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רשימות נכסים\2023\06-23\דיווח סופי לאינטרנט 06-23\אישית סופית לאינטרנט 06-23\"/>
    </mc:Choice>
  </mc:AlternateContent>
  <xr:revisionPtr revIDLastSave="0" documentId="8_{BF2377B6-A421-4334-A3C4-1A9D4658C6BC}" xr6:coauthVersionLast="47" xr6:coauthVersionMax="47" xr10:uidLastSave="{00000000-0000-0000-0000-000000000000}"/>
  <workbookProtection lockStructure="1"/>
  <bookViews>
    <workbookView xWindow="-120" yWindow="-120" windowWidth="23280" windowHeight="1260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קונצרני'!$B$8:$U$499</definedName>
    <definedName name="_xlnm._FilterDatabase" localSheetId="9" hidden="1">אופציות!$B$8:$L$100</definedName>
    <definedName name="_xlnm._FilterDatabase" localSheetId="21" hidden="1">הלוואות!$B$7:$R$980</definedName>
    <definedName name="_xlnm._FilterDatabase" localSheetId="25" hidden="1">'השקעות אחרות '!$B$7:$K$613</definedName>
    <definedName name="_xlnm._FilterDatabase" localSheetId="23" hidden="1">'זכויות מקרקעין'!$B$7:$I$100</definedName>
    <definedName name="_xlnm._FilterDatabase" localSheetId="10" hidden="1">'חוזים עתידיים'!$B$8:$K$99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ממשלתי'!$B$8:$P$1002</definedName>
    <definedName name="_xlnm._FilterDatabase" localSheetId="14" hidden="1">'לא סחיר - אג"ח קונצרני'!$B$8:$S$100</definedName>
    <definedName name="_xlnm._FilterDatabase" localSheetId="18" hidden="1">'לא סחיר - אופציות'!$B$8:$L$100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אופציה'!$B$8:$L$100</definedName>
    <definedName name="_xlnm._FilterDatabase" localSheetId="15" hidden="1">'לא סחיר - מניות'!$B$8:$M$198</definedName>
    <definedName name="_xlnm._FilterDatabase" localSheetId="16" hidden="1">'לא סחיר - קרנות השקעה'!$B$8:$K$397</definedName>
    <definedName name="_xlnm._FilterDatabase" localSheetId="1" hidden="1">מזומנים!$B$7:$L$200</definedName>
    <definedName name="_xlnm._FilterDatabase" localSheetId="5" hidden="1">מניות!$B$8:$O$499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ממשלתיות'!$B$8:$R$199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מקרקעין'!$B$6:$J$25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ממשלתי'!$B$6:$P$26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מניות'!$B$6:$M$21</definedName>
    <definedName name="Print_Area" localSheetId="16">'לא סחיר - קרנות השקעה'!$B$6:$K$35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1" i="58" l="1"/>
  <c r="J58" i="58"/>
  <c r="J57" i="58"/>
  <c r="C43" i="88" l="1"/>
  <c r="P33" i="78"/>
  <c r="P12" i="78"/>
  <c r="J229" i="73" l="1"/>
  <c r="J143" i="73"/>
  <c r="L40" i="72" l="1"/>
  <c r="L14" i="72"/>
  <c r="P22" i="71"/>
  <c r="P31" i="71"/>
  <c r="L17" i="69"/>
  <c r="L16" i="69"/>
  <c r="L15" i="69"/>
  <c r="L14" i="69"/>
  <c r="M13" i="69"/>
  <c r="O13" i="69"/>
  <c r="J13" i="69"/>
  <c r="G13" i="69"/>
  <c r="M19" i="69"/>
  <c r="O19" i="69" s="1"/>
  <c r="J19" i="69"/>
  <c r="G19" i="69"/>
  <c r="L188" i="62" l="1"/>
  <c r="L217" i="62"/>
  <c r="L187" i="62" s="1"/>
  <c r="L115" i="62"/>
  <c r="L12" i="62" s="1"/>
  <c r="L11" i="62" l="1"/>
  <c r="R13" i="61"/>
  <c r="R12" i="61" s="1"/>
  <c r="R11" i="61" s="1"/>
  <c r="C15" i="88" s="1"/>
  <c r="C16" i="88"/>
  <c r="J11" i="81"/>
  <c r="J12" i="81"/>
  <c r="J13" i="81"/>
  <c r="I11" i="81"/>
  <c r="I10" i="81"/>
  <c r="C37" i="88" s="1"/>
  <c r="J10" i="81" l="1"/>
  <c r="J12" i="58"/>
  <c r="J11" i="58"/>
  <c r="J10" i="58" s="1"/>
  <c r="K58" i="58" l="1"/>
  <c r="K57" i="58"/>
  <c r="C38" i="88"/>
  <c r="C23" i="88"/>
  <c r="C12" i="88"/>
  <c r="C11" i="88"/>
  <c r="C10" i="88" l="1"/>
  <c r="C42" i="88" s="1"/>
  <c r="L57" i="58" l="1"/>
  <c r="L58" i="58"/>
  <c r="D13" i="88"/>
  <c r="K229" i="73"/>
  <c r="K143" i="73"/>
  <c r="M40" i="72"/>
  <c r="M14" i="72"/>
  <c r="P19" i="69"/>
  <c r="P13" i="69"/>
  <c r="D18" i="88"/>
  <c r="D38" i="88"/>
  <c r="D35" i="88"/>
  <c r="D41" i="88"/>
  <c r="D11" i="88"/>
  <c r="D25" i="88"/>
  <c r="D12" i="88"/>
  <c r="D26" i="88"/>
  <c r="K13" i="81"/>
  <c r="K11" i="81"/>
  <c r="K12" i="81"/>
  <c r="K10" i="81"/>
  <c r="D30" i="88"/>
  <c r="D14" i="88"/>
  <c r="D23" i="88"/>
  <c r="D36" i="88"/>
  <c r="D20" i="88"/>
  <c r="D29" i="88"/>
  <c r="D19" i="88"/>
  <c r="D32" i="88"/>
  <c r="D42" i="88"/>
  <c r="D10" i="88"/>
  <c r="D31" i="88"/>
  <c r="D24" i="88"/>
  <c r="D37" i="88"/>
  <c r="D17" i="88"/>
  <c r="D15" i="88"/>
  <c r="D33" i="88"/>
  <c r="D34" i="88"/>
  <c r="D21" i="88"/>
  <c r="D40" i="88"/>
  <c r="D28" i="88"/>
  <c r="D16" i="88"/>
  <c r="D39" i="88"/>
  <c r="D22" i="88"/>
  <c r="D27" i="88"/>
  <c r="I26" i="80"/>
  <c r="H26" i="80"/>
  <c r="I25" i="80"/>
  <c r="H25" i="80"/>
  <c r="I24" i="80"/>
  <c r="H24" i="80"/>
  <c r="I23" i="80"/>
  <c r="H23" i="80"/>
  <c r="I22" i="80"/>
  <c r="H22" i="80"/>
  <c r="I21" i="80"/>
  <c r="H21" i="80"/>
  <c r="I20" i="80"/>
  <c r="H20" i="80"/>
  <c r="I18" i="80"/>
  <c r="H18" i="80"/>
  <c r="I17" i="80"/>
  <c r="H17" i="80"/>
  <c r="I16" i="80"/>
  <c r="H16" i="80"/>
  <c r="I15" i="80"/>
  <c r="H15" i="80"/>
  <c r="I14" i="80"/>
  <c r="H14" i="80"/>
  <c r="I13" i="80"/>
  <c r="H13" i="80"/>
  <c r="I12" i="80"/>
  <c r="H12" i="80"/>
  <c r="I11" i="80"/>
  <c r="H11" i="80"/>
  <c r="I10" i="80"/>
  <c r="H10" i="80"/>
  <c r="R346" i="78"/>
  <c r="Q346" i="78"/>
  <c r="R345" i="78"/>
  <c r="Q345" i="78"/>
  <c r="R344" i="78"/>
  <c r="Q344" i="78"/>
  <c r="R343" i="78"/>
  <c r="Q343" i="78"/>
  <c r="R342" i="78"/>
  <c r="Q342" i="78"/>
  <c r="R341" i="78"/>
  <c r="Q341" i="78"/>
  <c r="R340" i="78"/>
  <c r="Q340" i="78"/>
  <c r="R339" i="78"/>
  <c r="Q339" i="78"/>
  <c r="R338" i="78"/>
  <c r="Q338" i="78"/>
  <c r="R337" i="78"/>
  <c r="Q337" i="78"/>
  <c r="R336" i="78"/>
  <c r="Q336" i="78"/>
  <c r="R335" i="78"/>
  <c r="Q335" i="78"/>
  <c r="R334" i="78"/>
  <c r="Q334" i="78"/>
  <c r="R333" i="78"/>
  <c r="Q333" i="78"/>
  <c r="R332" i="78"/>
  <c r="Q332" i="78"/>
  <c r="R331" i="78"/>
  <c r="Q331" i="78"/>
  <c r="R330" i="78"/>
  <c r="Q330" i="78"/>
  <c r="R329" i="78"/>
  <c r="Q329" i="78"/>
  <c r="R328" i="78"/>
  <c r="Q328" i="78"/>
  <c r="R327" i="78"/>
  <c r="Q327" i="78"/>
  <c r="R326" i="78"/>
  <c r="Q326" i="78"/>
  <c r="R325" i="78"/>
  <c r="Q325" i="78"/>
  <c r="R324" i="78"/>
  <c r="Q324" i="78"/>
  <c r="R323" i="78"/>
  <c r="Q323" i="78"/>
  <c r="R322" i="78"/>
  <c r="Q322" i="78"/>
  <c r="R321" i="78"/>
  <c r="Q321" i="78"/>
  <c r="R320" i="78"/>
  <c r="Q320" i="78"/>
  <c r="R319" i="78"/>
  <c r="Q319" i="78"/>
  <c r="R318" i="78"/>
  <c r="Q318" i="78"/>
  <c r="R317" i="78"/>
  <c r="Q317" i="78"/>
  <c r="R316" i="78"/>
  <c r="Q316" i="78"/>
  <c r="R315" i="78"/>
  <c r="Q315" i="78"/>
  <c r="R314" i="78"/>
  <c r="Q314" i="78"/>
  <c r="R313" i="78"/>
  <c r="Q313" i="78"/>
  <c r="R312" i="78"/>
  <c r="Q312" i="78"/>
  <c r="R311" i="78"/>
  <c r="Q311" i="78"/>
  <c r="R310" i="78"/>
  <c r="Q310" i="78"/>
  <c r="R309" i="78"/>
  <c r="Q309" i="78"/>
  <c r="R308" i="78"/>
  <c r="Q308" i="78"/>
  <c r="R307" i="78"/>
  <c r="Q307" i="78"/>
  <c r="R306" i="78"/>
  <c r="Q306" i="78"/>
  <c r="R305" i="78"/>
  <c r="Q305" i="78"/>
  <c r="R304" i="78"/>
  <c r="Q304" i="78"/>
  <c r="R303" i="78"/>
  <c r="Q303" i="78"/>
  <c r="R302" i="78"/>
  <c r="Q302" i="78"/>
  <c r="R301" i="78"/>
  <c r="Q301" i="78"/>
  <c r="R300" i="78"/>
  <c r="Q300" i="78"/>
  <c r="R299" i="78"/>
  <c r="Q299" i="78"/>
  <c r="R298" i="78"/>
  <c r="Q298" i="78"/>
  <c r="R297" i="78"/>
  <c r="Q297" i="78"/>
  <c r="R296" i="78"/>
  <c r="Q296" i="78"/>
  <c r="R295" i="78"/>
  <c r="Q295" i="78"/>
  <c r="R294" i="78"/>
  <c r="Q294" i="78"/>
  <c r="R293" i="78"/>
  <c r="Q293" i="78"/>
  <c r="R292" i="78"/>
  <c r="Q292" i="78"/>
  <c r="R291" i="78"/>
  <c r="Q291" i="78"/>
  <c r="R290" i="78"/>
  <c r="Q290" i="78"/>
  <c r="R289" i="78"/>
  <c r="Q289" i="78"/>
  <c r="R288" i="78"/>
  <c r="Q288" i="78"/>
  <c r="R287" i="78"/>
  <c r="Q287" i="78"/>
  <c r="R286" i="78"/>
  <c r="Q286" i="78"/>
  <c r="R285" i="78"/>
  <c r="Q285" i="78"/>
  <c r="R284" i="78"/>
  <c r="Q284" i="78"/>
  <c r="R283" i="78"/>
  <c r="Q283" i="78"/>
  <c r="R282" i="78"/>
  <c r="Q282" i="78"/>
  <c r="R281" i="78"/>
  <c r="Q281" i="78"/>
  <c r="R280" i="78"/>
  <c r="Q280" i="78"/>
  <c r="R279" i="78"/>
  <c r="Q279" i="78"/>
  <c r="R278" i="78"/>
  <c r="Q278" i="78"/>
  <c r="R277" i="78"/>
  <c r="Q277" i="78"/>
  <c r="R276" i="78"/>
  <c r="Q276" i="78"/>
  <c r="R275" i="78"/>
  <c r="Q275" i="78"/>
  <c r="R274" i="78"/>
  <c r="Q274" i="78"/>
  <c r="R273" i="78"/>
  <c r="Q273" i="78"/>
  <c r="R272" i="78"/>
  <c r="Q272" i="78"/>
  <c r="R271" i="78"/>
  <c r="Q271" i="78"/>
  <c r="R270" i="78"/>
  <c r="Q270" i="78"/>
  <c r="R269" i="78"/>
  <c r="Q269" i="78"/>
  <c r="R268" i="78"/>
  <c r="Q268" i="78"/>
  <c r="R267" i="78"/>
  <c r="Q267" i="78"/>
  <c r="R266" i="78"/>
  <c r="Q266" i="78"/>
  <c r="R265" i="78"/>
  <c r="Q265" i="78"/>
  <c r="R264" i="78"/>
  <c r="Q264" i="78"/>
  <c r="R263" i="78"/>
  <c r="Q263" i="78"/>
  <c r="R262" i="78"/>
  <c r="Q262" i="78"/>
  <c r="R261" i="78"/>
  <c r="Q261" i="78"/>
  <c r="R260" i="78"/>
  <c r="Q260" i="78"/>
  <c r="R259" i="78"/>
  <c r="Q259" i="78"/>
  <c r="R258" i="78"/>
  <c r="Q258" i="78"/>
  <c r="R257" i="78"/>
  <c r="Q257" i="78"/>
  <c r="R256" i="78"/>
  <c r="Q256" i="78"/>
  <c r="R255" i="78"/>
  <c r="Q255" i="78"/>
  <c r="R254" i="78"/>
  <c r="Q254" i="78"/>
  <c r="R253" i="78"/>
  <c r="Q253" i="78"/>
  <c r="R252" i="78"/>
  <c r="Q252" i="78"/>
  <c r="R250" i="78"/>
  <c r="Q250" i="78"/>
  <c r="R249" i="78"/>
  <c r="Q249" i="78"/>
  <c r="R248" i="78"/>
  <c r="Q248" i="78"/>
  <c r="R247" i="78"/>
  <c r="Q247" i="78"/>
  <c r="R246" i="78"/>
  <c r="Q246" i="78"/>
  <c r="R245" i="78"/>
  <c r="Q245" i="78"/>
  <c r="R244" i="78"/>
  <c r="Q244" i="78"/>
  <c r="R243" i="78"/>
  <c r="Q243" i="78"/>
  <c r="R242" i="78"/>
  <c r="Q242" i="78"/>
  <c r="R241" i="78"/>
  <c r="Q241" i="78"/>
  <c r="R240" i="78"/>
  <c r="Q240" i="78"/>
  <c r="R239" i="78"/>
  <c r="Q239" i="78"/>
  <c r="R238" i="78"/>
  <c r="Q238" i="78"/>
  <c r="R237" i="78"/>
  <c r="Q237" i="78"/>
  <c r="R236" i="78"/>
  <c r="Q236" i="78"/>
  <c r="R235" i="78"/>
  <c r="Q235" i="78"/>
  <c r="R234" i="78"/>
  <c r="Q234" i="78"/>
  <c r="R233" i="78"/>
  <c r="Q233" i="78"/>
  <c r="R232" i="78"/>
  <c r="Q232" i="78"/>
  <c r="R231" i="78"/>
  <c r="Q231" i="78"/>
  <c r="R230" i="78"/>
  <c r="Q230" i="78"/>
  <c r="R229" i="78"/>
  <c r="Q229" i="78"/>
  <c r="R228" i="78"/>
  <c r="Q228" i="78"/>
  <c r="R227" i="78"/>
  <c r="Q227" i="78"/>
  <c r="R226" i="78"/>
  <c r="Q226" i="78"/>
  <c r="R225" i="78"/>
  <c r="Q225" i="78"/>
  <c r="R224" i="78"/>
  <c r="Q224" i="78"/>
  <c r="R223" i="78"/>
  <c r="Q223" i="78"/>
  <c r="R222" i="78"/>
  <c r="Q222" i="78"/>
  <c r="R221" i="78"/>
  <c r="Q221" i="78"/>
  <c r="R220" i="78"/>
  <c r="Q220" i="78"/>
  <c r="R219" i="78"/>
  <c r="Q219" i="78"/>
  <c r="R218" i="78"/>
  <c r="Q218" i="78"/>
  <c r="R217" i="78"/>
  <c r="Q217" i="78"/>
  <c r="R216" i="78"/>
  <c r="Q216" i="78"/>
  <c r="R215" i="78"/>
  <c r="Q215" i="78"/>
  <c r="R214" i="78"/>
  <c r="Q214" i="78"/>
  <c r="R213" i="78"/>
  <c r="Q213" i="78"/>
  <c r="R212" i="78"/>
  <c r="Q212" i="78"/>
  <c r="R211" i="78"/>
  <c r="Q211" i="78"/>
  <c r="R210" i="78"/>
  <c r="Q210" i="78"/>
  <c r="R209" i="78"/>
  <c r="Q209" i="78"/>
  <c r="R208" i="78"/>
  <c r="Q208" i="78"/>
  <c r="R207" i="78"/>
  <c r="Q207" i="78"/>
  <c r="R206" i="78"/>
  <c r="Q206" i="78"/>
  <c r="R205" i="78"/>
  <c r="Q205" i="78"/>
  <c r="R204" i="78"/>
  <c r="Q204" i="78"/>
  <c r="R203" i="78"/>
  <c r="Q203" i="78"/>
  <c r="R202" i="78"/>
  <c r="Q202" i="78"/>
  <c r="R201" i="78"/>
  <c r="Q201" i="78"/>
  <c r="R200" i="78"/>
  <c r="Q200" i="78"/>
  <c r="R199" i="78"/>
  <c r="Q199" i="78"/>
  <c r="R198" i="78"/>
  <c r="Q198" i="78"/>
  <c r="R197" i="78"/>
  <c r="Q197" i="78"/>
  <c r="R196" i="78"/>
  <c r="Q196" i="78"/>
  <c r="R195" i="78"/>
  <c r="Q195" i="78"/>
  <c r="R194" i="78"/>
  <c r="Q194" i="78"/>
  <c r="R193" i="78"/>
  <c r="Q193" i="78"/>
  <c r="R192" i="78"/>
  <c r="Q192" i="78"/>
  <c r="R191" i="78"/>
  <c r="Q191" i="78"/>
  <c r="R190" i="78"/>
  <c r="Q190" i="78"/>
  <c r="R189" i="78"/>
  <c r="Q189" i="78"/>
  <c r="R188" i="78"/>
  <c r="Q188" i="78"/>
  <c r="R187" i="78"/>
  <c r="Q187" i="78"/>
  <c r="R186" i="78"/>
  <c r="Q186" i="78"/>
  <c r="R185" i="78"/>
  <c r="Q185" i="78"/>
  <c r="R184" i="78"/>
  <c r="Q184" i="78"/>
  <c r="R183" i="78"/>
  <c r="Q183" i="78"/>
  <c r="R182" i="78"/>
  <c r="Q182" i="78"/>
  <c r="R181" i="78"/>
  <c r="Q181" i="78"/>
  <c r="R180" i="78"/>
  <c r="Q180" i="78"/>
  <c r="R179" i="78"/>
  <c r="Q179" i="78"/>
  <c r="R178" i="78"/>
  <c r="Q178" i="78"/>
  <c r="R177" i="78"/>
  <c r="Q177" i="78"/>
  <c r="R176" i="78"/>
  <c r="Q176" i="78"/>
  <c r="R175" i="78"/>
  <c r="Q175" i="78"/>
  <c r="R174" i="78"/>
  <c r="Q174" i="78"/>
  <c r="R173" i="78"/>
  <c r="Q173" i="78"/>
  <c r="R172" i="78"/>
  <c r="Q172" i="78"/>
  <c r="R171" i="78"/>
  <c r="Q171" i="78"/>
  <c r="R170" i="78"/>
  <c r="Q170" i="78"/>
  <c r="R169" i="78"/>
  <c r="Q169" i="78"/>
  <c r="R168" i="78"/>
  <c r="Q168" i="78"/>
  <c r="R167" i="78"/>
  <c r="Q167" i="78"/>
  <c r="R166" i="78"/>
  <c r="Q166" i="78"/>
  <c r="R165" i="78"/>
  <c r="Q165" i="78"/>
  <c r="R164" i="78"/>
  <c r="Q164" i="78"/>
  <c r="R163" i="78"/>
  <c r="Q163" i="78"/>
  <c r="R162" i="78"/>
  <c r="Q162" i="78"/>
  <c r="R161" i="78"/>
  <c r="Q161" i="78"/>
  <c r="R160" i="78"/>
  <c r="Q160" i="78"/>
  <c r="R159" i="78"/>
  <c r="Q159" i="78"/>
  <c r="R158" i="78"/>
  <c r="Q158" i="78"/>
  <c r="R157" i="78"/>
  <c r="Q157" i="78"/>
  <c r="R156" i="78"/>
  <c r="Q156" i="78"/>
  <c r="R155" i="78"/>
  <c r="Q155" i="78"/>
  <c r="R154" i="78"/>
  <c r="Q154" i="78"/>
  <c r="R153" i="78"/>
  <c r="Q153" i="78"/>
  <c r="R152" i="78"/>
  <c r="Q152" i="78"/>
  <c r="R151" i="78"/>
  <c r="Q151" i="78"/>
  <c r="R150" i="78"/>
  <c r="Q150" i="78"/>
  <c r="R149" i="78"/>
  <c r="Q149" i="78"/>
  <c r="R148" i="78"/>
  <c r="Q148" i="78"/>
  <c r="R147" i="78"/>
  <c r="Q147" i="78"/>
  <c r="R146" i="78"/>
  <c r="Q146" i="78"/>
  <c r="R145" i="78"/>
  <c r="Q145" i="78"/>
  <c r="R144" i="78"/>
  <c r="Q144" i="78"/>
  <c r="R143" i="78"/>
  <c r="Q143" i="78"/>
  <c r="R142" i="78"/>
  <c r="Q142" i="78"/>
  <c r="R141" i="78"/>
  <c r="Q141" i="78"/>
  <c r="R140" i="78"/>
  <c r="Q140" i="78"/>
  <c r="R139" i="78"/>
  <c r="Q139" i="78"/>
  <c r="R138" i="78"/>
  <c r="Q138" i="78"/>
  <c r="R137" i="78"/>
  <c r="Q137" i="78"/>
  <c r="R136" i="78"/>
  <c r="Q136" i="78"/>
  <c r="R135" i="78"/>
  <c r="Q135" i="78"/>
  <c r="R134" i="78"/>
  <c r="Q134" i="78"/>
  <c r="R133" i="78"/>
  <c r="Q133" i="78"/>
  <c r="R132" i="78"/>
  <c r="Q132" i="78"/>
  <c r="R131" i="78"/>
  <c r="Q131" i="78"/>
  <c r="R130" i="78"/>
  <c r="Q130" i="78"/>
  <c r="R129" i="78"/>
  <c r="Q129" i="78"/>
  <c r="R128" i="78"/>
  <c r="Q128" i="78"/>
  <c r="R127" i="78"/>
  <c r="Q127" i="78"/>
  <c r="R126" i="78"/>
  <c r="Q126" i="78"/>
  <c r="R125" i="78"/>
  <c r="Q125" i="78"/>
  <c r="R124" i="78"/>
  <c r="Q124" i="78"/>
  <c r="R123" i="78"/>
  <c r="Q123" i="78"/>
  <c r="R122" i="78"/>
  <c r="Q122" i="78"/>
  <c r="R121" i="78"/>
  <c r="Q121" i="78"/>
  <c r="R120" i="78"/>
  <c r="Q120" i="78"/>
  <c r="R119" i="78"/>
  <c r="Q119" i="78"/>
  <c r="R118" i="78"/>
  <c r="Q118" i="78"/>
  <c r="R117" i="78"/>
  <c r="Q117" i="78"/>
  <c r="R116" i="78"/>
  <c r="Q116" i="78"/>
  <c r="R115" i="78"/>
  <c r="Q115" i="78"/>
  <c r="R114" i="78"/>
  <c r="Q114" i="78"/>
  <c r="R113" i="78"/>
  <c r="Q113" i="78"/>
  <c r="R112" i="78"/>
  <c r="Q112" i="78"/>
  <c r="R111" i="78"/>
  <c r="Q111" i="78"/>
  <c r="R110" i="78"/>
  <c r="Q110" i="78"/>
  <c r="R109" i="78"/>
  <c r="Q109" i="78"/>
  <c r="R108" i="78"/>
  <c r="Q108" i="78"/>
  <c r="R107" i="78"/>
  <c r="Q107" i="78"/>
  <c r="R106" i="78"/>
  <c r="Q106" i="78"/>
  <c r="R105" i="78"/>
  <c r="Q105" i="78"/>
  <c r="R104" i="78"/>
  <c r="Q104" i="78"/>
  <c r="R103" i="78"/>
  <c r="Q103" i="78"/>
  <c r="R102" i="78"/>
  <c r="Q102" i="78"/>
  <c r="R101" i="78"/>
  <c r="Q101" i="78"/>
  <c r="R100" i="78"/>
  <c r="Q100" i="78"/>
  <c r="R99" i="78"/>
  <c r="Q99" i="78"/>
  <c r="R98" i="78"/>
  <c r="Q98" i="78"/>
  <c r="R97" i="78"/>
  <c r="Q97" i="78"/>
  <c r="R96" i="78"/>
  <c r="Q96" i="78"/>
  <c r="R95" i="78"/>
  <c r="Q95" i="78"/>
  <c r="R94" i="78"/>
  <c r="Q94" i="78"/>
  <c r="R93" i="78"/>
  <c r="Q93" i="78"/>
  <c r="R92" i="78"/>
  <c r="Q92" i="78"/>
  <c r="R91" i="78"/>
  <c r="Q91" i="78"/>
  <c r="R90" i="78"/>
  <c r="Q90" i="78"/>
  <c r="R89" i="78"/>
  <c r="Q89" i="78"/>
  <c r="R88" i="78"/>
  <c r="Q88" i="78"/>
  <c r="R87" i="78"/>
  <c r="Q87" i="78"/>
  <c r="R86" i="78"/>
  <c r="Q86" i="78"/>
  <c r="R85" i="78"/>
  <c r="Q85" i="78"/>
  <c r="R84" i="78"/>
  <c r="Q84" i="78"/>
  <c r="R83" i="78"/>
  <c r="Q83" i="78"/>
  <c r="R82" i="78"/>
  <c r="Q82" i="78"/>
  <c r="R81" i="78"/>
  <c r="Q81" i="78"/>
  <c r="R80" i="78"/>
  <c r="Q80" i="78"/>
  <c r="R79" i="78"/>
  <c r="Q79" i="78"/>
  <c r="R78" i="78"/>
  <c r="Q78" i="78"/>
  <c r="R77" i="78"/>
  <c r="Q77" i="78"/>
  <c r="R76" i="78"/>
  <c r="Q76" i="78"/>
  <c r="R75" i="78"/>
  <c r="Q75" i="78"/>
  <c r="R74" i="78"/>
  <c r="Q74" i="78"/>
  <c r="R73" i="78"/>
  <c r="Q73" i="78"/>
  <c r="R72" i="78"/>
  <c r="Q72" i="78"/>
  <c r="R71" i="78"/>
  <c r="Q71" i="78"/>
  <c r="R70" i="78"/>
  <c r="Q70" i="78"/>
  <c r="R69" i="78"/>
  <c r="Q69" i="78"/>
  <c r="R68" i="78"/>
  <c r="Q68" i="78"/>
  <c r="R67" i="78"/>
  <c r="Q67" i="78"/>
  <c r="R66" i="78"/>
  <c r="Q66" i="78"/>
  <c r="R65" i="78"/>
  <c r="Q65" i="78"/>
  <c r="R64" i="78"/>
  <c r="Q64" i="78"/>
  <c r="R63" i="78"/>
  <c r="Q63" i="78"/>
  <c r="R62" i="78"/>
  <c r="Q62" i="78"/>
  <c r="R61" i="78"/>
  <c r="Q61" i="78"/>
  <c r="R60" i="78"/>
  <c r="Q60" i="78"/>
  <c r="R59" i="78"/>
  <c r="Q59" i="78"/>
  <c r="R58" i="78"/>
  <c r="Q58" i="78"/>
  <c r="R57" i="78"/>
  <c r="Q57" i="78"/>
  <c r="R56" i="78"/>
  <c r="Q56" i="78"/>
  <c r="R55" i="78"/>
  <c r="Q55" i="78"/>
  <c r="R54" i="78"/>
  <c r="Q54" i="78"/>
  <c r="R53" i="78"/>
  <c r="Q53" i="78"/>
  <c r="R52" i="78"/>
  <c r="Q52" i="78"/>
  <c r="R51" i="78"/>
  <c r="Q51" i="78"/>
  <c r="R50" i="78"/>
  <c r="Q50" i="78"/>
  <c r="R49" i="78"/>
  <c r="Q49" i="78"/>
  <c r="R48" i="78"/>
  <c r="Q48" i="78"/>
  <c r="R47" i="78"/>
  <c r="Q47" i="78"/>
  <c r="R46" i="78"/>
  <c r="Q46" i="78"/>
  <c r="R45" i="78"/>
  <c r="Q45" i="78"/>
  <c r="R44" i="78"/>
  <c r="Q44" i="78"/>
  <c r="R43" i="78"/>
  <c r="Q43" i="78"/>
  <c r="R42" i="78"/>
  <c r="Q42" i="78"/>
  <c r="R41" i="78"/>
  <c r="Q41" i="78"/>
  <c r="R40" i="78"/>
  <c r="Q40" i="78"/>
  <c r="R39" i="78"/>
  <c r="Q39" i="78"/>
  <c r="R38" i="78"/>
  <c r="Q38" i="78"/>
  <c r="R37" i="78"/>
  <c r="Q37" i="78"/>
  <c r="R36" i="78"/>
  <c r="Q36" i="78"/>
  <c r="R35" i="78"/>
  <c r="Q35" i="78"/>
  <c r="R34" i="78"/>
  <c r="Q34" i="78"/>
  <c r="R33" i="78"/>
  <c r="Q33" i="78"/>
  <c r="R31" i="78"/>
  <c r="Q31" i="78"/>
  <c r="R30" i="78"/>
  <c r="Q30" i="78"/>
  <c r="R29" i="78"/>
  <c r="Q29" i="78"/>
  <c r="R28" i="78"/>
  <c r="Q28" i="78"/>
  <c r="R27" i="78"/>
  <c r="Q27" i="78"/>
  <c r="R26" i="78"/>
  <c r="Q26" i="78"/>
  <c r="R25" i="78"/>
  <c r="Q25" i="78"/>
  <c r="R24" i="78"/>
  <c r="Q24" i="78"/>
  <c r="R23" i="78"/>
  <c r="Q23" i="78"/>
  <c r="R22" i="78"/>
  <c r="Q22" i="78"/>
  <c r="R21" i="78"/>
  <c r="Q21" i="78"/>
  <c r="R20" i="78"/>
  <c r="Q20" i="78"/>
  <c r="R19" i="78"/>
  <c r="Q19" i="78"/>
  <c r="R18" i="78"/>
  <c r="Q18" i="78"/>
  <c r="R17" i="78"/>
  <c r="Q17" i="78"/>
  <c r="R16" i="78"/>
  <c r="Q16" i="78"/>
  <c r="R15" i="78"/>
  <c r="Q15" i="78"/>
  <c r="R14" i="78"/>
  <c r="Q14" i="78"/>
  <c r="R13" i="78"/>
  <c r="Q13" i="78"/>
  <c r="R12" i="78"/>
  <c r="Q12" i="78"/>
  <c r="R11" i="78"/>
  <c r="Q11" i="78"/>
  <c r="R10" i="78"/>
  <c r="Q10" i="78"/>
  <c r="K398" i="76"/>
  <c r="J398" i="76"/>
  <c r="K397" i="76"/>
  <c r="J397" i="76"/>
  <c r="K396" i="76"/>
  <c r="J396" i="76"/>
  <c r="K395" i="76"/>
  <c r="J395" i="76"/>
  <c r="K394" i="76"/>
  <c r="J394" i="76"/>
  <c r="K393" i="76"/>
  <c r="J393" i="76"/>
  <c r="K392" i="76"/>
  <c r="J392" i="76"/>
  <c r="K391" i="76"/>
  <c r="J391" i="76"/>
  <c r="K390" i="76"/>
  <c r="J390" i="76"/>
  <c r="K389" i="76"/>
  <c r="J389" i="76"/>
  <c r="K388" i="76"/>
  <c r="J388" i="76"/>
  <c r="K386" i="76"/>
  <c r="J386" i="76"/>
  <c r="K385" i="76"/>
  <c r="J385" i="76"/>
  <c r="K383" i="76"/>
  <c r="J383" i="76"/>
  <c r="K382" i="76"/>
  <c r="J382" i="76"/>
  <c r="K381" i="76"/>
  <c r="J381" i="76"/>
  <c r="K380" i="76"/>
  <c r="J380" i="76"/>
  <c r="K379" i="76"/>
  <c r="J379" i="76"/>
  <c r="K378" i="76"/>
  <c r="J378" i="76"/>
  <c r="K377" i="76"/>
  <c r="J377" i="76"/>
  <c r="K376" i="76"/>
  <c r="J376" i="76"/>
  <c r="K375" i="76"/>
  <c r="J375" i="76"/>
  <c r="K374" i="76"/>
  <c r="J374" i="76"/>
  <c r="K373" i="76"/>
  <c r="J373" i="76"/>
  <c r="K372" i="76"/>
  <c r="J372" i="76"/>
  <c r="K371" i="76"/>
  <c r="J371" i="76"/>
  <c r="K370" i="76"/>
  <c r="J370" i="76"/>
  <c r="K369" i="76"/>
  <c r="J369" i="76"/>
  <c r="K368" i="76"/>
  <c r="J368" i="76"/>
  <c r="K367" i="76"/>
  <c r="J367" i="76"/>
  <c r="K366" i="76"/>
  <c r="J366" i="76"/>
  <c r="K365" i="76"/>
  <c r="J365" i="76"/>
  <c r="K364" i="76"/>
  <c r="J364" i="76"/>
  <c r="K363" i="76"/>
  <c r="J363" i="76"/>
  <c r="K362" i="76"/>
  <c r="J362" i="76"/>
  <c r="K361" i="76"/>
  <c r="J361" i="76"/>
  <c r="K360" i="76"/>
  <c r="J360" i="76"/>
  <c r="K359" i="76"/>
  <c r="J359" i="76"/>
  <c r="K358" i="76"/>
  <c r="J358" i="76"/>
  <c r="K357" i="76"/>
  <c r="J357" i="76"/>
  <c r="K356" i="76"/>
  <c r="J356" i="76"/>
  <c r="K355" i="76"/>
  <c r="J355" i="76"/>
  <c r="K354" i="76"/>
  <c r="J354" i="76"/>
  <c r="K353" i="76"/>
  <c r="J353" i="76"/>
  <c r="K352" i="76"/>
  <c r="J352" i="76"/>
  <c r="K351" i="76"/>
  <c r="J351" i="76"/>
  <c r="K350" i="76"/>
  <c r="J350" i="76"/>
  <c r="K349" i="76"/>
  <c r="J349" i="76"/>
  <c r="K348" i="76"/>
  <c r="J348" i="76"/>
  <c r="K347" i="76"/>
  <c r="J347" i="76"/>
  <c r="K346" i="76"/>
  <c r="J346" i="76"/>
  <c r="K345" i="76"/>
  <c r="J345" i="76"/>
  <c r="K344" i="76"/>
  <c r="J344" i="76"/>
  <c r="K343" i="76"/>
  <c r="J343" i="76"/>
  <c r="K342" i="76"/>
  <c r="J342" i="76"/>
  <c r="K341" i="76"/>
  <c r="J341" i="76"/>
  <c r="K340" i="76"/>
  <c r="J340" i="76"/>
  <c r="K339" i="76"/>
  <c r="J339" i="76"/>
  <c r="K338" i="76"/>
  <c r="J338" i="76"/>
  <c r="K337" i="76"/>
  <c r="J337" i="76"/>
  <c r="K336" i="76"/>
  <c r="J336" i="76"/>
  <c r="K335" i="76"/>
  <c r="J335" i="76"/>
  <c r="K334" i="76"/>
  <c r="J334" i="76"/>
  <c r="K333" i="76"/>
  <c r="J333" i="76"/>
  <c r="K332" i="76"/>
  <c r="J332" i="76"/>
  <c r="K331" i="76"/>
  <c r="J331" i="76"/>
  <c r="K330" i="76"/>
  <c r="J330" i="76"/>
  <c r="K329" i="76"/>
  <c r="J329" i="76"/>
  <c r="K328" i="76"/>
  <c r="J328" i="76"/>
  <c r="K327" i="76"/>
  <c r="J327" i="76"/>
  <c r="K326" i="76"/>
  <c r="J326" i="76"/>
  <c r="K325" i="76"/>
  <c r="J325" i="76"/>
  <c r="K324" i="76"/>
  <c r="J324" i="76"/>
  <c r="K323" i="76"/>
  <c r="J323" i="76"/>
  <c r="K322" i="76"/>
  <c r="J322" i="76"/>
  <c r="K321" i="76"/>
  <c r="J321" i="76"/>
  <c r="K320" i="76"/>
  <c r="J320" i="76"/>
  <c r="K319" i="76"/>
  <c r="J319" i="76"/>
  <c r="K318" i="76"/>
  <c r="J318" i="76"/>
  <c r="K317" i="76"/>
  <c r="J317" i="76"/>
  <c r="K316" i="76"/>
  <c r="J316" i="76"/>
  <c r="K315" i="76"/>
  <c r="J315" i="76"/>
  <c r="K314" i="76"/>
  <c r="J314" i="76"/>
  <c r="K313" i="76"/>
  <c r="J313" i="76"/>
  <c r="K312" i="76"/>
  <c r="J312" i="76"/>
  <c r="K311" i="76"/>
  <c r="J311" i="76"/>
  <c r="K310" i="76"/>
  <c r="J310" i="76"/>
  <c r="K309" i="76"/>
  <c r="J309" i="76"/>
  <c r="K308" i="76"/>
  <c r="J308" i="76"/>
  <c r="K307" i="76"/>
  <c r="J307" i="76"/>
  <c r="K306" i="76"/>
  <c r="J306" i="76"/>
  <c r="K305" i="76"/>
  <c r="J305" i="76"/>
  <c r="K304" i="76"/>
  <c r="J304" i="76"/>
  <c r="K303" i="76"/>
  <c r="J303" i="76"/>
  <c r="K302" i="76"/>
  <c r="J302" i="76"/>
  <c r="K301" i="76"/>
  <c r="J301" i="76"/>
  <c r="K300" i="76"/>
  <c r="J300" i="76"/>
  <c r="K299" i="76"/>
  <c r="J299" i="76"/>
  <c r="K298" i="76"/>
  <c r="J298" i="76"/>
  <c r="K297" i="76"/>
  <c r="J297" i="76"/>
  <c r="K296" i="76"/>
  <c r="J296" i="76"/>
  <c r="K295" i="76"/>
  <c r="J295" i="76"/>
  <c r="K294" i="76"/>
  <c r="J294" i="76"/>
  <c r="K293" i="76"/>
  <c r="J293" i="76"/>
  <c r="K292" i="76"/>
  <c r="J292" i="76"/>
  <c r="K291" i="76"/>
  <c r="J291" i="76"/>
  <c r="K290" i="76"/>
  <c r="J290" i="76"/>
  <c r="K289" i="76"/>
  <c r="J289" i="76"/>
  <c r="K288" i="76"/>
  <c r="J288" i="76"/>
  <c r="K287" i="76"/>
  <c r="J287" i="76"/>
  <c r="K286" i="76"/>
  <c r="J286" i="76"/>
  <c r="K285" i="76"/>
  <c r="J285" i="76"/>
  <c r="K284" i="76"/>
  <c r="J284" i="76"/>
  <c r="K283" i="76"/>
  <c r="J283" i="76"/>
  <c r="K282" i="76"/>
  <c r="J282" i="76"/>
  <c r="K280" i="76"/>
  <c r="J280" i="76"/>
  <c r="K279" i="76"/>
  <c r="J279" i="76"/>
  <c r="K278" i="76"/>
  <c r="J278" i="76"/>
  <c r="K277" i="76"/>
  <c r="J277" i="76"/>
  <c r="K276" i="76"/>
  <c r="J276" i="76"/>
  <c r="K275" i="76"/>
  <c r="J275" i="76"/>
  <c r="K274" i="76"/>
  <c r="J274" i="76"/>
  <c r="K273" i="76"/>
  <c r="J273" i="76"/>
  <c r="K272" i="76"/>
  <c r="J272" i="76"/>
  <c r="K271" i="76"/>
  <c r="J271" i="76"/>
  <c r="K270" i="76"/>
  <c r="J270" i="76"/>
  <c r="K269" i="76"/>
  <c r="J269" i="76"/>
  <c r="K268" i="76"/>
  <c r="J268" i="76"/>
  <c r="K267" i="76"/>
  <c r="J267" i="76"/>
  <c r="K266" i="76"/>
  <c r="J266" i="76"/>
  <c r="K265" i="76"/>
  <c r="J265" i="76"/>
  <c r="K264" i="76"/>
  <c r="J264" i="76"/>
  <c r="K263" i="76"/>
  <c r="J263" i="76"/>
  <c r="K262" i="76"/>
  <c r="J262" i="76"/>
  <c r="K261" i="76"/>
  <c r="J261" i="76"/>
  <c r="K260" i="76"/>
  <c r="J260" i="76"/>
  <c r="K259" i="76"/>
  <c r="J259" i="76"/>
  <c r="K258" i="76"/>
  <c r="J258" i="76"/>
  <c r="K257" i="76"/>
  <c r="J257" i="76"/>
  <c r="K256" i="76"/>
  <c r="J256" i="76"/>
  <c r="K255" i="76"/>
  <c r="J255" i="76"/>
  <c r="K254" i="76"/>
  <c r="J254" i="76"/>
  <c r="K253" i="76"/>
  <c r="J253" i="76"/>
  <c r="K252" i="76"/>
  <c r="J252" i="76"/>
  <c r="K251" i="76"/>
  <c r="J251" i="76"/>
  <c r="K250" i="76"/>
  <c r="J250" i="76"/>
  <c r="K249" i="76"/>
  <c r="J249" i="76"/>
  <c r="K248" i="76"/>
  <c r="J248" i="76"/>
  <c r="K247" i="76"/>
  <c r="J247" i="76"/>
  <c r="K246" i="76"/>
  <c r="J246" i="76"/>
  <c r="K245" i="76"/>
  <c r="J245" i="76"/>
  <c r="K244" i="76"/>
  <c r="J244" i="76"/>
  <c r="K243" i="76"/>
  <c r="J243" i="76"/>
  <c r="K242" i="76"/>
  <c r="J242" i="76"/>
  <c r="K241" i="76"/>
  <c r="J241" i="76"/>
  <c r="K240" i="76"/>
  <c r="J240" i="76"/>
  <c r="K239" i="76"/>
  <c r="J239" i="76"/>
  <c r="K238" i="76"/>
  <c r="J238" i="76"/>
  <c r="K237" i="76"/>
  <c r="J237" i="76"/>
  <c r="K236" i="76"/>
  <c r="J236" i="76"/>
  <c r="K235" i="76"/>
  <c r="J235" i="76"/>
  <c r="K234" i="76"/>
  <c r="J234" i="76"/>
  <c r="K233" i="76"/>
  <c r="J233" i="76"/>
  <c r="K232" i="76"/>
  <c r="J232" i="76"/>
  <c r="K231" i="76"/>
  <c r="J231" i="76"/>
  <c r="K230" i="76"/>
  <c r="J230" i="76"/>
  <c r="K229" i="76"/>
  <c r="J229" i="76"/>
  <c r="K228" i="76"/>
  <c r="J228" i="76"/>
  <c r="K227" i="76"/>
  <c r="J227" i="76"/>
  <c r="K226" i="76"/>
  <c r="J226" i="76"/>
  <c r="K225" i="76"/>
  <c r="J225" i="76"/>
  <c r="K224" i="76"/>
  <c r="J224" i="76"/>
  <c r="K223" i="76"/>
  <c r="J223" i="76"/>
  <c r="K222" i="76"/>
  <c r="J222" i="76"/>
  <c r="K221" i="76"/>
  <c r="J221" i="76"/>
  <c r="K220" i="76"/>
  <c r="J220" i="76"/>
  <c r="K219" i="76"/>
  <c r="J219" i="76"/>
  <c r="K218" i="76"/>
  <c r="J218" i="76"/>
  <c r="K217" i="76"/>
  <c r="J217" i="76"/>
  <c r="K216" i="76"/>
  <c r="J216" i="76"/>
  <c r="K215" i="76"/>
  <c r="J215" i="76"/>
  <c r="K214" i="76"/>
  <c r="J214" i="76"/>
  <c r="K213" i="76"/>
  <c r="J213" i="76"/>
  <c r="K212" i="76"/>
  <c r="J212" i="76"/>
  <c r="K211" i="76"/>
  <c r="J211" i="76"/>
  <c r="K210" i="76"/>
  <c r="J210" i="76"/>
  <c r="K209" i="76"/>
  <c r="J209" i="76"/>
  <c r="K208" i="76"/>
  <c r="J208" i="76"/>
  <c r="K207" i="76"/>
  <c r="J207" i="76"/>
  <c r="K206" i="76"/>
  <c r="J206" i="76"/>
  <c r="K205" i="76"/>
  <c r="J205" i="76"/>
  <c r="K204" i="76"/>
  <c r="J204" i="76"/>
  <c r="K203" i="76"/>
  <c r="J203" i="76"/>
  <c r="K202" i="76"/>
  <c r="J202" i="76"/>
  <c r="K201" i="76"/>
  <c r="J201" i="76"/>
  <c r="K200" i="76"/>
  <c r="J200" i="76"/>
  <c r="K199" i="76"/>
  <c r="J199" i="76"/>
  <c r="K198" i="76"/>
  <c r="J198" i="76"/>
  <c r="K197" i="76"/>
  <c r="J197" i="76"/>
  <c r="K196" i="76"/>
  <c r="J196" i="76"/>
  <c r="K195" i="76"/>
  <c r="J195" i="76"/>
  <c r="K194" i="76"/>
  <c r="J194" i="76"/>
  <c r="K193" i="76"/>
  <c r="J193" i="76"/>
  <c r="K192" i="76"/>
  <c r="J192" i="76"/>
  <c r="K191" i="76"/>
  <c r="J191" i="76"/>
  <c r="K190" i="76"/>
  <c r="J190" i="76"/>
  <c r="K189" i="76"/>
  <c r="J189" i="76"/>
  <c r="K188" i="76"/>
  <c r="J188" i="76"/>
  <c r="K187" i="76"/>
  <c r="J187" i="76"/>
  <c r="K186" i="76"/>
  <c r="J186" i="76"/>
  <c r="K185" i="76"/>
  <c r="J185" i="76"/>
  <c r="K184" i="76"/>
  <c r="J184" i="76"/>
  <c r="K183" i="76"/>
  <c r="J183" i="76"/>
  <c r="K182" i="76"/>
  <c r="J182" i="76"/>
  <c r="K181" i="76"/>
  <c r="J181" i="76"/>
  <c r="K180" i="76"/>
  <c r="J180" i="76"/>
  <c r="K179" i="76"/>
  <c r="J179" i="76"/>
  <c r="K178" i="76"/>
  <c r="J178" i="76"/>
  <c r="K177" i="76"/>
  <c r="J177" i="76"/>
  <c r="K176" i="76"/>
  <c r="J176" i="76"/>
  <c r="K175" i="76"/>
  <c r="J175" i="76"/>
  <c r="K174" i="76"/>
  <c r="J174" i="76"/>
  <c r="K173" i="76"/>
  <c r="J173" i="76"/>
  <c r="K172" i="76"/>
  <c r="J172" i="76"/>
  <c r="K171" i="76"/>
  <c r="J171" i="76"/>
  <c r="K170" i="76"/>
  <c r="J170" i="76"/>
  <c r="K169" i="76"/>
  <c r="J169" i="76"/>
  <c r="K168" i="76"/>
  <c r="J168" i="76"/>
  <c r="K167" i="76"/>
  <c r="J167" i="76"/>
  <c r="K166" i="76"/>
  <c r="J166" i="76"/>
  <c r="K165" i="76"/>
  <c r="J165" i="76"/>
  <c r="K164" i="76"/>
  <c r="J164" i="76"/>
  <c r="K163" i="76"/>
  <c r="J163" i="76"/>
  <c r="K162" i="76"/>
  <c r="J162" i="76"/>
  <c r="K161" i="76"/>
  <c r="J161" i="76"/>
  <c r="K160" i="76"/>
  <c r="J160" i="76"/>
  <c r="K159" i="76"/>
  <c r="J159" i="76"/>
  <c r="K158" i="76"/>
  <c r="J158" i="76"/>
  <c r="K157" i="76"/>
  <c r="J157" i="76"/>
  <c r="K156" i="76"/>
  <c r="J156" i="76"/>
  <c r="K155" i="76"/>
  <c r="J155" i="76"/>
  <c r="K154" i="76"/>
  <c r="J154" i="76"/>
  <c r="K153" i="76"/>
  <c r="J153" i="76"/>
  <c r="K152" i="76"/>
  <c r="J152" i="76"/>
  <c r="K151" i="76"/>
  <c r="J151" i="76"/>
  <c r="K150" i="76"/>
  <c r="J150" i="76"/>
  <c r="K149" i="76"/>
  <c r="J149" i="76"/>
  <c r="K148" i="76"/>
  <c r="J148" i="76"/>
  <c r="K147" i="76"/>
  <c r="J147" i="76"/>
  <c r="K146" i="76"/>
  <c r="J146" i="76"/>
  <c r="K145" i="76"/>
  <c r="J145" i="76"/>
  <c r="K144" i="76"/>
  <c r="J144" i="76"/>
  <c r="K143" i="76"/>
  <c r="J143" i="76"/>
  <c r="K142" i="76"/>
  <c r="J142" i="76"/>
  <c r="K141" i="76"/>
  <c r="J141" i="76"/>
  <c r="K140" i="76"/>
  <c r="J140" i="76"/>
  <c r="K139" i="76"/>
  <c r="J139" i="76"/>
  <c r="K138" i="76"/>
  <c r="J138" i="76"/>
  <c r="K137" i="76"/>
  <c r="J137" i="76"/>
  <c r="K136" i="76"/>
  <c r="J136" i="76"/>
  <c r="K135" i="76"/>
  <c r="J135" i="76"/>
  <c r="K134" i="76"/>
  <c r="J134" i="76"/>
  <c r="K133" i="76"/>
  <c r="J133" i="76"/>
  <c r="K132" i="76"/>
  <c r="J132" i="76"/>
  <c r="K131" i="76"/>
  <c r="J131" i="76"/>
  <c r="K130" i="76"/>
  <c r="J130" i="76"/>
  <c r="K129" i="76"/>
  <c r="J129" i="76"/>
  <c r="K128" i="76"/>
  <c r="J128" i="76"/>
  <c r="K127" i="76"/>
  <c r="J127" i="76"/>
  <c r="K126" i="76"/>
  <c r="J126" i="76"/>
  <c r="K125" i="76"/>
  <c r="J125" i="76"/>
  <c r="K124" i="76"/>
  <c r="J124" i="76"/>
  <c r="K123" i="76"/>
  <c r="J123" i="76"/>
  <c r="K122" i="76"/>
  <c r="J122" i="76"/>
  <c r="K121" i="76"/>
  <c r="J121" i="76"/>
  <c r="K120" i="76"/>
  <c r="J120" i="76"/>
  <c r="K119" i="76"/>
  <c r="J119" i="76"/>
  <c r="K118" i="76"/>
  <c r="J118" i="76"/>
  <c r="K117" i="76"/>
  <c r="J117" i="76"/>
  <c r="K116" i="76"/>
  <c r="J116" i="76"/>
  <c r="K115" i="76"/>
  <c r="J115" i="76"/>
  <c r="K114" i="76"/>
  <c r="J114" i="76"/>
  <c r="K113" i="76"/>
  <c r="J113" i="76"/>
  <c r="K112" i="76"/>
  <c r="J112" i="76"/>
  <c r="K111" i="76"/>
  <c r="J111" i="76"/>
  <c r="K110" i="76"/>
  <c r="J110" i="76"/>
  <c r="K109" i="76"/>
  <c r="J109" i="76"/>
  <c r="K108" i="76"/>
  <c r="J108" i="76"/>
  <c r="K107" i="76"/>
  <c r="J107" i="76"/>
  <c r="K106" i="76"/>
  <c r="J106" i="76"/>
  <c r="K105" i="76"/>
  <c r="J105" i="76"/>
  <c r="K104" i="76"/>
  <c r="J104" i="76"/>
  <c r="K103" i="76"/>
  <c r="J103" i="76"/>
  <c r="K102" i="76"/>
  <c r="J102" i="76"/>
  <c r="K101" i="76"/>
  <c r="J101" i="76"/>
  <c r="K100" i="76"/>
  <c r="J100" i="76"/>
  <c r="K99" i="76"/>
  <c r="J99" i="76"/>
  <c r="K98" i="76"/>
  <c r="J98" i="76"/>
  <c r="K97" i="76"/>
  <c r="J97" i="76"/>
  <c r="K96" i="76"/>
  <c r="J96" i="76"/>
  <c r="K95" i="76"/>
  <c r="J95" i="76"/>
  <c r="K94" i="76"/>
  <c r="J94" i="76"/>
  <c r="K93" i="76"/>
  <c r="J93" i="76"/>
  <c r="K92" i="76"/>
  <c r="J92" i="76"/>
  <c r="K91" i="76"/>
  <c r="J91" i="76"/>
  <c r="K90" i="76"/>
  <c r="J90" i="76"/>
  <c r="K89" i="76"/>
  <c r="J89" i="76"/>
  <c r="K88" i="76"/>
  <c r="J88" i="76"/>
  <c r="K87" i="76"/>
  <c r="J87" i="76"/>
  <c r="K86" i="76"/>
  <c r="J86" i="76"/>
  <c r="K85" i="76"/>
  <c r="J85" i="76"/>
  <c r="K84" i="76"/>
  <c r="J84" i="76"/>
  <c r="K83" i="76"/>
  <c r="J83" i="76"/>
  <c r="K82" i="76"/>
  <c r="J82" i="76"/>
  <c r="K81" i="76"/>
  <c r="J81" i="76"/>
  <c r="K80" i="76"/>
  <c r="J80" i="76"/>
  <c r="K79" i="76"/>
  <c r="J79" i="76"/>
  <c r="K78" i="76"/>
  <c r="J78" i="76"/>
  <c r="K77" i="76"/>
  <c r="J77" i="76"/>
  <c r="K76" i="76"/>
  <c r="J76" i="76"/>
  <c r="K75" i="76"/>
  <c r="J75" i="76"/>
  <c r="K74" i="76"/>
  <c r="J74" i="76"/>
  <c r="K73" i="76"/>
  <c r="J73" i="76"/>
  <c r="K72" i="76"/>
  <c r="J72" i="76"/>
  <c r="K71" i="76"/>
  <c r="J71" i="76"/>
  <c r="K70" i="76"/>
  <c r="J70" i="76"/>
  <c r="K69" i="76"/>
  <c r="J69" i="76"/>
  <c r="K68" i="76"/>
  <c r="J68" i="76"/>
  <c r="K67" i="76"/>
  <c r="J67" i="76"/>
  <c r="K66" i="76"/>
  <c r="J66" i="76"/>
  <c r="K65" i="76"/>
  <c r="J65" i="76"/>
  <c r="K64" i="76"/>
  <c r="J64" i="76"/>
  <c r="K63" i="76"/>
  <c r="J63" i="76"/>
  <c r="K62" i="76"/>
  <c r="J62" i="76"/>
  <c r="K61" i="76"/>
  <c r="J61" i="76"/>
  <c r="K60" i="76"/>
  <c r="J60" i="76"/>
  <c r="K59" i="76"/>
  <c r="J59" i="76"/>
  <c r="K58" i="76"/>
  <c r="J58" i="76"/>
  <c r="K57" i="76"/>
  <c r="J57" i="76"/>
  <c r="K56" i="76"/>
  <c r="J56" i="76"/>
  <c r="K55" i="76"/>
  <c r="J55" i="76"/>
  <c r="K54" i="76"/>
  <c r="J54" i="76"/>
  <c r="K53" i="76"/>
  <c r="J53" i="76"/>
  <c r="K52" i="76"/>
  <c r="J52" i="76"/>
  <c r="K51" i="76"/>
  <c r="J51" i="76"/>
  <c r="K50" i="76"/>
  <c r="J50" i="76"/>
  <c r="K49" i="76"/>
  <c r="J49" i="76"/>
  <c r="K48" i="76"/>
  <c r="J48" i="76"/>
  <c r="K47" i="76"/>
  <c r="J47" i="76"/>
  <c r="K46" i="76"/>
  <c r="J46" i="76"/>
  <c r="K45" i="76"/>
  <c r="J45" i="76"/>
  <c r="K44" i="76"/>
  <c r="J44" i="76"/>
  <c r="K43" i="76"/>
  <c r="J43" i="76"/>
  <c r="K42" i="76"/>
  <c r="J42" i="76"/>
  <c r="K41" i="76"/>
  <c r="J41" i="76"/>
  <c r="K40" i="76"/>
  <c r="J40" i="76"/>
  <c r="K39" i="76"/>
  <c r="J39" i="76"/>
  <c r="K38" i="76"/>
  <c r="J38" i="76"/>
  <c r="K37" i="76"/>
  <c r="J37" i="76"/>
  <c r="K36" i="76"/>
  <c r="J36" i="76"/>
  <c r="K35" i="76"/>
  <c r="J35" i="76"/>
  <c r="K34" i="76"/>
  <c r="J34" i="76"/>
  <c r="K33" i="76"/>
  <c r="J33" i="76"/>
  <c r="K32" i="76"/>
  <c r="J32" i="76"/>
  <c r="K31" i="76"/>
  <c r="J31" i="76"/>
  <c r="K30" i="76"/>
  <c r="J30" i="76"/>
  <c r="K29" i="76"/>
  <c r="J29" i="76"/>
  <c r="K28" i="76"/>
  <c r="J28" i="76"/>
  <c r="K27" i="76"/>
  <c r="J27" i="76"/>
  <c r="K26" i="76"/>
  <c r="J26" i="76"/>
  <c r="K25" i="76"/>
  <c r="J25" i="76"/>
  <c r="K24" i="76"/>
  <c r="J24" i="76"/>
  <c r="K22" i="76"/>
  <c r="J22" i="76"/>
  <c r="K21" i="76"/>
  <c r="J21" i="76"/>
  <c r="K20" i="76"/>
  <c r="J20" i="76"/>
  <c r="K19" i="76"/>
  <c r="J19" i="76"/>
  <c r="K18" i="76"/>
  <c r="J18" i="76"/>
  <c r="K17" i="76"/>
  <c r="J17" i="76"/>
  <c r="K16" i="76"/>
  <c r="J16" i="76"/>
  <c r="K15" i="76"/>
  <c r="J15" i="76"/>
  <c r="K14" i="76"/>
  <c r="J14" i="76"/>
  <c r="K13" i="76"/>
  <c r="J13" i="76"/>
  <c r="K12" i="76"/>
  <c r="J12" i="76"/>
  <c r="K11" i="76"/>
  <c r="J11" i="76"/>
  <c r="L17" i="75"/>
  <c r="K17" i="75"/>
  <c r="L16" i="75"/>
  <c r="K16" i="75"/>
  <c r="L15" i="75"/>
  <c r="K15" i="75"/>
  <c r="L14" i="75"/>
  <c r="K14" i="75"/>
  <c r="L13" i="75"/>
  <c r="K13" i="75"/>
  <c r="L12" i="75"/>
  <c r="K12" i="75"/>
  <c r="L11" i="75"/>
  <c r="K11" i="75"/>
  <c r="L17" i="74"/>
  <c r="K17" i="74"/>
  <c r="L16" i="74"/>
  <c r="K16" i="74"/>
  <c r="L15" i="74"/>
  <c r="K15" i="74"/>
  <c r="L14" i="74"/>
  <c r="K14" i="74"/>
  <c r="L13" i="74"/>
  <c r="K13" i="74"/>
  <c r="L12" i="74"/>
  <c r="K12" i="74"/>
  <c r="L11" i="74"/>
  <c r="K11" i="74"/>
  <c r="K246" i="73"/>
  <c r="J246" i="73"/>
  <c r="K245" i="73"/>
  <c r="J245" i="73"/>
  <c r="K244" i="73"/>
  <c r="J244" i="73"/>
  <c r="K243" i="73"/>
  <c r="J243" i="73"/>
  <c r="K242" i="73"/>
  <c r="J242" i="73"/>
  <c r="K241" i="73"/>
  <c r="J241" i="73"/>
  <c r="K240" i="73"/>
  <c r="J240" i="73"/>
  <c r="K239" i="73"/>
  <c r="J239" i="73"/>
  <c r="K238" i="73"/>
  <c r="J238" i="73"/>
  <c r="K237" i="73"/>
  <c r="J237" i="73"/>
  <c r="K236" i="73"/>
  <c r="J236" i="73"/>
  <c r="K235" i="73"/>
  <c r="J235" i="73"/>
  <c r="K234" i="73"/>
  <c r="J234" i="73"/>
  <c r="K233" i="73"/>
  <c r="J233" i="73"/>
  <c r="K232" i="73"/>
  <c r="J232" i="73"/>
  <c r="K231" i="73"/>
  <c r="J231" i="73"/>
  <c r="K230" i="73"/>
  <c r="J230" i="73"/>
  <c r="K228" i="73"/>
  <c r="J228" i="73"/>
  <c r="K227" i="73"/>
  <c r="J227" i="73"/>
  <c r="K226" i="73"/>
  <c r="J226" i="73"/>
  <c r="K225" i="73"/>
  <c r="J225" i="73"/>
  <c r="K224" i="73"/>
  <c r="J224" i="73"/>
  <c r="K223" i="73"/>
  <c r="J223" i="73"/>
  <c r="K222" i="73"/>
  <c r="J222" i="73"/>
  <c r="K221" i="73"/>
  <c r="J221" i="73"/>
  <c r="K220" i="73"/>
  <c r="J220" i="73"/>
  <c r="K219" i="73"/>
  <c r="J219" i="73"/>
  <c r="K218" i="73"/>
  <c r="J218" i="73"/>
  <c r="K217" i="73"/>
  <c r="J217" i="73"/>
  <c r="K216" i="73"/>
  <c r="J216" i="73"/>
  <c r="K215" i="73"/>
  <c r="J215" i="73"/>
  <c r="K214" i="73"/>
  <c r="J214" i="73"/>
  <c r="K213" i="73"/>
  <c r="J213" i="73"/>
  <c r="K212" i="73"/>
  <c r="J212" i="73"/>
  <c r="K211" i="73"/>
  <c r="J211" i="73"/>
  <c r="K210" i="73"/>
  <c r="J210" i="73"/>
  <c r="K209" i="73"/>
  <c r="J209" i="73"/>
  <c r="K208" i="73"/>
  <c r="J208" i="73"/>
  <c r="K207" i="73"/>
  <c r="J207" i="73"/>
  <c r="K206" i="73"/>
  <c r="J206" i="73"/>
  <c r="K205" i="73"/>
  <c r="J205" i="73"/>
  <c r="K204" i="73"/>
  <c r="J204" i="73"/>
  <c r="K203" i="73"/>
  <c r="J203" i="73"/>
  <c r="K202" i="73"/>
  <c r="J202" i="73"/>
  <c r="K201" i="73"/>
  <c r="J201" i="73"/>
  <c r="K200" i="73"/>
  <c r="J200" i="73"/>
  <c r="K199" i="73"/>
  <c r="J199" i="73"/>
  <c r="K198" i="73"/>
  <c r="J198" i="73"/>
  <c r="K197" i="73"/>
  <c r="J197" i="73"/>
  <c r="K196" i="73"/>
  <c r="J196" i="73"/>
  <c r="K195" i="73"/>
  <c r="J195" i="73"/>
  <c r="K194" i="73"/>
  <c r="J194" i="73"/>
  <c r="K193" i="73"/>
  <c r="J193" i="73"/>
  <c r="K192" i="73"/>
  <c r="J192" i="73"/>
  <c r="K191" i="73"/>
  <c r="J191" i="73"/>
  <c r="K190" i="73"/>
  <c r="J190" i="73"/>
  <c r="K189" i="73"/>
  <c r="J189" i="73"/>
  <c r="K188" i="73"/>
  <c r="J188" i="73"/>
  <c r="K187" i="73"/>
  <c r="J187" i="73"/>
  <c r="K186" i="73"/>
  <c r="J186" i="73"/>
  <c r="K185" i="73"/>
  <c r="J185" i="73"/>
  <c r="K184" i="73"/>
  <c r="J184" i="73"/>
  <c r="K183" i="73"/>
  <c r="J183" i="73"/>
  <c r="K182" i="73"/>
  <c r="J182" i="73"/>
  <c r="K181" i="73"/>
  <c r="J181" i="73"/>
  <c r="K180" i="73"/>
  <c r="J180" i="73"/>
  <c r="K179" i="73"/>
  <c r="J179" i="73"/>
  <c r="K178" i="73"/>
  <c r="J178" i="73"/>
  <c r="K177" i="73"/>
  <c r="J177" i="73"/>
  <c r="K176" i="73"/>
  <c r="J176" i="73"/>
  <c r="K175" i="73"/>
  <c r="J175" i="73"/>
  <c r="K174" i="73"/>
  <c r="J174" i="73"/>
  <c r="K173" i="73"/>
  <c r="J173" i="73"/>
  <c r="K172" i="73"/>
  <c r="J172" i="73"/>
  <c r="K171" i="73"/>
  <c r="J171" i="73"/>
  <c r="K170" i="73"/>
  <c r="J170" i="73"/>
  <c r="K169" i="73"/>
  <c r="J169" i="73"/>
  <c r="K168" i="73"/>
  <c r="J168" i="73"/>
  <c r="K167" i="73"/>
  <c r="J167" i="73"/>
  <c r="K166" i="73"/>
  <c r="J166" i="73"/>
  <c r="K165" i="73"/>
  <c r="J165" i="73"/>
  <c r="K164" i="73"/>
  <c r="J164" i="73"/>
  <c r="K163" i="73"/>
  <c r="J163" i="73"/>
  <c r="K162" i="73"/>
  <c r="J162" i="73"/>
  <c r="K161" i="73"/>
  <c r="J161" i="73"/>
  <c r="K160" i="73"/>
  <c r="J160" i="73"/>
  <c r="K159" i="73"/>
  <c r="J159" i="73"/>
  <c r="K158" i="73"/>
  <c r="J158" i="73"/>
  <c r="K157" i="73"/>
  <c r="J157" i="73"/>
  <c r="K156" i="73"/>
  <c r="J156" i="73"/>
  <c r="K155" i="73"/>
  <c r="J155" i="73"/>
  <c r="K154" i="73"/>
  <c r="J154" i="73"/>
  <c r="K153" i="73"/>
  <c r="J153" i="73"/>
  <c r="K152" i="73"/>
  <c r="J152" i="73"/>
  <c r="K151" i="73"/>
  <c r="J151" i="73"/>
  <c r="K150" i="73"/>
  <c r="J150" i="73"/>
  <c r="K149" i="73"/>
  <c r="J149" i="73"/>
  <c r="K148" i="73"/>
  <c r="J148" i="73"/>
  <c r="K147" i="73"/>
  <c r="J147" i="73"/>
  <c r="K146" i="73"/>
  <c r="J146" i="73"/>
  <c r="K145" i="73"/>
  <c r="J145" i="73"/>
  <c r="K144" i="73"/>
  <c r="J144" i="73"/>
  <c r="K142" i="73"/>
  <c r="J142" i="73"/>
  <c r="K141" i="73"/>
  <c r="J141" i="73"/>
  <c r="K140" i="73"/>
  <c r="J140" i="73"/>
  <c r="K139" i="73"/>
  <c r="J139" i="73"/>
  <c r="K138" i="73"/>
  <c r="J138" i="73"/>
  <c r="K137" i="73"/>
  <c r="J137" i="73"/>
  <c r="K136" i="73"/>
  <c r="J136" i="73"/>
  <c r="K135" i="73"/>
  <c r="J135" i="73"/>
  <c r="K134" i="73"/>
  <c r="J134" i="73"/>
  <c r="K133" i="73"/>
  <c r="J133" i="73"/>
  <c r="K132" i="73"/>
  <c r="J132" i="73"/>
  <c r="K131" i="73"/>
  <c r="J131" i="73"/>
  <c r="K130" i="73"/>
  <c r="J130" i="73"/>
  <c r="K129" i="73"/>
  <c r="J129" i="73"/>
  <c r="K128" i="73"/>
  <c r="J128" i="73"/>
  <c r="K127" i="73"/>
  <c r="J127" i="73"/>
  <c r="K126" i="73"/>
  <c r="J126" i="73"/>
  <c r="K125" i="73"/>
  <c r="J125" i="73"/>
  <c r="K124" i="73"/>
  <c r="J124" i="73"/>
  <c r="K123" i="73"/>
  <c r="J123" i="73"/>
  <c r="K122" i="73"/>
  <c r="J122" i="73"/>
  <c r="K121" i="73"/>
  <c r="J121" i="73"/>
  <c r="K120" i="73"/>
  <c r="J120" i="73"/>
  <c r="K119" i="73"/>
  <c r="J119" i="73"/>
  <c r="K118" i="73"/>
  <c r="J118" i="73"/>
  <c r="K117" i="73"/>
  <c r="J117" i="73"/>
  <c r="K116" i="73"/>
  <c r="J116" i="73"/>
  <c r="K115" i="73"/>
  <c r="J115" i="73"/>
  <c r="K114" i="73"/>
  <c r="J114" i="73"/>
  <c r="K113" i="73"/>
  <c r="J113" i="73"/>
  <c r="K112" i="73"/>
  <c r="J112" i="73"/>
  <c r="K111" i="73"/>
  <c r="J111" i="73"/>
  <c r="K110" i="73"/>
  <c r="J110" i="73"/>
  <c r="K109" i="73"/>
  <c r="J109" i="73"/>
  <c r="K108" i="73"/>
  <c r="J108" i="73"/>
  <c r="K107" i="73"/>
  <c r="J107" i="73"/>
  <c r="K106" i="73"/>
  <c r="J106" i="73"/>
  <c r="K105" i="73"/>
  <c r="J105" i="73"/>
  <c r="K104" i="73"/>
  <c r="J104" i="73"/>
  <c r="K103" i="73"/>
  <c r="J103" i="73"/>
  <c r="K102" i="73"/>
  <c r="J102" i="73"/>
  <c r="K101" i="73"/>
  <c r="J101" i="73"/>
  <c r="K100" i="73"/>
  <c r="J100" i="73"/>
  <c r="K99" i="73"/>
  <c r="J99" i="73"/>
  <c r="K98" i="73"/>
  <c r="J98" i="73"/>
  <c r="K97" i="73"/>
  <c r="J97" i="73"/>
  <c r="K96" i="73"/>
  <c r="J96" i="73"/>
  <c r="K95" i="73"/>
  <c r="J95" i="73"/>
  <c r="K94" i="73"/>
  <c r="J94" i="73"/>
  <c r="K93" i="73"/>
  <c r="J93" i="73"/>
  <c r="K92" i="73"/>
  <c r="J92" i="73"/>
  <c r="K91" i="73"/>
  <c r="J91" i="73"/>
  <c r="K90" i="73"/>
  <c r="J90" i="73"/>
  <c r="K88" i="73"/>
  <c r="J88" i="73"/>
  <c r="K87" i="73"/>
  <c r="J87" i="73"/>
  <c r="K86" i="73"/>
  <c r="J86" i="73"/>
  <c r="K85" i="73"/>
  <c r="J85" i="73"/>
  <c r="K84" i="73"/>
  <c r="J84" i="73"/>
  <c r="K83" i="73"/>
  <c r="J83" i="73"/>
  <c r="K82" i="73"/>
  <c r="J82" i="73"/>
  <c r="K81" i="73"/>
  <c r="J81" i="73"/>
  <c r="K80" i="73"/>
  <c r="J80" i="73"/>
  <c r="K79" i="73"/>
  <c r="J79" i="73"/>
  <c r="K77" i="73"/>
  <c r="J77" i="73"/>
  <c r="K76" i="73"/>
  <c r="J76" i="73"/>
  <c r="K74" i="73"/>
  <c r="J74" i="73"/>
  <c r="K73" i="73"/>
  <c r="J73" i="73"/>
  <c r="K72" i="73"/>
  <c r="J72" i="73"/>
  <c r="K71" i="73"/>
  <c r="J71" i="73"/>
  <c r="K70" i="73"/>
  <c r="J70" i="73"/>
  <c r="K69" i="73"/>
  <c r="J69" i="73"/>
  <c r="K68" i="73"/>
  <c r="J68" i="73"/>
  <c r="K67" i="73"/>
  <c r="J67" i="73"/>
  <c r="K66" i="73"/>
  <c r="J66" i="73"/>
  <c r="K65" i="73"/>
  <c r="J65" i="73"/>
  <c r="K64" i="73"/>
  <c r="J64" i="73"/>
  <c r="K63" i="73"/>
  <c r="J63" i="73"/>
  <c r="K62" i="73"/>
  <c r="J62" i="73"/>
  <c r="K61" i="73"/>
  <c r="J61" i="73"/>
  <c r="K60" i="73"/>
  <c r="J60" i="73"/>
  <c r="K59" i="73"/>
  <c r="J59" i="73"/>
  <c r="K58" i="73"/>
  <c r="J58" i="73"/>
  <c r="K57" i="73"/>
  <c r="J57" i="73"/>
  <c r="K56" i="73"/>
  <c r="J56" i="73"/>
  <c r="K55" i="73"/>
  <c r="J55" i="73"/>
  <c r="K54" i="73"/>
  <c r="J54" i="73"/>
  <c r="K53" i="73"/>
  <c r="J53" i="73"/>
  <c r="K52" i="73"/>
  <c r="J52" i="73"/>
  <c r="K51" i="73"/>
  <c r="J51" i="73"/>
  <c r="K50" i="73"/>
  <c r="J50" i="73"/>
  <c r="K49" i="73"/>
  <c r="J49" i="73"/>
  <c r="K48" i="73"/>
  <c r="J48" i="73"/>
  <c r="K47" i="73"/>
  <c r="J47" i="73"/>
  <c r="K46" i="73"/>
  <c r="J46" i="73"/>
  <c r="K45" i="73"/>
  <c r="J45" i="73"/>
  <c r="K43" i="73"/>
  <c r="J43" i="73"/>
  <c r="K42" i="73"/>
  <c r="J42" i="73"/>
  <c r="K41" i="73"/>
  <c r="J41" i="73"/>
  <c r="K40" i="73"/>
  <c r="J40" i="73"/>
  <c r="K39" i="73"/>
  <c r="J39" i="73"/>
  <c r="K38" i="73"/>
  <c r="J38" i="73"/>
  <c r="K37" i="73"/>
  <c r="J37" i="73"/>
  <c r="K36" i="73"/>
  <c r="J36" i="73"/>
  <c r="K35" i="73"/>
  <c r="J35" i="73"/>
  <c r="K34" i="73"/>
  <c r="J34" i="73"/>
  <c r="K33" i="73"/>
  <c r="J33" i="73"/>
  <c r="K32" i="73"/>
  <c r="J32" i="73"/>
  <c r="K31" i="73"/>
  <c r="J31" i="73"/>
  <c r="K30" i="73"/>
  <c r="J30" i="73"/>
  <c r="K29" i="73"/>
  <c r="J29" i="73"/>
  <c r="K27" i="73"/>
  <c r="J27" i="73"/>
  <c r="K26" i="73"/>
  <c r="J26" i="73"/>
  <c r="K25" i="73"/>
  <c r="J25" i="73"/>
  <c r="K23" i="73"/>
  <c r="J23" i="73"/>
  <c r="K22" i="73"/>
  <c r="J22" i="73"/>
  <c r="K21" i="73"/>
  <c r="J21" i="73"/>
  <c r="K20" i="73"/>
  <c r="J20" i="73"/>
  <c r="K19" i="73"/>
  <c r="J19" i="73"/>
  <c r="K18" i="73"/>
  <c r="J18" i="73"/>
  <c r="K17" i="73"/>
  <c r="J17" i="73"/>
  <c r="K16" i="73"/>
  <c r="J16" i="73"/>
  <c r="K15" i="73"/>
  <c r="J15" i="73"/>
  <c r="K14" i="73"/>
  <c r="J14" i="73"/>
  <c r="K13" i="73"/>
  <c r="J13" i="73"/>
  <c r="K12" i="73"/>
  <c r="J12" i="73"/>
  <c r="K11" i="73"/>
  <c r="J11" i="73"/>
  <c r="M67" i="72"/>
  <c r="L67" i="72"/>
  <c r="M66" i="72"/>
  <c r="L66" i="72"/>
  <c r="M65" i="72"/>
  <c r="L65" i="72"/>
  <c r="M64" i="72"/>
  <c r="L64" i="72"/>
  <c r="M63" i="72"/>
  <c r="L63" i="72"/>
  <c r="M62" i="72"/>
  <c r="L62" i="72"/>
  <c r="M61" i="72"/>
  <c r="L61" i="72"/>
  <c r="M60" i="72"/>
  <c r="L60" i="72"/>
  <c r="M59" i="72"/>
  <c r="L59" i="72"/>
  <c r="M58" i="72"/>
  <c r="L58" i="72"/>
  <c r="M57" i="72"/>
  <c r="L57" i="72"/>
  <c r="M56" i="72"/>
  <c r="L56" i="72"/>
  <c r="M55" i="72"/>
  <c r="L55" i="72"/>
  <c r="M54" i="72"/>
  <c r="L54" i="72"/>
  <c r="M53" i="72"/>
  <c r="L53" i="72"/>
  <c r="M52" i="72"/>
  <c r="L52" i="72"/>
  <c r="M51" i="72"/>
  <c r="L51" i="72"/>
  <c r="M50" i="72"/>
  <c r="L50" i="72"/>
  <c r="M49" i="72"/>
  <c r="L49" i="72"/>
  <c r="M48" i="72"/>
  <c r="L48" i="72"/>
  <c r="M47" i="72"/>
  <c r="L47" i="72"/>
  <c r="M46" i="72"/>
  <c r="L46" i="72"/>
  <c r="M45" i="72"/>
  <c r="L45" i="72"/>
  <c r="M44" i="72"/>
  <c r="L44" i="72"/>
  <c r="M43" i="72"/>
  <c r="L43" i="72"/>
  <c r="M42" i="72"/>
  <c r="L42" i="72"/>
  <c r="M41" i="72"/>
  <c r="L41" i="72"/>
  <c r="M39" i="72"/>
  <c r="L39" i="72"/>
  <c r="M38" i="72"/>
  <c r="L38" i="72"/>
  <c r="M37" i="72"/>
  <c r="L37" i="72"/>
  <c r="M35" i="72"/>
  <c r="L35" i="72"/>
  <c r="M34" i="72"/>
  <c r="L34" i="72"/>
  <c r="M33" i="72"/>
  <c r="L33" i="72"/>
  <c r="M32" i="72"/>
  <c r="L32" i="72"/>
  <c r="M31" i="72"/>
  <c r="L31" i="72"/>
  <c r="M30" i="72"/>
  <c r="L30" i="72"/>
  <c r="M29" i="72"/>
  <c r="L29" i="72"/>
  <c r="M28" i="72"/>
  <c r="L28" i="72"/>
  <c r="M27" i="72"/>
  <c r="L27" i="72"/>
  <c r="M26" i="72"/>
  <c r="L26" i="72"/>
  <c r="M25" i="72"/>
  <c r="L25" i="72"/>
  <c r="M24" i="72"/>
  <c r="L24" i="72"/>
  <c r="M23" i="72"/>
  <c r="L23" i="72"/>
  <c r="M22" i="72"/>
  <c r="L22" i="72"/>
  <c r="M21" i="72"/>
  <c r="L21" i="72"/>
  <c r="M20" i="72"/>
  <c r="L20" i="72"/>
  <c r="M19" i="72"/>
  <c r="L19" i="72"/>
  <c r="M18" i="72"/>
  <c r="L18" i="72"/>
  <c r="M17" i="72"/>
  <c r="L17" i="72"/>
  <c r="M16" i="72"/>
  <c r="L16" i="72"/>
  <c r="M15" i="72"/>
  <c r="L15" i="72"/>
  <c r="M13" i="72"/>
  <c r="L13" i="72"/>
  <c r="M12" i="72"/>
  <c r="L12" i="72"/>
  <c r="M11" i="72"/>
  <c r="L11" i="72"/>
  <c r="S37" i="71"/>
  <c r="R37" i="71"/>
  <c r="S36" i="71"/>
  <c r="R36" i="71"/>
  <c r="S35" i="71"/>
  <c r="R35" i="71"/>
  <c r="S34" i="71"/>
  <c r="R34" i="71"/>
  <c r="S24" i="71"/>
  <c r="R24" i="71"/>
  <c r="S23" i="71"/>
  <c r="R23" i="71"/>
  <c r="S32" i="71"/>
  <c r="R32" i="71"/>
  <c r="S31" i="71"/>
  <c r="R31" i="71"/>
  <c r="S26" i="71"/>
  <c r="R26" i="71"/>
  <c r="S25" i="71"/>
  <c r="R25" i="71"/>
  <c r="S27" i="71"/>
  <c r="R27" i="71"/>
  <c r="S29" i="71"/>
  <c r="R29" i="71"/>
  <c r="S28" i="71"/>
  <c r="R28" i="71"/>
  <c r="S22" i="71"/>
  <c r="R22" i="71"/>
  <c r="S20" i="71"/>
  <c r="R20" i="71"/>
  <c r="S19" i="71"/>
  <c r="R19" i="71"/>
  <c r="S18" i="71"/>
  <c r="R18" i="71"/>
  <c r="S17" i="71"/>
  <c r="R17" i="71"/>
  <c r="S16" i="71"/>
  <c r="R16" i="71"/>
  <c r="S15" i="71"/>
  <c r="R15" i="71"/>
  <c r="S14" i="71"/>
  <c r="R14" i="71"/>
  <c r="S13" i="71"/>
  <c r="R13" i="71"/>
  <c r="S12" i="71"/>
  <c r="R12" i="71"/>
  <c r="S11" i="71"/>
  <c r="R11" i="71"/>
  <c r="P158" i="69"/>
  <c r="O158" i="69"/>
  <c r="P157" i="69"/>
  <c r="O157" i="69"/>
  <c r="P156" i="69"/>
  <c r="O156" i="69"/>
  <c r="P155" i="69"/>
  <c r="O155" i="69"/>
  <c r="P154" i="69"/>
  <c r="O154" i="69"/>
  <c r="P153" i="69"/>
  <c r="O153" i="69"/>
  <c r="P152" i="69"/>
  <c r="O152" i="69"/>
  <c r="P151" i="69"/>
  <c r="O151" i="69"/>
  <c r="P150" i="69"/>
  <c r="O150" i="69"/>
  <c r="P149" i="69"/>
  <c r="O149" i="69"/>
  <c r="P148" i="69"/>
  <c r="O148" i="69"/>
  <c r="P147" i="69"/>
  <c r="O147" i="69"/>
  <c r="P146" i="69"/>
  <c r="O146" i="69"/>
  <c r="P145" i="69"/>
  <c r="O145" i="69"/>
  <c r="P144" i="69"/>
  <c r="O144" i="69"/>
  <c r="P143" i="69"/>
  <c r="O143" i="69"/>
  <c r="P142" i="69"/>
  <c r="O142" i="69"/>
  <c r="P141" i="69"/>
  <c r="O141" i="69"/>
  <c r="P140" i="69"/>
  <c r="O140" i="69"/>
  <c r="P139" i="69"/>
  <c r="O139" i="69"/>
  <c r="P138" i="69"/>
  <c r="O138" i="69"/>
  <c r="P137" i="69"/>
  <c r="O137" i="69"/>
  <c r="P136" i="69"/>
  <c r="O136" i="69"/>
  <c r="P135" i="69"/>
  <c r="O135" i="69"/>
  <c r="P134" i="69"/>
  <c r="O134" i="69"/>
  <c r="P133" i="69"/>
  <c r="O133" i="69"/>
  <c r="P132" i="69"/>
  <c r="O132" i="69"/>
  <c r="P131" i="69"/>
  <c r="O131" i="69"/>
  <c r="P130" i="69"/>
  <c r="O130" i="69"/>
  <c r="P129" i="69"/>
  <c r="O129" i="69"/>
  <c r="P128" i="69"/>
  <c r="O128" i="69"/>
  <c r="P127" i="69"/>
  <c r="O127" i="69"/>
  <c r="P126" i="69"/>
  <c r="O126" i="69"/>
  <c r="P125" i="69"/>
  <c r="O125" i="69"/>
  <c r="P124" i="69"/>
  <c r="O124" i="69"/>
  <c r="P123" i="69"/>
  <c r="O123" i="69"/>
  <c r="P122" i="69"/>
  <c r="O122" i="69"/>
  <c r="P121" i="69"/>
  <c r="O121" i="69"/>
  <c r="P120" i="69"/>
  <c r="O120" i="69"/>
  <c r="P119" i="69"/>
  <c r="O119" i="69"/>
  <c r="P118" i="69"/>
  <c r="O118" i="69"/>
  <c r="P117" i="69"/>
  <c r="O117" i="69"/>
  <c r="P116" i="69"/>
  <c r="O116" i="69"/>
  <c r="P115" i="69"/>
  <c r="O115" i="69"/>
  <c r="P114" i="69"/>
  <c r="O114" i="69"/>
  <c r="P113" i="69"/>
  <c r="O113" i="69"/>
  <c r="P112" i="69"/>
  <c r="O112" i="69"/>
  <c r="P111" i="69"/>
  <c r="O111" i="69"/>
  <c r="P110" i="69"/>
  <c r="O110" i="69"/>
  <c r="P109" i="69"/>
  <c r="O109" i="69"/>
  <c r="P108" i="69"/>
  <c r="O108" i="69"/>
  <c r="P107" i="69"/>
  <c r="O107" i="69"/>
  <c r="P106" i="69"/>
  <c r="O106" i="69"/>
  <c r="P105" i="69"/>
  <c r="O105" i="69"/>
  <c r="P104" i="69"/>
  <c r="O104" i="69"/>
  <c r="P103" i="69"/>
  <c r="O103" i="69"/>
  <c r="P102" i="69"/>
  <c r="O102" i="69"/>
  <c r="P101" i="69"/>
  <c r="O101" i="69"/>
  <c r="P100" i="69"/>
  <c r="O100" i="69"/>
  <c r="P99" i="69"/>
  <c r="O99" i="69"/>
  <c r="P98" i="69"/>
  <c r="O98" i="69"/>
  <c r="P97" i="69"/>
  <c r="O97" i="69"/>
  <c r="P96" i="69"/>
  <c r="O96" i="69"/>
  <c r="P95" i="69"/>
  <c r="O95" i="69"/>
  <c r="P94" i="69"/>
  <c r="O94" i="69"/>
  <c r="P93" i="69"/>
  <c r="O93" i="69"/>
  <c r="P92" i="69"/>
  <c r="O92" i="69"/>
  <c r="P91" i="69"/>
  <c r="O91" i="69"/>
  <c r="P90" i="69"/>
  <c r="O90" i="69"/>
  <c r="P89" i="69"/>
  <c r="O89" i="69"/>
  <c r="P88" i="69"/>
  <c r="O88" i="69"/>
  <c r="P87" i="69"/>
  <c r="O87" i="69"/>
  <c r="P86" i="69"/>
  <c r="O86" i="69"/>
  <c r="P85" i="69"/>
  <c r="O85" i="69"/>
  <c r="P84" i="69"/>
  <c r="O84" i="69"/>
  <c r="P83" i="69"/>
  <c r="O83" i="69"/>
  <c r="P82" i="69"/>
  <c r="O82" i="69"/>
  <c r="P81" i="69"/>
  <c r="O81" i="69"/>
  <c r="P80" i="69"/>
  <c r="O80" i="69"/>
  <c r="P79" i="69"/>
  <c r="O79" i="69"/>
  <c r="P78" i="69"/>
  <c r="O78" i="69"/>
  <c r="P77" i="69"/>
  <c r="O77" i="69"/>
  <c r="P76" i="69"/>
  <c r="O76" i="69"/>
  <c r="P75" i="69"/>
  <c r="O75" i="69"/>
  <c r="P74" i="69"/>
  <c r="O74" i="69"/>
  <c r="P73" i="69"/>
  <c r="O73" i="69"/>
  <c r="P72" i="69"/>
  <c r="O72" i="69"/>
  <c r="P71" i="69"/>
  <c r="O71" i="69"/>
  <c r="P70" i="69"/>
  <c r="O70" i="69"/>
  <c r="P69" i="69"/>
  <c r="O69" i="69"/>
  <c r="P68" i="69"/>
  <c r="O68" i="69"/>
  <c r="P67" i="69"/>
  <c r="O67" i="69"/>
  <c r="P66" i="69"/>
  <c r="O66" i="69"/>
  <c r="P65" i="69"/>
  <c r="O65" i="69"/>
  <c r="P64" i="69"/>
  <c r="O64" i="69"/>
  <c r="P63" i="69"/>
  <c r="O63" i="69"/>
  <c r="P62" i="69"/>
  <c r="O62" i="69"/>
  <c r="P61" i="69"/>
  <c r="O61" i="69"/>
  <c r="P60" i="69"/>
  <c r="O60" i="69"/>
  <c r="P59" i="69"/>
  <c r="O59" i="69"/>
  <c r="P58" i="69"/>
  <c r="O58" i="69"/>
  <c r="P57" i="69"/>
  <c r="O57" i="69"/>
  <c r="P56" i="69"/>
  <c r="O56" i="69"/>
  <c r="P55" i="69"/>
  <c r="O55" i="69"/>
  <c r="P54" i="69"/>
  <c r="O54" i="69"/>
  <c r="P53" i="69"/>
  <c r="O53" i="69"/>
  <c r="P52" i="69"/>
  <c r="O52" i="69"/>
  <c r="P51" i="69"/>
  <c r="O51" i="69"/>
  <c r="P50" i="69"/>
  <c r="O50" i="69"/>
  <c r="P49" i="69"/>
  <c r="O49" i="69"/>
  <c r="P48" i="69"/>
  <c r="O48" i="69"/>
  <c r="P47" i="69"/>
  <c r="O47" i="69"/>
  <c r="P46" i="69"/>
  <c r="O46" i="69"/>
  <c r="P45" i="69"/>
  <c r="O45" i="69"/>
  <c r="P44" i="69"/>
  <c r="O44" i="69"/>
  <c r="P43" i="69"/>
  <c r="O43" i="69"/>
  <c r="P42" i="69"/>
  <c r="O42" i="69"/>
  <c r="P41" i="69"/>
  <c r="O41" i="69"/>
  <c r="P40" i="69"/>
  <c r="O40" i="69"/>
  <c r="P39" i="69"/>
  <c r="O39" i="69"/>
  <c r="P38" i="69"/>
  <c r="O38" i="69"/>
  <c r="P37" i="69"/>
  <c r="O37" i="69"/>
  <c r="P36" i="69"/>
  <c r="O36" i="69"/>
  <c r="P35" i="69"/>
  <c r="O35" i="69"/>
  <c r="P34" i="69"/>
  <c r="O34" i="69"/>
  <c r="P33" i="69"/>
  <c r="O33" i="69"/>
  <c r="P32" i="69"/>
  <c r="O32" i="69"/>
  <c r="P31" i="69"/>
  <c r="O31" i="69"/>
  <c r="P30" i="69"/>
  <c r="O30" i="69"/>
  <c r="P29" i="69"/>
  <c r="O29" i="69"/>
  <c r="P28" i="69"/>
  <c r="O28" i="69"/>
  <c r="P27" i="69"/>
  <c r="O27" i="69"/>
  <c r="P26" i="69"/>
  <c r="O26" i="69"/>
  <c r="P25" i="69"/>
  <c r="O25" i="69"/>
  <c r="P24" i="69"/>
  <c r="O24" i="69"/>
  <c r="P23" i="69"/>
  <c r="O23" i="69"/>
  <c r="P22" i="69"/>
  <c r="O22" i="69"/>
  <c r="P21" i="69"/>
  <c r="O21" i="69"/>
  <c r="P20" i="69"/>
  <c r="O20" i="69"/>
  <c r="P17" i="69"/>
  <c r="O17" i="69"/>
  <c r="P16" i="69"/>
  <c r="O16" i="69"/>
  <c r="P15" i="69"/>
  <c r="O15" i="69"/>
  <c r="P14" i="69"/>
  <c r="O14" i="69"/>
  <c r="P12" i="69"/>
  <c r="O12" i="69"/>
  <c r="P11" i="69"/>
  <c r="O11" i="69"/>
  <c r="K19" i="67"/>
  <c r="J19" i="67"/>
  <c r="K18" i="67"/>
  <c r="J18" i="67"/>
  <c r="K17" i="67"/>
  <c r="J17" i="67"/>
  <c r="K16" i="67"/>
  <c r="J16" i="67"/>
  <c r="K15" i="67"/>
  <c r="J15" i="67"/>
  <c r="K14" i="67"/>
  <c r="J14" i="67"/>
  <c r="K13" i="67"/>
  <c r="J13" i="67"/>
  <c r="K12" i="67"/>
  <c r="J12" i="67"/>
  <c r="K11" i="67"/>
  <c r="J11" i="67"/>
  <c r="L17" i="66"/>
  <c r="K17" i="66"/>
  <c r="L16" i="66"/>
  <c r="K16" i="66"/>
  <c r="L15" i="66"/>
  <c r="K15" i="66"/>
  <c r="L14" i="66"/>
  <c r="K14" i="66"/>
  <c r="L13" i="66"/>
  <c r="K13" i="66"/>
  <c r="L12" i="66"/>
  <c r="K12" i="66"/>
  <c r="L11" i="66"/>
  <c r="K11" i="66"/>
  <c r="L20" i="65"/>
  <c r="K20" i="65"/>
  <c r="L19" i="65"/>
  <c r="K19" i="65"/>
  <c r="L18" i="65"/>
  <c r="K18" i="65"/>
  <c r="L17" i="65"/>
  <c r="K17" i="65"/>
  <c r="L15" i="65"/>
  <c r="K15" i="65"/>
  <c r="L14" i="65"/>
  <c r="K14" i="65"/>
  <c r="L13" i="65"/>
  <c r="K13" i="65"/>
  <c r="L12" i="65"/>
  <c r="K12" i="65"/>
  <c r="L11" i="65"/>
  <c r="K11" i="65"/>
  <c r="O26" i="64"/>
  <c r="N26" i="64"/>
  <c r="O25" i="64"/>
  <c r="N25" i="64"/>
  <c r="O24" i="64"/>
  <c r="N24" i="64"/>
  <c r="O23" i="64"/>
  <c r="N23" i="64"/>
  <c r="O22" i="64"/>
  <c r="N22" i="64"/>
  <c r="O20" i="64"/>
  <c r="N20" i="64"/>
  <c r="O19" i="64"/>
  <c r="N19" i="64"/>
  <c r="O18" i="64"/>
  <c r="N18" i="64"/>
  <c r="O17" i="64"/>
  <c r="N17" i="64"/>
  <c r="O16" i="64"/>
  <c r="N16" i="64"/>
  <c r="O15" i="64"/>
  <c r="N15" i="64"/>
  <c r="O14" i="64"/>
  <c r="N14" i="64"/>
  <c r="O13" i="64"/>
  <c r="N13" i="64"/>
  <c r="O12" i="64"/>
  <c r="N12" i="64"/>
  <c r="O11" i="64"/>
  <c r="N11" i="64"/>
  <c r="N78" i="63"/>
  <c r="M78" i="63"/>
  <c r="N77" i="63"/>
  <c r="M77" i="63"/>
  <c r="N75" i="63"/>
  <c r="M75" i="63"/>
  <c r="N74" i="63"/>
  <c r="M74" i="63"/>
  <c r="N73" i="63"/>
  <c r="M73" i="63"/>
  <c r="N72" i="63"/>
  <c r="M72" i="63"/>
  <c r="N71" i="63"/>
  <c r="M71" i="63"/>
  <c r="N70" i="63"/>
  <c r="M70" i="63"/>
  <c r="N69" i="63"/>
  <c r="M69" i="63"/>
  <c r="N68" i="63"/>
  <c r="M68" i="63"/>
  <c r="N67" i="63"/>
  <c r="M67" i="63"/>
  <c r="N66" i="63"/>
  <c r="M66" i="63"/>
  <c r="N65" i="63"/>
  <c r="M65" i="63"/>
  <c r="N64" i="63"/>
  <c r="M64" i="63"/>
  <c r="N63" i="63"/>
  <c r="M63" i="63"/>
  <c r="N62" i="63"/>
  <c r="M62" i="63"/>
  <c r="N61" i="63"/>
  <c r="M61" i="63"/>
  <c r="N60" i="63"/>
  <c r="M60" i="63"/>
  <c r="N59" i="63"/>
  <c r="M59" i="63"/>
  <c r="N58" i="63"/>
  <c r="M58" i="63"/>
  <c r="N57" i="63"/>
  <c r="M57" i="63"/>
  <c r="N56" i="63"/>
  <c r="M56" i="63"/>
  <c r="N55" i="63"/>
  <c r="M55" i="63"/>
  <c r="N54" i="63"/>
  <c r="M54" i="63"/>
  <c r="N53" i="63"/>
  <c r="M53" i="63"/>
  <c r="N52" i="63"/>
  <c r="M52" i="63"/>
  <c r="N51" i="63"/>
  <c r="M51" i="63"/>
  <c r="N50" i="63"/>
  <c r="M50" i="63"/>
  <c r="N49" i="63"/>
  <c r="M49" i="63"/>
  <c r="N48" i="63"/>
  <c r="M48" i="63"/>
  <c r="N47" i="63"/>
  <c r="M47" i="63"/>
  <c r="N46" i="63"/>
  <c r="M46" i="63"/>
  <c r="N45" i="63"/>
  <c r="M45" i="63"/>
  <c r="N44" i="63"/>
  <c r="M44" i="63"/>
  <c r="N43" i="63"/>
  <c r="M43" i="63"/>
  <c r="N42" i="63"/>
  <c r="M42" i="63"/>
  <c r="N41" i="63"/>
  <c r="M41" i="63"/>
  <c r="N40" i="63"/>
  <c r="M40" i="63"/>
  <c r="N39" i="63"/>
  <c r="M39" i="63"/>
  <c r="N38" i="63"/>
  <c r="M38" i="63"/>
  <c r="N37" i="63"/>
  <c r="M37" i="63"/>
  <c r="N36" i="63"/>
  <c r="M36" i="63"/>
  <c r="N35" i="63"/>
  <c r="M35" i="63"/>
  <c r="N33" i="63"/>
  <c r="M33" i="63"/>
  <c r="N32" i="63"/>
  <c r="M32" i="63"/>
  <c r="N31" i="63"/>
  <c r="M31" i="63"/>
  <c r="N30" i="63"/>
  <c r="M30" i="63"/>
  <c r="N29" i="63"/>
  <c r="M29" i="63"/>
  <c r="N28" i="63"/>
  <c r="M28" i="63"/>
  <c r="N27" i="63"/>
  <c r="M27" i="63"/>
  <c r="N25" i="63"/>
  <c r="M25" i="63"/>
  <c r="N24" i="63"/>
  <c r="M24" i="63"/>
  <c r="N23" i="63"/>
  <c r="M23" i="63"/>
  <c r="N22" i="63"/>
  <c r="M22" i="63"/>
  <c r="N21" i="63"/>
  <c r="M21" i="63"/>
  <c r="N20" i="63"/>
  <c r="M20" i="63"/>
  <c r="N19" i="63"/>
  <c r="M19" i="63"/>
  <c r="N18" i="63"/>
  <c r="M18" i="63"/>
  <c r="N17" i="63"/>
  <c r="M17" i="63"/>
  <c r="N16" i="63"/>
  <c r="M16" i="63"/>
  <c r="N15" i="63"/>
  <c r="M15" i="63"/>
  <c r="N14" i="63"/>
  <c r="M14" i="63"/>
  <c r="N13" i="63"/>
  <c r="M13" i="63"/>
  <c r="N12" i="63"/>
  <c r="M12" i="63"/>
  <c r="N11" i="63"/>
  <c r="M11" i="63"/>
  <c r="O264" i="62"/>
  <c r="N264" i="62"/>
  <c r="O263" i="62"/>
  <c r="N263" i="62"/>
  <c r="O262" i="62"/>
  <c r="N262" i="62"/>
  <c r="O261" i="62"/>
  <c r="N261" i="62"/>
  <c r="O260" i="62"/>
  <c r="N260" i="62"/>
  <c r="O259" i="62"/>
  <c r="N259" i="62"/>
  <c r="O258" i="62"/>
  <c r="N258" i="62"/>
  <c r="O256" i="62"/>
  <c r="N256" i="62"/>
  <c r="O255" i="62"/>
  <c r="N255" i="62"/>
  <c r="O254" i="62"/>
  <c r="N254" i="62"/>
  <c r="O253" i="62"/>
  <c r="N253" i="62"/>
  <c r="O252" i="62"/>
  <c r="N252" i="62"/>
  <c r="O251" i="62"/>
  <c r="N251" i="62"/>
  <c r="O250" i="62"/>
  <c r="N250" i="62"/>
  <c r="O249" i="62"/>
  <c r="N249" i="62"/>
  <c r="O247" i="62"/>
  <c r="N247" i="62"/>
  <c r="O246" i="62"/>
  <c r="N246" i="62"/>
  <c r="O245" i="62"/>
  <c r="N245" i="62"/>
  <c r="O244" i="62"/>
  <c r="N244" i="62"/>
  <c r="O243" i="62"/>
  <c r="N243" i="62"/>
  <c r="O242" i="62"/>
  <c r="N242" i="62"/>
  <c r="O240" i="62"/>
  <c r="N240" i="62"/>
  <c r="O239" i="62"/>
  <c r="N239" i="62"/>
  <c r="O238" i="62"/>
  <c r="N238" i="62"/>
  <c r="O236" i="62"/>
  <c r="N236" i="62"/>
  <c r="O235" i="62"/>
  <c r="N235" i="62"/>
  <c r="O234" i="62"/>
  <c r="N234" i="62"/>
  <c r="O233" i="62"/>
  <c r="N233" i="62"/>
  <c r="O232" i="62"/>
  <c r="N232" i="62"/>
  <c r="O231" i="62"/>
  <c r="N231" i="62"/>
  <c r="O230" i="62"/>
  <c r="N230" i="62"/>
  <c r="O229" i="62"/>
  <c r="N229" i="62"/>
  <c r="O228" i="62"/>
  <c r="N228" i="62"/>
  <c r="O227" i="62"/>
  <c r="N227" i="62"/>
  <c r="O226" i="62"/>
  <c r="N226" i="62"/>
  <c r="O225" i="62"/>
  <c r="N225" i="62"/>
  <c r="O224" i="62"/>
  <c r="N224" i="62"/>
  <c r="O223" i="62"/>
  <c r="N223" i="62"/>
  <c r="O222" i="62"/>
  <c r="N222" i="62"/>
  <c r="O221" i="62"/>
  <c r="N221" i="62"/>
  <c r="O220" i="62"/>
  <c r="N220" i="62"/>
  <c r="O219" i="62"/>
  <c r="N219" i="62"/>
  <c r="O218" i="62"/>
  <c r="N218" i="62"/>
  <c r="O217" i="62"/>
  <c r="N217" i="62"/>
  <c r="O215" i="62"/>
  <c r="N215" i="62"/>
  <c r="O214" i="62"/>
  <c r="N214" i="62"/>
  <c r="O213" i="62"/>
  <c r="N213" i="62"/>
  <c r="O212" i="62"/>
  <c r="N212" i="62"/>
  <c r="O211" i="62"/>
  <c r="N211" i="62"/>
  <c r="O210" i="62"/>
  <c r="N210" i="62"/>
  <c r="O209" i="62"/>
  <c r="N209" i="62"/>
  <c r="O208" i="62"/>
  <c r="N208" i="62"/>
  <c r="O207" i="62"/>
  <c r="N207" i="62"/>
  <c r="O206" i="62"/>
  <c r="N206" i="62"/>
  <c r="O257" i="62"/>
  <c r="N257" i="62"/>
  <c r="O205" i="62"/>
  <c r="N205" i="62"/>
  <c r="O204" i="62"/>
  <c r="N204" i="62"/>
  <c r="O248" i="62"/>
  <c r="N248" i="62"/>
  <c r="O203" i="62"/>
  <c r="N203" i="62"/>
  <c r="O202" i="62"/>
  <c r="N202" i="62"/>
  <c r="O201" i="62"/>
  <c r="N201" i="62"/>
  <c r="O200" i="62"/>
  <c r="N200" i="62"/>
  <c r="O241" i="62"/>
  <c r="N241" i="62"/>
  <c r="O199" i="62"/>
  <c r="N199" i="62"/>
  <c r="O198" i="62"/>
  <c r="N198" i="62"/>
  <c r="O197" i="62"/>
  <c r="N197" i="62"/>
  <c r="O196" i="62"/>
  <c r="N196" i="62"/>
  <c r="O195" i="62"/>
  <c r="N195" i="62"/>
  <c r="O194" i="62"/>
  <c r="N194" i="62"/>
  <c r="O237" i="62"/>
  <c r="N237" i="62"/>
  <c r="O193" i="62"/>
  <c r="N193" i="62"/>
  <c r="O192" i="62"/>
  <c r="N192" i="62"/>
  <c r="O191" i="62"/>
  <c r="N191" i="62"/>
  <c r="O190" i="62"/>
  <c r="N190" i="62"/>
  <c r="O189" i="62"/>
  <c r="N189" i="62"/>
  <c r="O188" i="62"/>
  <c r="N188" i="62"/>
  <c r="O187" i="62"/>
  <c r="N187" i="62"/>
  <c r="O185" i="62"/>
  <c r="N185" i="62"/>
  <c r="O184" i="62"/>
  <c r="N184" i="62"/>
  <c r="O183" i="62"/>
  <c r="N183" i="62"/>
  <c r="O182" i="62"/>
  <c r="N182" i="62"/>
  <c r="O181" i="62"/>
  <c r="N181" i="62"/>
  <c r="O180" i="62"/>
  <c r="N180" i="62"/>
  <c r="O179" i="62"/>
  <c r="N179" i="62"/>
  <c r="O178" i="62"/>
  <c r="N178" i="62"/>
  <c r="O177" i="62"/>
  <c r="N177" i="62"/>
  <c r="O176" i="62"/>
  <c r="N176" i="62"/>
  <c r="O175" i="62"/>
  <c r="N175" i="62"/>
  <c r="O174" i="62"/>
  <c r="N174" i="62"/>
  <c r="O173" i="62"/>
  <c r="N173" i="62"/>
  <c r="O172" i="62"/>
  <c r="N172" i="62"/>
  <c r="O171" i="62"/>
  <c r="N171" i="62"/>
  <c r="O170" i="62"/>
  <c r="N170" i="62"/>
  <c r="O169" i="62"/>
  <c r="N169" i="62"/>
  <c r="O168" i="62"/>
  <c r="N168" i="62"/>
  <c r="O167" i="62"/>
  <c r="N167" i="62"/>
  <c r="O166" i="62"/>
  <c r="N166" i="62"/>
  <c r="O165" i="62"/>
  <c r="N165" i="62"/>
  <c r="O164" i="62"/>
  <c r="N164" i="62"/>
  <c r="O163" i="62"/>
  <c r="N163" i="62"/>
  <c r="O162" i="62"/>
  <c r="N162" i="62"/>
  <c r="O161" i="62"/>
  <c r="N161" i="62"/>
  <c r="O160" i="62"/>
  <c r="N160" i="62"/>
  <c r="O159" i="62"/>
  <c r="N159" i="62"/>
  <c r="O158" i="62"/>
  <c r="N158" i="62"/>
  <c r="O157" i="62"/>
  <c r="N157" i="62"/>
  <c r="O156" i="62"/>
  <c r="N156" i="62"/>
  <c r="O155" i="62"/>
  <c r="N155" i="62"/>
  <c r="O154" i="62"/>
  <c r="N154" i="62"/>
  <c r="O153" i="62"/>
  <c r="N153" i="62"/>
  <c r="O152" i="62"/>
  <c r="N152" i="62"/>
  <c r="O151" i="62"/>
  <c r="N151" i="62"/>
  <c r="O150" i="62"/>
  <c r="N150" i="62"/>
  <c r="O149" i="62"/>
  <c r="N149" i="62"/>
  <c r="O148" i="62"/>
  <c r="N148" i="62"/>
  <c r="O147" i="62"/>
  <c r="N147" i="62"/>
  <c r="O146" i="62"/>
  <c r="N146" i="62"/>
  <c r="O145" i="62"/>
  <c r="N145" i="62"/>
  <c r="O144" i="62"/>
  <c r="N144" i="62"/>
  <c r="O143" i="62"/>
  <c r="N143" i="62"/>
  <c r="O142" i="62"/>
  <c r="N142" i="62"/>
  <c r="O141" i="62"/>
  <c r="N141" i="62"/>
  <c r="O140" i="62"/>
  <c r="N140" i="62"/>
  <c r="O139" i="62"/>
  <c r="N139" i="62"/>
  <c r="O138" i="62"/>
  <c r="N138" i="62"/>
  <c r="O137" i="62"/>
  <c r="N137" i="62"/>
  <c r="O136" i="62"/>
  <c r="N136" i="62"/>
  <c r="O135" i="62"/>
  <c r="N135" i="62"/>
  <c r="O134" i="62"/>
  <c r="N134" i="62"/>
  <c r="O133" i="62"/>
  <c r="N133" i="62"/>
  <c r="O132" i="62"/>
  <c r="N132" i="62"/>
  <c r="O131" i="62"/>
  <c r="N131" i="62"/>
  <c r="O130" i="62"/>
  <c r="N130" i="62"/>
  <c r="O129" i="62"/>
  <c r="N129" i="62"/>
  <c r="O128" i="62"/>
  <c r="N128" i="62"/>
  <c r="O127" i="62"/>
  <c r="N127" i="62"/>
  <c r="O126" i="62"/>
  <c r="N126" i="62"/>
  <c r="O125" i="62"/>
  <c r="N125" i="62"/>
  <c r="O124" i="62"/>
  <c r="N124" i="62"/>
  <c r="O123" i="62"/>
  <c r="N123" i="62"/>
  <c r="O122" i="62"/>
  <c r="N122" i="62"/>
  <c r="O121" i="62"/>
  <c r="N121" i="62"/>
  <c r="O120" i="62"/>
  <c r="N120" i="62"/>
  <c r="O119" i="62"/>
  <c r="N119" i="62"/>
  <c r="O118" i="62"/>
  <c r="N118" i="62"/>
  <c r="O117" i="62"/>
  <c r="N117" i="62"/>
  <c r="O116" i="62"/>
  <c r="N116" i="62"/>
  <c r="O115" i="62"/>
  <c r="N115" i="62"/>
  <c r="O113" i="62"/>
  <c r="N113" i="62"/>
  <c r="O112" i="62"/>
  <c r="N112" i="62"/>
  <c r="O111" i="62"/>
  <c r="N111" i="62"/>
  <c r="O110" i="62"/>
  <c r="N110" i="62"/>
  <c r="O109" i="62"/>
  <c r="N109" i="62"/>
  <c r="O108" i="62"/>
  <c r="N108" i="62"/>
  <c r="O107" i="62"/>
  <c r="N107" i="62"/>
  <c r="O106" i="62"/>
  <c r="N106" i="62"/>
  <c r="O105" i="62"/>
  <c r="N105" i="62"/>
  <c r="O104" i="62"/>
  <c r="N104" i="62"/>
  <c r="O103" i="62"/>
  <c r="N103" i="62"/>
  <c r="O102" i="62"/>
  <c r="N102" i="62"/>
  <c r="O101" i="62"/>
  <c r="N101" i="62"/>
  <c r="O100" i="62"/>
  <c r="N100" i="62"/>
  <c r="O99" i="62"/>
  <c r="N99" i="62"/>
  <c r="O98" i="62"/>
  <c r="N98" i="62"/>
  <c r="O97" i="62"/>
  <c r="N97" i="62"/>
  <c r="O96" i="62"/>
  <c r="N96" i="62"/>
  <c r="O95" i="62"/>
  <c r="N95" i="62"/>
  <c r="O94" i="62"/>
  <c r="N94" i="62"/>
  <c r="O93" i="62"/>
  <c r="N93" i="62"/>
  <c r="O92" i="62"/>
  <c r="N92" i="62"/>
  <c r="O91" i="62"/>
  <c r="N91" i="62"/>
  <c r="O90" i="62"/>
  <c r="N90" i="62"/>
  <c r="O89" i="62"/>
  <c r="N89" i="62"/>
  <c r="O88" i="62"/>
  <c r="N88" i="62"/>
  <c r="O87" i="62"/>
  <c r="N87" i="62"/>
  <c r="O86" i="62"/>
  <c r="N86" i="62"/>
  <c r="O85" i="62"/>
  <c r="N85" i="62"/>
  <c r="O84" i="62"/>
  <c r="N84" i="62"/>
  <c r="O83" i="62"/>
  <c r="N83" i="62"/>
  <c r="O82" i="62"/>
  <c r="N82" i="62"/>
  <c r="O81" i="62"/>
  <c r="N81" i="62"/>
  <c r="O80" i="62"/>
  <c r="N80" i="62"/>
  <c r="O79" i="62"/>
  <c r="N79" i="62"/>
  <c r="O78" i="62"/>
  <c r="N78" i="62"/>
  <c r="O77" i="62"/>
  <c r="N77" i="62"/>
  <c r="O76" i="62"/>
  <c r="N76" i="62"/>
  <c r="O75" i="62"/>
  <c r="N75" i="62"/>
  <c r="O74" i="62"/>
  <c r="N74" i="62"/>
  <c r="O73" i="62"/>
  <c r="N73" i="62"/>
  <c r="O72" i="62"/>
  <c r="N72" i="62"/>
  <c r="O71" i="62"/>
  <c r="N71" i="62"/>
  <c r="O70" i="62"/>
  <c r="N70" i="62"/>
  <c r="O69" i="62"/>
  <c r="N69" i="62"/>
  <c r="O68" i="62"/>
  <c r="N68" i="62"/>
  <c r="O67" i="62"/>
  <c r="N67" i="62"/>
  <c r="O66" i="62"/>
  <c r="N66" i="62"/>
  <c r="O65" i="62"/>
  <c r="N65" i="62"/>
  <c r="O64" i="62"/>
  <c r="N64" i="62"/>
  <c r="O63" i="62"/>
  <c r="N63" i="62"/>
  <c r="O62" i="62"/>
  <c r="N62" i="62"/>
  <c r="O61" i="62"/>
  <c r="N61" i="62"/>
  <c r="O60" i="62"/>
  <c r="N60" i="62"/>
  <c r="O59" i="62"/>
  <c r="N59" i="62"/>
  <c r="O58" i="62"/>
  <c r="N58" i="62"/>
  <c r="O57" i="62"/>
  <c r="N57" i="62"/>
  <c r="O56" i="62"/>
  <c r="N56" i="62"/>
  <c r="O55" i="62"/>
  <c r="N55" i="62"/>
  <c r="O54" i="62"/>
  <c r="N54" i="62"/>
  <c r="O53" i="62"/>
  <c r="N53" i="62"/>
  <c r="O52" i="62"/>
  <c r="N52" i="62"/>
  <c r="O51" i="62"/>
  <c r="N51" i="62"/>
  <c r="O50" i="62"/>
  <c r="N50" i="62"/>
  <c r="O49" i="62"/>
  <c r="N49" i="62"/>
  <c r="O47" i="62"/>
  <c r="N47" i="62"/>
  <c r="O46" i="62"/>
  <c r="N46" i="62"/>
  <c r="O45" i="62"/>
  <c r="N45" i="62"/>
  <c r="O44" i="62"/>
  <c r="N44" i="62"/>
  <c r="O43" i="62"/>
  <c r="N43" i="62"/>
  <c r="O42" i="62"/>
  <c r="N42" i="62"/>
  <c r="O41" i="62"/>
  <c r="N41" i="62"/>
  <c r="O40" i="62"/>
  <c r="N40" i="62"/>
  <c r="O39" i="62"/>
  <c r="N39" i="62"/>
  <c r="O38" i="62"/>
  <c r="N38" i="62"/>
  <c r="O37" i="62"/>
  <c r="N37" i="62"/>
  <c r="O36" i="62"/>
  <c r="N36" i="62"/>
  <c r="O35" i="62"/>
  <c r="N35" i="62"/>
  <c r="O34" i="62"/>
  <c r="N34" i="62"/>
  <c r="O33" i="62"/>
  <c r="N33" i="62"/>
  <c r="O32" i="62"/>
  <c r="N32" i="62"/>
  <c r="O31" i="62"/>
  <c r="N31" i="62"/>
  <c r="O30" i="62"/>
  <c r="N30" i="62"/>
  <c r="O29" i="62"/>
  <c r="N29" i="62"/>
  <c r="O28" i="62"/>
  <c r="N28" i="62"/>
  <c r="O27" i="62"/>
  <c r="N27" i="62"/>
  <c r="O26" i="62"/>
  <c r="N26" i="62"/>
  <c r="O25" i="62"/>
  <c r="N25" i="62"/>
  <c r="O24" i="62"/>
  <c r="N24" i="62"/>
  <c r="O23" i="62"/>
  <c r="N23" i="62"/>
  <c r="O22" i="62"/>
  <c r="N22" i="62"/>
  <c r="O21" i="62"/>
  <c r="N21" i="62"/>
  <c r="O20" i="62"/>
  <c r="N20" i="62"/>
  <c r="O19" i="62"/>
  <c r="N19" i="62"/>
  <c r="O18" i="62"/>
  <c r="N18" i="62"/>
  <c r="O17" i="62"/>
  <c r="N17" i="62"/>
  <c r="O16" i="62"/>
  <c r="N16" i="62"/>
  <c r="O15" i="62"/>
  <c r="N15" i="62"/>
  <c r="O14" i="62"/>
  <c r="N14" i="62"/>
  <c r="O13" i="62"/>
  <c r="N13" i="62"/>
  <c r="O12" i="62"/>
  <c r="N12" i="62"/>
  <c r="O11" i="62"/>
  <c r="N11" i="62"/>
  <c r="U374" i="61"/>
  <c r="T374" i="61"/>
  <c r="U373" i="61"/>
  <c r="T373" i="61"/>
  <c r="U372" i="61"/>
  <c r="T372" i="61"/>
  <c r="U371" i="61"/>
  <c r="T371" i="61"/>
  <c r="U370" i="61"/>
  <c r="T370" i="61"/>
  <c r="U369" i="61"/>
  <c r="T369" i="61"/>
  <c r="U368" i="61"/>
  <c r="T368" i="61"/>
  <c r="U367" i="61"/>
  <c r="T367" i="61"/>
  <c r="U366" i="61"/>
  <c r="T366" i="61"/>
  <c r="U365" i="61"/>
  <c r="T365" i="61"/>
  <c r="U364" i="61"/>
  <c r="T364" i="61"/>
  <c r="U363" i="61"/>
  <c r="T363" i="61"/>
  <c r="U362" i="61"/>
  <c r="T362" i="61"/>
  <c r="U361" i="61"/>
  <c r="T361" i="61"/>
  <c r="U360" i="61"/>
  <c r="T360" i="61"/>
  <c r="U359" i="61"/>
  <c r="T359" i="61"/>
  <c r="U358" i="61"/>
  <c r="T358" i="61"/>
  <c r="U357" i="61"/>
  <c r="T357" i="61"/>
  <c r="U356" i="61"/>
  <c r="T356" i="61"/>
  <c r="U355" i="61"/>
  <c r="T355" i="61"/>
  <c r="U354" i="61"/>
  <c r="T354" i="61"/>
  <c r="U353" i="61"/>
  <c r="T353" i="61"/>
  <c r="U352" i="61"/>
  <c r="T352" i="61"/>
  <c r="U351" i="61"/>
  <c r="T351" i="61"/>
  <c r="U350" i="61"/>
  <c r="T350" i="61"/>
  <c r="U349" i="61"/>
  <c r="T349" i="61"/>
  <c r="U348" i="61"/>
  <c r="T348" i="61"/>
  <c r="U347" i="61"/>
  <c r="T347" i="61"/>
  <c r="U346" i="61"/>
  <c r="T346" i="61"/>
  <c r="U345" i="61"/>
  <c r="T345" i="61"/>
  <c r="U344" i="61"/>
  <c r="T344" i="61"/>
  <c r="U343" i="61"/>
  <c r="T343" i="61"/>
  <c r="U342" i="61"/>
  <c r="T342" i="61"/>
  <c r="U341" i="61"/>
  <c r="T341" i="61"/>
  <c r="U340" i="61"/>
  <c r="T340" i="61"/>
  <c r="U339" i="61"/>
  <c r="T339" i="61"/>
  <c r="U338" i="61"/>
  <c r="T338" i="61"/>
  <c r="U337" i="61"/>
  <c r="T337" i="61"/>
  <c r="U336" i="61"/>
  <c r="T336" i="61"/>
  <c r="U335" i="61"/>
  <c r="T335" i="61"/>
  <c r="U334" i="61"/>
  <c r="T334" i="61"/>
  <c r="U333" i="61"/>
  <c r="T333" i="61"/>
  <c r="U332" i="61"/>
  <c r="T332" i="61"/>
  <c r="U331" i="61"/>
  <c r="T331" i="61"/>
  <c r="U330" i="61"/>
  <c r="T330" i="61"/>
  <c r="U329" i="61"/>
  <c r="T329" i="61"/>
  <c r="U328" i="61"/>
  <c r="T328" i="61"/>
  <c r="U327" i="61"/>
  <c r="T327" i="61"/>
  <c r="U326" i="61"/>
  <c r="T326" i="61"/>
  <c r="U325" i="61"/>
  <c r="T325" i="61"/>
  <c r="U324" i="61"/>
  <c r="T324" i="61"/>
  <c r="U323" i="61"/>
  <c r="T323" i="61"/>
  <c r="U322" i="61"/>
  <c r="T322" i="61"/>
  <c r="U321" i="61"/>
  <c r="T321" i="61"/>
  <c r="U320" i="61"/>
  <c r="T320" i="61"/>
  <c r="U319" i="61"/>
  <c r="T319" i="61"/>
  <c r="U318" i="61"/>
  <c r="T318" i="61"/>
  <c r="U317" i="61"/>
  <c r="T317" i="61"/>
  <c r="U316" i="61"/>
  <c r="T316" i="61"/>
  <c r="U315" i="61"/>
  <c r="T315" i="61"/>
  <c r="U314" i="61"/>
  <c r="T314" i="61"/>
  <c r="U313" i="61"/>
  <c r="T313" i="61"/>
  <c r="U312" i="61"/>
  <c r="T312" i="61"/>
  <c r="U311" i="61"/>
  <c r="T311" i="61"/>
  <c r="U310" i="61"/>
  <c r="T310" i="61"/>
  <c r="U309" i="61"/>
  <c r="T309" i="61"/>
  <c r="U308" i="61"/>
  <c r="T308" i="61"/>
  <c r="U307" i="61"/>
  <c r="T307" i="61"/>
  <c r="U306" i="61"/>
  <c r="T306" i="61"/>
  <c r="U305" i="61"/>
  <c r="T305" i="61"/>
  <c r="U304" i="61"/>
  <c r="T304" i="61"/>
  <c r="U303" i="61"/>
  <c r="T303" i="61"/>
  <c r="U302" i="61"/>
  <c r="T302" i="61"/>
  <c r="U301" i="61"/>
  <c r="T301" i="61"/>
  <c r="U300" i="61"/>
  <c r="T300" i="61"/>
  <c r="U299" i="61"/>
  <c r="T299" i="61"/>
  <c r="U298" i="61"/>
  <c r="T298" i="61"/>
  <c r="U297" i="61"/>
  <c r="T297" i="61"/>
  <c r="U296" i="61"/>
  <c r="T296" i="61"/>
  <c r="U295" i="61"/>
  <c r="T295" i="61"/>
  <c r="U294" i="61"/>
  <c r="T294" i="61"/>
  <c r="U293" i="61"/>
  <c r="T293" i="61"/>
  <c r="U292" i="61"/>
  <c r="T292" i="61"/>
  <c r="U291" i="61"/>
  <c r="T291" i="61"/>
  <c r="U290" i="61"/>
  <c r="T290" i="61"/>
  <c r="U289" i="61"/>
  <c r="T289" i="61"/>
  <c r="U288" i="61"/>
  <c r="T288" i="61"/>
  <c r="U287" i="61"/>
  <c r="T287" i="61"/>
  <c r="U286" i="61"/>
  <c r="T286" i="61"/>
  <c r="U285" i="61"/>
  <c r="T285" i="61"/>
  <c r="U284" i="61"/>
  <c r="T284" i="61"/>
  <c r="U283" i="61"/>
  <c r="T283" i="61"/>
  <c r="U282" i="61"/>
  <c r="T282" i="61"/>
  <c r="U281" i="61"/>
  <c r="T281" i="61"/>
  <c r="U280" i="61"/>
  <c r="T280" i="61"/>
  <c r="U279" i="61"/>
  <c r="T279" i="61"/>
  <c r="U278" i="61"/>
  <c r="T278" i="61"/>
  <c r="U277" i="61"/>
  <c r="T277" i="61"/>
  <c r="U276" i="61"/>
  <c r="T276" i="61"/>
  <c r="U275" i="61"/>
  <c r="T275" i="61"/>
  <c r="U274" i="61"/>
  <c r="T274" i="61"/>
  <c r="U273" i="61"/>
  <c r="T273" i="61"/>
  <c r="U13" i="61"/>
  <c r="T13" i="61"/>
  <c r="U12" i="61"/>
  <c r="T12" i="61"/>
  <c r="U11" i="61"/>
  <c r="T11" i="61"/>
  <c r="R62" i="59"/>
  <c r="Q62" i="59"/>
  <c r="R61" i="59"/>
  <c r="Q61" i="59"/>
  <c r="R60" i="59"/>
  <c r="Q60" i="59"/>
  <c r="R58" i="59"/>
  <c r="Q58" i="59"/>
  <c r="R57" i="59"/>
  <c r="Q57" i="59"/>
  <c r="R56" i="59"/>
  <c r="Q56" i="59"/>
  <c r="R55" i="59"/>
  <c r="Q55" i="59"/>
  <c r="R54" i="59"/>
  <c r="Q54" i="59"/>
  <c r="R53" i="59"/>
  <c r="Q53" i="59"/>
  <c r="R52" i="59"/>
  <c r="Q52" i="59"/>
  <c r="R51" i="59"/>
  <c r="Q51" i="59"/>
  <c r="R50" i="59"/>
  <c r="Q50" i="59"/>
  <c r="R49" i="59"/>
  <c r="Q49" i="59"/>
  <c r="R48" i="59"/>
  <c r="Q48" i="59"/>
  <c r="R47" i="59"/>
  <c r="Q47" i="59"/>
  <c r="R46" i="59"/>
  <c r="Q46" i="59"/>
  <c r="R45" i="59"/>
  <c r="Q45" i="59"/>
  <c r="R44" i="59"/>
  <c r="Q44" i="59"/>
  <c r="R43" i="59"/>
  <c r="Q43" i="59"/>
  <c r="R42" i="59"/>
  <c r="Q42" i="59"/>
  <c r="R41" i="59"/>
  <c r="Q41" i="59"/>
  <c r="R39" i="59"/>
  <c r="Q39" i="59"/>
  <c r="R38" i="59"/>
  <c r="Q38" i="59"/>
  <c r="R37" i="59"/>
  <c r="Q37" i="59"/>
  <c r="R36" i="59"/>
  <c r="Q36" i="59"/>
  <c r="R35" i="59"/>
  <c r="Q35" i="59"/>
  <c r="R34" i="59"/>
  <c r="Q34" i="59"/>
  <c r="R33" i="59"/>
  <c r="Q33" i="59"/>
  <c r="R32" i="59"/>
  <c r="Q32" i="59"/>
  <c r="R31" i="59"/>
  <c r="Q31" i="59"/>
  <c r="R30" i="59"/>
  <c r="Q30" i="59"/>
  <c r="R29" i="59"/>
  <c r="Q29" i="59"/>
  <c r="R28" i="59"/>
  <c r="Q28" i="59"/>
  <c r="R27" i="59"/>
  <c r="Q27" i="59"/>
  <c r="R25" i="59"/>
  <c r="Q25" i="59"/>
  <c r="R24" i="59"/>
  <c r="Q24" i="59"/>
  <c r="R23" i="59"/>
  <c r="Q23" i="59"/>
  <c r="R22" i="59"/>
  <c r="Q22" i="59"/>
  <c r="R21" i="59"/>
  <c r="Q21" i="59"/>
  <c r="R20" i="59"/>
  <c r="Q20" i="59"/>
  <c r="R19" i="59"/>
  <c r="Q19" i="59"/>
  <c r="R18" i="59"/>
  <c r="Q18" i="59"/>
  <c r="R17" i="59"/>
  <c r="Q17" i="59"/>
  <c r="R16" i="59"/>
  <c r="Q16" i="59"/>
  <c r="R15" i="59"/>
  <c r="Q15" i="59"/>
  <c r="R14" i="59"/>
  <c r="Q14" i="59"/>
  <c r="R13" i="59"/>
  <c r="Q13" i="59"/>
  <c r="R12" i="59"/>
  <c r="Q12" i="59"/>
  <c r="R11" i="59"/>
  <c r="Q11" i="59"/>
  <c r="L61" i="58"/>
  <c r="K61" i="58"/>
  <c r="L60" i="58"/>
  <c r="K60" i="58"/>
  <c r="L59" i="58"/>
  <c r="K59" i="58"/>
  <c r="L55" i="58"/>
  <c r="K55" i="58"/>
  <c r="L54" i="58"/>
  <c r="K54" i="58"/>
  <c r="L53" i="58"/>
  <c r="K53" i="58"/>
  <c r="L52" i="58"/>
  <c r="K52" i="58"/>
  <c r="L51" i="58"/>
  <c r="K51" i="58"/>
  <c r="L50" i="58"/>
  <c r="K50" i="58"/>
  <c r="L49" i="58"/>
  <c r="K49" i="58"/>
  <c r="L48" i="58"/>
  <c r="K48" i="58"/>
  <c r="L47" i="58"/>
  <c r="K47" i="58"/>
  <c r="L46" i="58"/>
  <c r="K46" i="58"/>
  <c r="L45" i="58"/>
  <c r="K45" i="58"/>
  <c r="L44" i="58"/>
  <c r="K44" i="58"/>
  <c r="L43" i="58"/>
  <c r="K43" i="58"/>
  <c r="L42" i="58"/>
  <c r="K42" i="58"/>
  <c r="L41" i="58"/>
  <c r="K41" i="58"/>
  <c r="L40" i="58"/>
  <c r="K40" i="58"/>
  <c r="L39" i="58"/>
  <c r="K39" i="58"/>
  <c r="L38" i="58"/>
  <c r="K38" i="58"/>
  <c r="L37" i="58"/>
  <c r="K37" i="58"/>
  <c r="L36" i="58"/>
  <c r="K36" i="58"/>
  <c r="L35" i="58"/>
  <c r="K35" i="58"/>
  <c r="L34" i="58"/>
  <c r="K34" i="58"/>
  <c r="L33" i="58"/>
  <c r="K33" i="58"/>
  <c r="L32" i="58"/>
  <c r="K32" i="58"/>
  <c r="L31" i="58"/>
  <c r="K31" i="58"/>
  <c r="L30" i="58"/>
  <c r="K30" i="58"/>
  <c r="L29" i="58"/>
  <c r="K29" i="58"/>
  <c r="L28" i="58"/>
  <c r="K28" i="58"/>
  <c r="L27" i="58"/>
  <c r="K27" i="58"/>
  <c r="L26" i="58"/>
  <c r="K26" i="58"/>
  <c r="L25" i="58"/>
  <c r="K25" i="58"/>
  <c r="L24" i="58"/>
  <c r="K24" i="58"/>
  <c r="L23" i="58"/>
  <c r="K23" i="58"/>
  <c r="L22" i="58"/>
  <c r="K22" i="58"/>
  <c r="L21" i="58"/>
  <c r="K21" i="58"/>
  <c r="L19" i="58"/>
  <c r="K19" i="58"/>
  <c r="L18" i="58"/>
  <c r="K18" i="58"/>
  <c r="L17" i="58"/>
  <c r="K17" i="58"/>
  <c r="L16" i="58"/>
  <c r="K16" i="58"/>
  <c r="L15" i="58"/>
  <c r="K15" i="58"/>
  <c r="L14" i="58"/>
  <c r="K14" i="58"/>
  <c r="L13" i="58"/>
  <c r="K13" i="58"/>
  <c r="L12" i="58"/>
  <c r="K12" i="58"/>
  <c r="L11" i="58"/>
  <c r="K11" i="58"/>
  <c r="L10" i="58"/>
  <c r="K10" i="58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5">
    <s v="Migdal Hashkaot Neches Boded"/>
    <s v="{[Time].[Hie Time].[Yom].&amp;[20230630]}"/>
    <s v="{[Medida].[Medida].&amp;[2]}"/>
    <s v="{[Keren].[Keren].[All]}"/>
    <s v="{[Cheshbon KM].[Hie Peilut].[Chevra].&amp;[399]&amp;[Kod_Peilut_L7_399]&amp;[Kod_Peilut_L6_372]&amp;[Kod_Peilut_L5_305]&amp;[Kod_Peilut_L4_304]&amp;[Kod_Peilut_L3_303]&amp;[Kod_Peilut_L2_159]&amp;[Kod_Peilut_L1_182]}"/>
    <s v="{[Salim Maslulim].[Salim Maslulim].[אחזקה ישירה + מסלים]}"/>
    <s v="[Measures].[c_Shovi_Keren]"/>
    <s v="#,0.00"/>
    <s v="[Neches].[Hie Neches Boded].[Neches Boded L3].&amp;[NechesBoded_L3_104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4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2].&amp;[NechesBoded_L2_104]&amp;[NechesBoded_L1_101]"/>
    <s v="[Neches].[Hie Neches Boded].[Neches Boded L2].&amp;[NechesBoded_L2_106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26">
    <mdx n="0" f="s">
      <ms ns="1" c="0"/>
    </mdx>
    <mdx n="0" f="v">
      <t c="7" si="7">
        <n x="1" s="1"/>
        <n x="2" s="1"/>
        <n x="3" s="1"/>
        <n x="4" s="1"/>
        <n x="5" s="1"/>
        <n x="8"/>
        <n x="6"/>
      </t>
    </mdx>
    <mdx n="0" f="v">
      <t c="7" si="7">
        <n x="1" s="1"/>
        <n x="2" s="1"/>
        <n x="3" s="1"/>
        <n x="4" s="1"/>
        <n x="5" s="1"/>
        <n x="9"/>
        <n x="6"/>
      </t>
    </mdx>
    <mdx n="0" f="v">
      <t c="7" si="7">
        <n x="1" s="1"/>
        <n x="2" s="1"/>
        <n x="3" s="1"/>
        <n x="4" s="1"/>
        <n x="5" s="1"/>
        <n x="10"/>
        <n x="6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 si="7">
        <n x="1" s="1"/>
        <n x="2" s="1"/>
        <n x="3" s="1"/>
        <n x="4" s="1"/>
        <n x="5" s="1"/>
        <n x="15"/>
        <n x="6"/>
      </t>
    </mdx>
    <mdx n="0" f="v">
      <t c="7" si="7">
        <n x="1" s="1"/>
        <n x="2" s="1"/>
        <n x="3" s="1"/>
        <n x="4" s="1"/>
        <n x="5" s="1"/>
        <n x="16"/>
        <n x="6"/>
      </t>
    </mdx>
    <mdx n="0" f="v">
      <t c="7" si="7">
        <n x="1" s="1"/>
        <n x="2" s="1"/>
        <n x="3" s="1"/>
        <n x="4" s="1"/>
        <n x="5" s="1"/>
        <n x="17"/>
        <n x="6"/>
      </t>
    </mdx>
    <mdx n="0" f="v">
      <t c="7" si="7">
        <n x="1" s="1"/>
        <n x="2" s="1"/>
        <n x="3" s="1"/>
        <n x="4" s="1"/>
        <n x="5" s="1"/>
        <n x="18"/>
        <n x="6"/>
      </t>
    </mdx>
    <mdx n="0" f="v">
      <t c="7" si="7">
        <n x="1" s="1"/>
        <n x="2" s="1"/>
        <n x="3" s="1"/>
        <n x="4" s="1"/>
        <n x="5" s="1"/>
        <n x="19"/>
        <n x="6"/>
      </t>
    </mdx>
    <mdx n="0" f="v">
      <t c="7" si="7">
        <n x="1" s="1"/>
        <n x="2" s="1"/>
        <n x="3" s="1"/>
        <n x="4" s="1"/>
        <n x="5" s="1"/>
        <n x="20"/>
        <n x="6"/>
      </t>
    </mdx>
    <mdx n="0" f="v">
      <t c="7" si="7">
        <n x="1" s="1"/>
        <n x="2" s="1"/>
        <n x="3" s="1"/>
        <n x="4" s="1"/>
        <n x="5" s="1"/>
        <n x="21"/>
        <n x="6"/>
      </t>
    </mdx>
    <mdx n="0" f="v">
      <t c="7" si="7">
        <n x="1" s="1"/>
        <n x="2" s="1"/>
        <n x="3" s="1"/>
        <n x="4" s="1"/>
        <n x="5" s="1"/>
        <n x="22"/>
        <n x="6"/>
      </t>
    </mdx>
    <mdx n="0" f="v">
      <t c="3" si="25">
        <n x="1" s="1"/>
        <n x="23"/>
        <n x="24"/>
      </t>
    </mdx>
    <mdx n="0" f="v">
      <t c="3" si="25">
        <n x="1" s="1"/>
        <n x="26"/>
        <n x="24"/>
      </t>
    </mdx>
    <mdx n="0" f="v">
      <t c="3" si="25">
        <n x="1" s="1"/>
        <n x="27"/>
        <n x="24"/>
      </t>
    </mdx>
    <mdx n="0" f="v">
      <t c="3" si="25">
        <n x="1" s="1"/>
        <n x="28"/>
        <n x="24"/>
      </t>
    </mdx>
    <mdx n="0" f="v">
      <t c="3" si="25">
        <n x="1" s="1"/>
        <n x="29"/>
        <n x="24"/>
      </t>
    </mdx>
    <mdx n="0" f="v">
      <t c="3" si="25">
        <n x="1" s="1"/>
        <n x="30"/>
        <n x="24"/>
      </t>
    </mdx>
    <mdx n="0" f="v">
      <t c="3" si="25">
        <n x="1" s="1"/>
        <n x="31"/>
        <n x="24"/>
      </t>
    </mdx>
    <mdx n="0" f="v">
      <t c="3" si="25">
        <n x="1" s="1"/>
        <n x="32"/>
        <n x="24"/>
      </t>
    </mdx>
    <mdx n="0" f="v">
      <t c="3" si="25">
        <n x="1" s="1"/>
        <n x="33"/>
        <n x="24"/>
      </t>
    </mdx>
    <mdx n="0" f="v">
      <t c="3" si="25">
        <n x="1" s="1"/>
        <n x="34"/>
        <n x="24"/>
      </t>
    </mdx>
  </mdxMetadata>
  <valueMetadata count="26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</valueMetadata>
</metadata>
</file>

<file path=xl/sharedStrings.xml><?xml version="1.0" encoding="utf-8"?>
<sst xmlns="http://schemas.openxmlformats.org/spreadsheetml/2006/main" count="11961" uniqueCount="3514">
  <si>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</si>
  <si>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</si>
  <si>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</si>
  <si>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</si>
  <si>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</si>
  <si>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</si>
  <si>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</si>
  <si>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</si>
  <si>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</si>
  <si>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</si>
  <si>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</si>
  <si>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</si>
  <si>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</si>
  <si>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</si>
  <si>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</si>
  <si>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</si>
  <si>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</si>
  <si>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</si>
  <si>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</si>
  <si>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</si>
  <si>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</si>
  <si>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</si>
  <si>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</si>
  <si>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</si>
  <si>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</si>
  <si>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</si>
  <si>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</si>
  <si>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</si>
  <si>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</si>
  <si>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</si>
  <si>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</si>
  <si>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</si>
  <si>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</si>
  <si>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</si>
  <si>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</si>
  <si>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</si>
  <si>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</si>
  <si>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</si>
  <si>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</si>
  <si>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</si>
  <si>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</si>
  <si>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בחו"ל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</si>
  <si>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</si>
  <si>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</si>
  <si>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</si>
  <si>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</si>
  <si>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</si>
  <si>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</si>
  <si>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</si>
  <si>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</si>
  <si>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</si>
  <si>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</si>
  <si>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</si>
  <si>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</si>
  <si>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</si>
  <si>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</si>
  <si>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</si>
  <si>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</si>
  <si>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</si>
  <si>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</si>
  <si>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</si>
  <si>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</si>
  <si>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</si>
  <si>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</si>
  <si>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</si>
  <si>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</si>
  <si>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</si>
  <si>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</si>
  <si>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ערד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</si>
  <si>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</si>
  <si>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</si>
  <si>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</si>
  <si>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</si>
  <si>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</si>
  <si>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</si>
  <si>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</si>
  <si>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</si>
  <si>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</si>
  <si>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</si>
  <si>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</si>
  <si>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</si>
  <si>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</si>
  <si>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</si>
  <si>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</si>
  <si>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</si>
  <si>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</si>
  <si>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</si>
  <si>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</si>
  <si>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</si>
  <si>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</si>
  <si>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</si>
  <si>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</si>
  <si>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</si>
  <si>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</si>
  <si>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</si>
  <si>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</si>
  <si>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</si>
  <si>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</si>
  <si>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</si>
  <si>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</si>
  <si>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</si>
  <si>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</si>
  <si>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</si>
  <si>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</si>
  <si>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</si>
  <si>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</si>
  <si>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</si>
  <si>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</si>
  <si>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</si>
  <si>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</si>
  <si>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</si>
  <si>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</si>
  <si>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</si>
  <si>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</si>
  <si>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</si>
  <si>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</si>
  <si>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</si>
  <si>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</si>
  <si>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</si>
  <si>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</si>
  <si>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</si>
  <si>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</si>
  <si>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</si>
  <si>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</si>
  <si>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</si>
  <si>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◄</t>
  </si>
  <si>
    <t>ביומד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</si>
  <si>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</si>
  <si>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</si>
  <si>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</si>
  <si>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</si>
  <si>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</si>
  <si>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</si>
  <si>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</si>
  <si>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</si>
  <si>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</si>
  <si>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</si>
  <si>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</si>
  <si>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</si>
  <si>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</si>
  <si>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</si>
  <si>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</si>
  <si>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</si>
  <si>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</si>
  <si>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</si>
  <si>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</si>
  <si>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</si>
  <si>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</si>
  <si>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</si>
  <si>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</si>
  <si>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</si>
  <si>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</si>
  <si>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</si>
  <si>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</si>
  <si>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</si>
  <si>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</si>
  <si>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</si>
  <si>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</si>
  <si>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</si>
  <si>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</si>
  <si>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</si>
  <si>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</si>
  <si>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</si>
  <si>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</si>
  <si>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</si>
  <si>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</si>
  <si>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</si>
  <si>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</si>
  <si>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</si>
  <si>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</si>
  <si>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</si>
  <si>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</si>
  <si>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</si>
  <si>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</si>
  <si>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</si>
  <si>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</si>
  <si>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</si>
  <si>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</si>
  <si>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</si>
  <si>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</si>
  <si>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</si>
  <si>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</si>
  <si>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</si>
  <si>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</si>
  <si>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</si>
  <si>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</si>
  <si>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</si>
  <si>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</si>
  <si>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</si>
  <si>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</si>
  <si>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</si>
  <si>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</si>
  <si>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</si>
  <si>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</si>
  <si>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</si>
  <si>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</si>
  <si>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</si>
  <si>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</si>
  <si>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</si>
  <si>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</si>
  <si>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</si>
  <si>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</si>
  <si>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אופציות בישראל:</t>
  </si>
  <si>
    <t>סה"כ חוזים עתידיים בחו"ל: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</si>
  <si>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</si>
  <si>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</si>
  <si>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</si>
  <si>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</si>
  <si>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</si>
  <si>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</si>
  <si>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</si>
  <si>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</si>
  <si>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</si>
  <si>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</si>
  <si>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</si>
  <si>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</si>
  <si>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</si>
  <si>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</si>
  <si>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</si>
  <si>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</si>
  <si>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</si>
  <si>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</si>
  <si>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</si>
  <si>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</si>
  <si>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</si>
  <si>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</si>
  <si>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</si>
  <si>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</si>
  <si>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</si>
  <si>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</si>
  <si>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</si>
  <si>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30/06/2023</t>
  </si>
  <si>
    <t>מגדל מקפת קרנות פנסיה וקופות גמל בע"מ</t>
  </si>
  <si>
    <t>מגדל מקפת אישית (מספר אוצר 162) - מסלול לבני 60 ומעלה</t>
  </si>
  <si>
    <t>גליל 5904</t>
  </si>
  <si>
    <t>9590431</t>
  </si>
  <si>
    <t>RF</t>
  </si>
  <si>
    <t>ממשל צמודה 0527</t>
  </si>
  <si>
    <t>1140847</t>
  </si>
  <si>
    <t>ממשל צמודה 0529</t>
  </si>
  <si>
    <t>1157023</t>
  </si>
  <si>
    <t>ממשל צמודה 0536</t>
  </si>
  <si>
    <t>1097708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</si>
  <si>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</si>
  <si>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</si>
  <si>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</si>
  <si>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</si>
  <si>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</si>
  <si>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</si>
  <si>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0923</t>
  </si>
  <si>
    <t>1128081</t>
  </si>
  <si>
    <t>ממשל צמודה 1025</t>
  </si>
  <si>
    <t>1135912</t>
  </si>
  <si>
    <t>ממשל צמודה 1131</t>
  </si>
  <si>
    <t>1172220</t>
  </si>
  <si>
    <t>ממשל צמודה 1151</t>
  </si>
  <si>
    <t>1168301</t>
  </si>
  <si>
    <t>מ.ק.מ 1123</t>
  </si>
  <si>
    <t>8231128</t>
  </si>
  <si>
    <t>מ.ק.מ 813</t>
  </si>
  <si>
    <t>8230815</t>
  </si>
  <si>
    <t>מ.ק.מ. 1023</t>
  </si>
  <si>
    <t>8231029</t>
  </si>
  <si>
    <t>מ.ק.מ. 414</t>
  </si>
  <si>
    <t>8240418</t>
  </si>
  <si>
    <t>מ.ק.מ. 913</t>
  </si>
  <si>
    <t>8230914</t>
  </si>
  <si>
    <t>מקמ 114</t>
  </si>
  <si>
    <t>8240111</t>
  </si>
  <si>
    <t>מקמ 1213</t>
  </si>
  <si>
    <t>8231219</t>
  </si>
  <si>
    <t>מקמ 214</t>
  </si>
  <si>
    <t>8240210</t>
  </si>
  <si>
    <t>מקמ 314</t>
  </si>
  <si>
    <t>8240319</t>
  </si>
  <si>
    <t>מקמ 524</t>
  </si>
  <si>
    <t>8240525</t>
  </si>
  <si>
    <t>מקמ 614</t>
  </si>
  <si>
    <t>8240616</t>
  </si>
  <si>
    <t>ממשל שקלית 0142</t>
  </si>
  <si>
    <t>1125400</t>
  </si>
  <si>
    <t>ממשל שקלית 0226</t>
  </si>
  <si>
    <t>1174697</t>
  </si>
  <si>
    <t>ממשל שקלית 0324</t>
  </si>
  <si>
    <t>1130848</t>
  </si>
  <si>
    <t>ממשל שקלית 0327</t>
  </si>
  <si>
    <t>1139344</t>
  </si>
  <si>
    <t>ממשל שקלית 0330</t>
  </si>
  <si>
    <t>1160985</t>
  </si>
  <si>
    <t>ממשל שקלית 0347</t>
  </si>
  <si>
    <t>1140193</t>
  </si>
  <si>
    <t>ממשל שקלית 0425</t>
  </si>
  <si>
    <t>1162668</t>
  </si>
  <si>
    <t>ממשל שקלית 0432</t>
  </si>
  <si>
    <t>1180660</t>
  </si>
  <si>
    <t>ממשל שקלית 0537</t>
  </si>
  <si>
    <t>1166180</t>
  </si>
  <si>
    <t>ממשל שקלית 0723</t>
  </si>
  <si>
    <t>1167105</t>
  </si>
  <si>
    <t>ממשל שקלית 0825</t>
  </si>
  <si>
    <t>1135557</t>
  </si>
  <si>
    <t>ממשל שקלית 0928</t>
  </si>
  <si>
    <t>1150879</t>
  </si>
  <si>
    <t>ממשל שקלית 1024</t>
  </si>
  <si>
    <t>1175777</t>
  </si>
  <si>
    <t>ממשל שקלית 1026</t>
  </si>
  <si>
    <t>1099456</t>
  </si>
  <si>
    <t>ממשל שקלית 1123</t>
  </si>
  <si>
    <t>1155068</t>
  </si>
  <si>
    <t>ממשל שקלית 1152</t>
  </si>
  <si>
    <t>1184076</t>
  </si>
  <si>
    <t>ממשלתי שקלי 229</t>
  </si>
  <si>
    <t>1194802</t>
  </si>
  <si>
    <t>ISRAEL 4.5 2120</t>
  </si>
  <si>
    <t>US46513JB593</t>
  </si>
  <si>
    <t>A+</t>
  </si>
  <si>
    <t>FITCH</t>
  </si>
  <si>
    <t>לאומי אגח 179</t>
  </si>
  <si>
    <t>מגמה</t>
  </si>
  <si>
    <t>520018078</t>
  </si>
  <si>
    <t>בנקים</t>
  </si>
  <si>
    <t>Aaa.il</t>
  </si>
  <si>
    <t>מז טפ הנפק 45</t>
  </si>
  <si>
    <t>520000522</t>
  </si>
  <si>
    <t>מז טפ הנפק 49</t>
  </si>
  <si>
    <t>מז טפ הנפק 52</t>
  </si>
  <si>
    <t>מקורות אגח 11</t>
  </si>
  <si>
    <t>520010869</t>
  </si>
  <si>
    <t>ilAAA</t>
  </si>
  <si>
    <t>מעלות S&amp;P</t>
  </si>
  <si>
    <t>מרכנתיל הנ אגחג</t>
  </si>
  <si>
    <t>513686154</t>
  </si>
  <si>
    <t>נמלי ישראל אגחא</t>
  </si>
  <si>
    <t>513569780</t>
  </si>
  <si>
    <t>נדל"ן מניב בישראל</t>
  </si>
  <si>
    <t>פועלים אגח 200</t>
  </si>
  <si>
    <t>520000118</t>
  </si>
  <si>
    <t>פועלים הנ אגח32</t>
  </si>
  <si>
    <t>פועלים הנ אגח35</t>
  </si>
  <si>
    <t>פועלים הנ אגח36</t>
  </si>
  <si>
    <t>חשמל אגח 27</t>
  </si>
  <si>
    <t>520000472</t>
  </si>
  <si>
    <t>אנרגיה</t>
  </si>
  <si>
    <t>Aa1.il</t>
  </si>
  <si>
    <t>חשמל אגח 29</t>
  </si>
  <si>
    <t>חשמל אגח 31</t>
  </si>
  <si>
    <t>חשמל אגח 32</t>
  </si>
  <si>
    <t>חשמל אגח 33</t>
  </si>
  <si>
    <t>חשמל אגח 35</t>
  </si>
  <si>
    <t>נתיבי גז אגח ד</t>
  </si>
  <si>
    <t>513436394</t>
  </si>
  <si>
    <t>עזריאלי אגח ב</t>
  </si>
  <si>
    <t>510960719</t>
  </si>
  <si>
    <t>ilAA+</t>
  </si>
  <si>
    <t>עזריאלי אגח ד</t>
  </si>
  <si>
    <t>עזריאלי אגח ה</t>
  </si>
  <si>
    <t>עזריאלי אגח ו</t>
  </si>
  <si>
    <t>עזריאלי אגח ז</t>
  </si>
  <si>
    <t>עזריאלי אגח ח</t>
  </si>
  <si>
    <t>אמות אגח ד</t>
  </si>
  <si>
    <t>520026683</t>
  </si>
  <si>
    <t>Aa2.il</t>
  </si>
  <si>
    <t>אמות אגח ו</t>
  </si>
  <si>
    <t>אמות אגח ח</t>
  </si>
  <si>
    <t>ארפורט אגח ה</t>
  </si>
  <si>
    <t>511659401</t>
  </si>
  <si>
    <t>ilAA</t>
  </si>
  <si>
    <t>ארפורט אגח ט</t>
  </si>
  <si>
    <t>ארפורט אגח יא</t>
  </si>
  <si>
    <t>ביג אגח ח*</t>
  </si>
  <si>
    <t>513623314</t>
  </si>
  <si>
    <t>ביג אגח יא*</t>
  </si>
  <si>
    <t>ביג אגח יד*</t>
  </si>
  <si>
    <t>גב ים אגח ו</t>
  </si>
  <si>
    <t>520001736</t>
  </si>
  <si>
    <t>גב ים אגח ט</t>
  </si>
  <si>
    <t>גב ים אגח י</t>
  </si>
  <si>
    <t>ישרס אגח טו</t>
  </si>
  <si>
    <t>520017807</t>
  </si>
  <si>
    <t>ישרס אגח יח</t>
  </si>
  <si>
    <t>לאומי התח נד401</t>
  </si>
  <si>
    <t>לאומי התח נד402</t>
  </si>
  <si>
    <t>לאומי התח נד403</t>
  </si>
  <si>
    <t>לאומי התח נד404</t>
  </si>
  <si>
    <t>לאומי התח נד405</t>
  </si>
  <si>
    <t>מבנה אגח יז*</t>
  </si>
  <si>
    <t>520024126</t>
  </si>
  <si>
    <t>מבנה אגח כ*</t>
  </si>
  <si>
    <t>מבנה אגח כג*</t>
  </si>
  <si>
    <t>מבנה אגח כד*</t>
  </si>
  <si>
    <t>מבנה אגח כה*</t>
  </si>
  <si>
    <t>מליסרון אגח ו*</t>
  </si>
  <si>
    <t>520037789</t>
  </si>
  <si>
    <t>מליסרון אגח טז*</t>
  </si>
  <si>
    <t>מליסרון אגח י*</t>
  </si>
  <si>
    <t>מליסרון אגח יד*</t>
  </si>
  <si>
    <t>מליסרון אגח יז*</t>
  </si>
  <si>
    <t>מליסרון אגח יח*</t>
  </si>
  <si>
    <t>מליסרון אגח יט*</t>
  </si>
  <si>
    <t>מליסרון אגח כ*</t>
  </si>
  <si>
    <t>מליסרון אגח כא*</t>
  </si>
  <si>
    <t>פועלים הנ הת יט</t>
  </si>
  <si>
    <t>פועלים הנ הת כא</t>
  </si>
  <si>
    <t>פועלים הנפ הת כ</t>
  </si>
  <si>
    <t>פועלים התח נד ה</t>
  </si>
  <si>
    <t>פועלים התח נד ו</t>
  </si>
  <si>
    <t>פועלים התח נד ז</t>
  </si>
  <si>
    <t>רבוע נדלן אגח ח*</t>
  </si>
  <si>
    <t>513765859</t>
  </si>
  <si>
    <t>ריט 1 אגח ד*</t>
  </si>
  <si>
    <t>513821488</t>
  </si>
  <si>
    <t>ריט 1 אגח ה*</t>
  </si>
  <si>
    <t>ריט 1 אגח ו*</t>
  </si>
  <si>
    <t>ריט 1 אגח ז*</t>
  </si>
  <si>
    <t>שלמה החז אגח יח</t>
  </si>
  <si>
    <t>520034372</t>
  </si>
  <si>
    <t>שלמה החז אגח כ</t>
  </si>
  <si>
    <t>אדמה אגח ב</t>
  </si>
  <si>
    <t>520043605</t>
  </si>
  <si>
    <t>כימיה, גומי ופלסטיק</t>
  </si>
  <si>
    <t>ilAA-</t>
  </si>
  <si>
    <t>בזק אגח 10</t>
  </si>
  <si>
    <t>520031931</t>
  </si>
  <si>
    <t>Aa3.il</t>
  </si>
  <si>
    <t>בזק אגח 12</t>
  </si>
  <si>
    <t>בזק אגח 14</t>
  </si>
  <si>
    <t>ביג אגח ז*</t>
  </si>
  <si>
    <t>ביג אגח ט*</t>
  </si>
  <si>
    <t>ביג אגח טו*</t>
  </si>
  <si>
    <t>ביג אגח יב*</t>
  </si>
  <si>
    <t>ביג אגח יח*</t>
  </si>
  <si>
    <t>ביג אגח כ*</t>
  </si>
  <si>
    <t>בינל הנפ התח כו</t>
  </si>
  <si>
    <t>520029083</t>
  </si>
  <si>
    <t>בינל הנפק התחכד</t>
  </si>
  <si>
    <t>בינל הנפק התחכה</t>
  </si>
  <si>
    <t>בינל הנפקות כז</t>
  </si>
  <si>
    <t>דיסקונט מנ נד ו</t>
  </si>
  <si>
    <t>520007030</t>
  </si>
  <si>
    <t>דיסקונט מנ נד ז</t>
  </si>
  <si>
    <t>דיסקונט מנ נד ח</t>
  </si>
  <si>
    <t>דיסקונט מנ נד ט</t>
  </si>
  <si>
    <t>הפניקס אגח 5</t>
  </si>
  <si>
    <t>520017450</t>
  </si>
  <si>
    <t>ביטוח</t>
  </si>
  <si>
    <t>הראל הנפק אגח ז</t>
  </si>
  <si>
    <t>520033986</t>
  </si>
  <si>
    <t>ישרס אגח טז</t>
  </si>
  <si>
    <t>ישרס אגח יג</t>
  </si>
  <si>
    <t>ישרס אגח יט</t>
  </si>
  <si>
    <t>כלל מימון אגח ט</t>
  </si>
  <si>
    <t>520036120</t>
  </si>
  <si>
    <t>מגה אור אגח ח*</t>
  </si>
  <si>
    <t>513257873</t>
  </si>
  <si>
    <t>מז טפ הנפ הת 53</t>
  </si>
  <si>
    <t>מז טפ הנפ הת 65</t>
  </si>
  <si>
    <t>מז טפ הנפק הת48</t>
  </si>
  <si>
    <t>מז טפ הנפק הת50</t>
  </si>
  <si>
    <t>סלע נדלן אגח ב</t>
  </si>
  <si>
    <t>513992529</t>
  </si>
  <si>
    <t>סלע נדלן אגח ג</t>
  </si>
  <si>
    <t>סלע נדלן אגח ד</t>
  </si>
  <si>
    <t>פניקס הון אגח ה</t>
  </si>
  <si>
    <t>רבוע נדלן אגח ו*</t>
  </si>
  <si>
    <t>רבוע נדלן אגח ט*</t>
  </si>
  <si>
    <t>אלבר אגח יז'</t>
  </si>
  <si>
    <t>512025891</t>
  </si>
  <si>
    <t>ilA+</t>
  </si>
  <si>
    <t>אלבר אגח יט</t>
  </si>
  <si>
    <t>אלדן תחבו אגח ה</t>
  </si>
  <si>
    <t>510454333</t>
  </si>
  <si>
    <t>אלדן תחבו אגח ז</t>
  </si>
  <si>
    <t>אלדן תחבו אגח ח</t>
  </si>
  <si>
    <t>גירון אגח ו</t>
  </si>
  <si>
    <t>520044520</t>
  </si>
  <si>
    <t>A1.il</t>
  </si>
  <si>
    <t>גירון אגח ז</t>
  </si>
  <si>
    <t>גירון אגח ח</t>
  </si>
  <si>
    <t>ג'נרישן קפ אגחב*</t>
  </si>
  <si>
    <t>515846558</t>
  </si>
  <si>
    <t>השקעה ואחזקות</t>
  </si>
  <si>
    <t>ג'נרישן קפ אגחג*</t>
  </si>
  <si>
    <t>מגה אור אגח ד*</t>
  </si>
  <si>
    <t>מגה אור אגח ו*</t>
  </si>
  <si>
    <t>מגה אור אגח ז*</t>
  </si>
  <si>
    <t>מגה אור אגח ט*</t>
  </si>
  <si>
    <t>מגה אור אגח י*</t>
  </si>
  <si>
    <t>מגה אור אגח יא*</t>
  </si>
  <si>
    <t>מימון ישיר אגחג*</t>
  </si>
  <si>
    <t>513893123</t>
  </si>
  <si>
    <t>אשראי חוץ בנקאי</t>
  </si>
  <si>
    <t>מימון ישיר אגחד*</t>
  </si>
  <si>
    <t>מימון ישיר אגחה*</t>
  </si>
  <si>
    <t>מימון ישיר אגחו*</t>
  </si>
  <si>
    <t>פז נפט אגח ו*</t>
  </si>
  <si>
    <t>510216054</t>
  </si>
  <si>
    <t>פז נפט אגח ז*</t>
  </si>
  <si>
    <t>אפי נכסים אגח ח</t>
  </si>
  <si>
    <t>510560188</t>
  </si>
  <si>
    <t>נדל"ן מניב בחו"ל</t>
  </si>
  <si>
    <t>A2.il</t>
  </si>
  <si>
    <t>אפי נכסים אגחיא</t>
  </si>
  <si>
    <t>אפי נכסים אגחיג</t>
  </si>
  <si>
    <t>אפי נכסים אגחיד</t>
  </si>
  <si>
    <t>אשטרום קבוצה אגח ד</t>
  </si>
  <si>
    <t>510381601</t>
  </si>
  <si>
    <t>בנייה</t>
  </si>
  <si>
    <t>ilA</t>
  </si>
  <si>
    <t>ג'י סיטי אגח טו*</t>
  </si>
  <si>
    <t>520033234</t>
  </si>
  <si>
    <t>הכשרת ישוב אג21</t>
  </si>
  <si>
    <t>520020116</t>
  </si>
  <si>
    <t>נכסים ובנין אגח י</t>
  </si>
  <si>
    <t>520025438</t>
  </si>
  <si>
    <t>סלקום אגח ח*</t>
  </si>
  <si>
    <t>511930125</t>
  </si>
  <si>
    <t>או פי סי אגח ב*</t>
  </si>
  <si>
    <t>514401702</t>
  </si>
  <si>
    <t>ilA-</t>
  </si>
  <si>
    <t>או פי סי אגח ג*</t>
  </si>
  <si>
    <t>ג'י סיטי אגח יב*</t>
  </si>
  <si>
    <t>A3.il</t>
  </si>
  <si>
    <t>ג'י סיטי אגח יג*</t>
  </si>
  <si>
    <t>ג'י סיטי אגח יד*</t>
  </si>
  <si>
    <t>הכשרת ישוב אג23</t>
  </si>
  <si>
    <t>מגוריט אגח ב</t>
  </si>
  <si>
    <t>515434074</t>
  </si>
  <si>
    <t>מגוריט אגח ג</t>
  </si>
  <si>
    <t>מגוריט אגח ד</t>
  </si>
  <si>
    <t>מגוריט אגח ה</t>
  </si>
  <si>
    <t>פתאל החזקות אגח ד*</t>
  </si>
  <si>
    <t>512607888</t>
  </si>
  <si>
    <t>מלונאות ותיירות</t>
  </si>
  <si>
    <t>אגח הפחתת שווי ניירות חסומים</t>
  </si>
  <si>
    <t>259026600</t>
  </si>
  <si>
    <t>ל.ר.</t>
  </si>
  <si>
    <t>NR</t>
  </si>
  <si>
    <t>ארי נדלן אגח א</t>
  </si>
  <si>
    <t>520038332</t>
  </si>
  <si>
    <t>מניבים ריט אגחב*</t>
  </si>
  <si>
    <t>515327120</t>
  </si>
  <si>
    <t>מניבים ריט אגחג*</t>
  </si>
  <si>
    <t>מניבים ריט אגחד*</t>
  </si>
  <si>
    <t>משק אנרג אגח א</t>
  </si>
  <si>
    <t>516167343</t>
  </si>
  <si>
    <t>נופר אנרג אגח א*</t>
  </si>
  <si>
    <t>514599943</t>
  </si>
  <si>
    <t>אנרגיה מתחדשת</t>
  </si>
  <si>
    <t>קרדן אןוי אגח ב*</t>
  </si>
  <si>
    <t>NV1239114</t>
  </si>
  <si>
    <t>דיסק מנ אגח יד</t>
  </si>
  <si>
    <t>פועלים אגח 100</t>
  </si>
  <si>
    <t>תעש אוירית אגחד</t>
  </si>
  <si>
    <t>520027194</t>
  </si>
  <si>
    <t>ביטחוניות</t>
  </si>
  <si>
    <t>אייסיאל אגח ז*</t>
  </si>
  <si>
    <t>520027830</t>
  </si>
  <si>
    <t>אמות אגח ה</t>
  </si>
  <si>
    <t>אמות אגח ז</t>
  </si>
  <si>
    <t>ביג אגח ו*</t>
  </si>
  <si>
    <t>גב ים אגח ח</t>
  </si>
  <si>
    <t>הראל השקעות אגח א</t>
  </si>
  <si>
    <t>וילאר אגח ח</t>
  </si>
  <si>
    <t>520038910</t>
  </si>
  <si>
    <t>ישראמקו אגח ג*</t>
  </si>
  <si>
    <t>550010003</t>
  </si>
  <si>
    <t>מנורה הון התח ד</t>
  </si>
  <si>
    <t>520007469</t>
  </si>
  <si>
    <t>שופרסל אגח ז*</t>
  </si>
  <si>
    <t>520022732</t>
  </si>
  <si>
    <t>רשתות שיווק</t>
  </si>
  <si>
    <t>שלמה החז אגח יז</t>
  </si>
  <si>
    <t>שלמה החז אגח יט</t>
  </si>
  <si>
    <t>בזק אגח 13</t>
  </si>
  <si>
    <t>בזק אגח 9</t>
  </si>
  <si>
    <t>גמא אגח 3</t>
  </si>
  <si>
    <t>512711789</t>
  </si>
  <si>
    <t>הראל הנפ אגח טו</t>
  </si>
  <si>
    <t>הראל הנפ אגח טז</t>
  </si>
  <si>
    <t>הראל הנפ אגח יב</t>
  </si>
  <si>
    <t>הראל הנפ אגח יד</t>
  </si>
  <si>
    <t>הראל הנפ אגח יח</t>
  </si>
  <si>
    <t>יוניברסל אגח ב</t>
  </si>
  <si>
    <t>511809071</t>
  </si>
  <si>
    <t>כלל ביטוח אגח א</t>
  </si>
  <si>
    <t>כלל מימון אגח י</t>
  </si>
  <si>
    <t>כללביט אגח יא</t>
  </si>
  <si>
    <t>כללביט אגח יב</t>
  </si>
  <si>
    <t>מנורה הון התח ה</t>
  </si>
  <si>
    <t>מנורה הון התח ז</t>
  </si>
  <si>
    <t>פניקס הון אגח ח</t>
  </si>
  <si>
    <t>פניקס הון אגח ט</t>
  </si>
  <si>
    <t>פניקס הון אגחיא</t>
  </si>
  <si>
    <t>קרסו אגח ג</t>
  </si>
  <si>
    <t>514065283</t>
  </si>
  <si>
    <t>קרסו אגח ד</t>
  </si>
  <si>
    <t>קרסו מוט' אגח א</t>
  </si>
  <si>
    <t>קרסו מוט' אגח ב</t>
  </si>
  <si>
    <t>אלבר אגח יח</t>
  </si>
  <si>
    <t>אלבר אגח כ</t>
  </si>
  <si>
    <t>אלדן תחבו אגח ו</t>
  </si>
  <si>
    <t>אלדן תחבו אגח ט</t>
  </si>
  <si>
    <t>אלקטרה אגח ד*</t>
  </si>
  <si>
    <t>520028911</t>
  </si>
  <si>
    <t>אלקטרה אגח ה*</t>
  </si>
  <si>
    <t>בזן אגח ה</t>
  </si>
  <si>
    <t>520036658</t>
  </si>
  <si>
    <t>בזן אגח י</t>
  </si>
  <si>
    <t>דמרי אגח ז*</t>
  </si>
  <si>
    <t>511399388</t>
  </si>
  <si>
    <t>דמרי אגח ט*</t>
  </si>
  <si>
    <t>דמרי אגח י*</t>
  </si>
  <si>
    <t>ממן אגח ב</t>
  </si>
  <si>
    <t>520036435</t>
  </si>
  <si>
    <t>פז נפט ד*</t>
  </si>
  <si>
    <t>פז נפט אגח ח*</t>
  </si>
  <si>
    <t>פרטנר אגח ו*</t>
  </si>
  <si>
    <t>520044314</t>
  </si>
  <si>
    <t>פרטנר אגח ז*</t>
  </si>
  <si>
    <t>שפיר הנדס אגח א*</t>
  </si>
  <si>
    <t>514892801</t>
  </si>
  <si>
    <t>מתכת ומוצרי בניה</t>
  </si>
  <si>
    <t>שפיר הנדס אגח ב*</t>
  </si>
  <si>
    <t>אזורים אגח 13*</t>
  </si>
  <si>
    <t>520025990</t>
  </si>
  <si>
    <t>אזורים אגח 14*</t>
  </si>
  <si>
    <t>איידיאייהנ הת ה</t>
  </si>
  <si>
    <t>513910703</t>
  </si>
  <si>
    <t>אנלייט אנר אג ג*</t>
  </si>
  <si>
    <t>520041146</t>
  </si>
  <si>
    <t>אנלייט אנר אגחו*</t>
  </si>
  <si>
    <t>אנרג'יקס אג ב*</t>
  </si>
  <si>
    <t>513901371</t>
  </si>
  <si>
    <t>אנרג'יקס אגח א*</t>
  </si>
  <si>
    <t>אפריקה מג אגח ה*</t>
  </si>
  <si>
    <t>520034760</t>
  </si>
  <si>
    <t>אשטרום קבוצה אגח ג</t>
  </si>
  <si>
    <t>סלקום אגח ט*</t>
  </si>
  <si>
    <t>סלקום אגח יא*</t>
  </si>
  <si>
    <t>סלקום אגח יב*</t>
  </si>
  <si>
    <t>סלקום אגח יג*</t>
  </si>
  <si>
    <t>פתאל אירו אגח א</t>
  </si>
  <si>
    <t>515328250</t>
  </si>
  <si>
    <t>פתאל אירו אגח ג</t>
  </si>
  <si>
    <t>פתאל אירו אגח ד</t>
  </si>
  <si>
    <t>קרסו נדלן אגח א*</t>
  </si>
  <si>
    <t>510488190</t>
  </si>
  <si>
    <t>אקרו אגח א</t>
  </si>
  <si>
    <t>511996803</t>
  </si>
  <si>
    <t>פתאל החז אגח ב*</t>
  </si>
  <si>
    <t>פתאל החז אגח ג*</t>
  </si>
  <si>
    <t>קרדן נדלן אגח ה</t>
  </si>
  <si>
    <t>520041005</t>
  </si>
  <si>
    <t>אלומיי אגח ג</t>
  </si>
  <si>
    <t>520039868</t>
  </si>
  <si>
    <t>אלומיי קפיטל אגח ה</t>
  </si>
  <si>
    <t>אנלייט אנר אגחה*</t>
  </si>
  <si>
    <t>ריט אזורים אג ב*</t>
  </si>
  <si>
    <t>516117181</t>
  </si>
  <si>
    <t>אלביט מע' אגח ג</t>
  </si>
  <si>
    <t>520043027</t>
  </si>
  <si>
    <t>אלביט מע' אגח ד</t>
  </si>
  <si>
    <t>ישראמקו אגח א*</t>
  </si>
  <si>
    <t>ישראמקו אגח ב*</t>
  </si>
  <si>
    <t>תמר פטרו אגח א*</t>
  </si>
  <si>
    <t>515334662</t>
  </si>
  <si>
    <t>תמר פטרו אגח ב*</t>
  </si>
  <si>
    <t>ISRELE 3.75 02/32</t>
  </si>
  <si>
    <t>IL0060004004</t>
  </si>
  <si>
    <t>בלומברג</t>
  </si>
  <si>
    <t>BBB+</t>
  </si>
  <si>
    <t>S&amp;P</t>
  </si>
  <si>
    <t>HAPOAL 3.255 01/32</t>
  </si>
  <si>
    <t>IL0066204707</t>
  </si>
  <si>
    <t>BBB</t>
  </si>
  <si>
    <t>LUMIIT 3.275 01/31 01/26</t>
  </si>
  <si>
    <t>IL0060404899</t>
  </si>
  <si>
    <t>LUMIIT 7.129 07/33</t>
  </si>
  <si>
    <t>IL0060406795</t>
  </si>
  <si>
    <t>ISRAEL CHEMICALS 6.375 31/05/38*</t>
  </si>
  <si>
    <t>IL0028103310</t>
  </si>
  <si>
    <t>BBB-</t>
  </si>
  <si>
    <t>MZRHIT 3.077 04/31</t>
  </si>
  <si>
    <t>IL0069508369</t>
  </si>
  <si>
    <t>ENOIGA 8.5 09/33</t>
  </si>
  <si>
    <t>IL0011971442</t>
  </si>
  <si>
    <t>B221942</t>
  </si>
  <si>
    <t>ENERGY</t>
  </si>
  <si>
    <t>BB-</t>
  </si>
  <si>
    <t>TEVA 4.375 2030</t>
  </si>
  <si>
    <t>XS2406607171</t>
  </si>
  <si>
    <t>520013954</t>
  </si>
  <si>
    <t>פארמה</t>
  </si>
  <si>
    <t>TEVA 7.375 09/29</t>
  </si>
  <si>
    <t>XS2592804434</t>
  </si>
  <si>
    <t>TEVA 8.125 09/31</t>
  </si>
  <si>
    <t>US88167AAR23</t>
  </si>
  <si>
    <t>SOLAREDGE TECH 0 09/25</t>
  </si>
  <si>
    <t>US83417MAD65</t>
  </si>
  <si>
    <t>513865329</t>
  </si>
  <si>
    <t>Semiconductors &amp; Semiconductor Equipment</t>
  </si>
  <si>
    <t>ALVGR 4.252 07/52</t>
  </si>
  <si>
    <t>DE000A30VJZ6</t>
  </si>
  <si>
    <t>Insurance</t>
  </si>
  <si>
    <t>A2</t>
  </si>
  <si>
    <t>Moodys</t>
  </si>
  <si>
    <t>SRENVX 4.5 24/44</t>
  </si>
  <si>
    <t>XS1108784510</t>
  </si>
  <si>
    <t>A</t>
  </si>
  <si>
    <t>ZURNVX 3 04/51</t>
  </si>
  <si>
    <t>XS2283177561</t>
  </si>
  <si>
    <t>ZURNVX 3.5 05/52</t>
  </si>
  <si>
    <t>XS2416978190</t>
  </si>
  <si>
    <t>ANZNZ 5.548 08/32</t>
  </si>
  <si>
    <t>USQ0426YAV58</t>
  </si>
  <si>
    <t>Banks</t>
  </si>
  <si>
    <t>A-</t>
  </si>
  <si>
    <t>AXASA 4.25 03/43</t>
  </si>
  <si>
    <t>XS2487052487</t>
  </si>
  <si>
    <t>FABSJV 5.875 01/34</t>
  </si>
  <si>
    <t>US350930AA10</t>
  </si>
  <si>
    <t>Other</t>
  </si>
  <si>
    <t>IAGLN 4.25 11/32</t>
  </si>
  <si>
    <t>US11044MAA45</t>
  </si>
  <si>
    <t>Transportation</t>
  </si>
  <si>
    <t>SHBASS 4.625 08/32</t>
  </si>
  <si>
    <t>XS2523511165</t>
  </si>
  <si>
    <t>ALVGR 3.2 PERP</t>
  </si>
  <si>
    <t>US018820AB64</t>
  </si>
  <si>
    <t>Baa1</t>
  </si>
  <si>
    <t>ANZ 6.742 12/32</t>
  </si>
  <si>
    <t>USQ0954PVM14</t>
  </si>
  <si>
    <t>NAB 3.933 08/2034 08/29</t>
  </si>
  <si>
    <t>USG6S94TAB96</t>
  </si>
  <si>
    <t>SCENTRE GROUP 4.75 09/80</t>
  </si>
  <si>
    <t>USQ8053LAA28</t>
  </si>
  <si>
    <t>Real Estate</t>
  </si>
  <si>
    <t>SCGAU 5.125 09/2080</t>
  </si>
  <si>
    <t>USQ8053LAB01</t>
  </si>
  <si>
    <t>AER 3.3 01/32</t>
  </si>
  <si>
    <t>US00774MAX39</t>
  </si>
  <si>
    <t>Capital Goods</t>
  </si>
  <si>
    <t>ASSGEN 5.8 07/32</t>
  </si>
  <si>
    <t>XS2468223107</t>
  </si>
  <si>
    <t>C 6.174 05/34</t>
  </si>
  <si>
    <t>US17327CAR43</t>
  </si>
  <si>
    <t>HPQ 5.5 01/33</t>
  </si>
  <si>
    <t>US40434LAN55</t>
  </si>
  <si>
    <t>Technology Hardware &amp; Equipment</t>
  </si>
  <si>
    <t>INTNED 4.125 08/33</t>
  </si>
  <si>
    <t>XS2524746687</t>
  </si>
  <si>
    <t>MQGAU 6.798 01/33</t>
  </si>
  <si>
    <t>USQ568A9SS79</t>
  </si>
  <si>
    <t>Diversified Financials</t>
  </si>
  <si>
    <t>PRU 6 09/52</t>
  </si>
  <si>
    <t>US744320BK76</t>
  </si>
  <si>
    <t>STLA 6.375 09/32</t>
  </si>
  <si>
    <t>USU85861AE97</t>
  </si>
  <si>
    <t>Automobiles &amp; Components</t>
  </si>
  <si>
    <t>TD 8.125 10/82</t>
  </si>
  <si>
    <t>US89117F8Z56</t>
  </si>
  <si>
    <t>ACAFP 7.25 PERP</t>
  </si>
  <si>
    <t>FR001400F067</t>
  </si>
  <si>
    <t>BACR 7.119 06/34</t>
  </si>
  <si>
    <t>US06738ECH62</t>
  </si>
  <si>
    <t>BCRED 2.625 12/26</t>
  </si>
  <si>
    <t>US09261HAD98</t>
  </si>
  <si>
    <t>BCRED 7.05 09/25</t>
  </si>
  <si>
    <t>US09261HBA41</t>
  </si>
  <si>
    <t>BOOZ ALLEN HAMILTON INC 07/29</t>
  </si>
  <si>
    <t>US09951LAB99</t>
  </si>
  <si>
    <t>Commercial &amp; Professional Services</t>
  </si>
  <si>
    <t>ENBCN 5.5 07/77</t>
  </si>
  <si>
    <t>US29250NAS45</t>
  </si>
  <si>
    <t>ENBCN 6 01/27 01/77</t>
  </si>
  <si>
    <t>US29250NAN57</t>
  </si>
  <si>
    <t>ENELIM 6.625 PERP</t>
  </si>
  <si>
    <t>XS2576550243</t>
  </si>
  <si>
    <t>UTILITIES</t>
  </si>
  <si>
    <t>EXPE 3.25 02/30</t>
  </si>
  <si>
    <t>US30212PAR64</t>
  </si>
  <si>
    <t>Hotels Restaurants &amp; Leisure</t>
  </si>
  <si>
    <t>FS KKR CAPITAL 4.25 2/25 01/25</t>
  </si>
  <si>
    <t>US30313RAA77</t>
  </si>
  <si>
    <t>FSK 3.125 10/28</t>
  </si>
  <si>
    <t>US302635AK33</t>
  </si>
  <si>
    <t>GM 6.4 01/09/2033</t>
  </si>
  <si>
    <t>US37045XED49</t>
  </si>
  <si>
    <t>IBSEM 4.875 PERP</t>
  </si>
  <si>
    <t>XS2580221658</t>
  </si>
  <si>
    <t>J 5.9 03/33</t>
  </si>
  <si>
    <t>US469814AA50</t>
  </si>
  <si>
    <t>KD 3.15 10/31</t>
  </si>
  <si>
    <t>US50155QAL41</t>
  </si>
  <si>
    <t>Software &amp; Services</t>
  </si>
  <si>
    <t>LKQ 6.25 6/33</t>
  </si>
  <si>
    <t>US501889AE98</t>
  </si>
  <si>
    <t>Consumer Durables &amp; Apparel</t>
  </si>
  <si>
    <t>MSI 5.6 06/32</t>
  </si>
  <si>
    <t>US620076BW88</t>
  </si>
  <si>
    <t>MTZ 4.5 08/28</t>
  </si>
  <si>
    <t>US576323AP42</t>
  </si>
  <si>
    <t>NGLS 4 01/32</t>
  </si>
  <si>
    <t>US87612BBU52</t>
  </si>
  <si>
    <t>NGLS 6.875 01/29</t>
  </si>
  <si>
    <t>US87612BBN10</t>
  </si>
  <si>
    <t>NWG 7.416 06/33</t>
  </si>
  <si>
    <t>XS2563349765</t>
  </si>
  <si>
    <t>ORCINC 4.7 02/27</t>
  </si>
  <si>
    <t>US69120VAF85</t>
  </si>
  <si>
    <t>Baa3</t>
  </si>
  <si>
    <t>OWL ROCK 3.75 07/25</t>
  </si>
  <si>
    <t>US69121KAC80</t>
  </si>
  <si>
    <t>owl rock 7.95 06/28</t>
  </si>
  <si>
    <t>US69120VAR24</t>
  </si>
  <si>
    <t>SEB 6.875 PERP</t>
  </si>
  <si>
    <t>XS2479344561</t>
  </si>
  <si>
    <t>SRENVX 5.75 08/15/50 08/25</t>
  </si>
  <si>
    <t>XS1261170515</t>
  </si>
  <si>
    <t>SSELN 4 PERP</t>
  </si>
  <si>
    <t>XS2439704318</t>
  </si>
  <si>
    <t>TELIAS 4.625 PREP</t>
  </si>
  <si>
    <t>XS2526881532</t>
  </si>
  <si>
    <t>TELECOMMUNICATION SERVICES</t>
  </si>
  <si>
    <t>TRPCN 5.3 03/77</t>
  </si>
  <si>
    <t>US89356BAC28</t>
  </si>
  <si>
    <t>VW 4.625 PERP 06/28</t>
  </si>
  <si>
    <t>XS1799939027</t>
  </si>
  <si>
    <t>WBD 4.279 03/15/32</t>
  </si>
  <si>
    <t>US55903VBC63</t>
  </si>
  <si>
    <t>Media</t>
  </si>
  <si>
    <t>AER 6.5 06/45</t>
  </si>
  <si>
    <t>US00773HAA59</t>
  </si>
  <si>
    <t>BB+</t>
  </si>
  <si>
    <t>AY 4.125 06/28</t>
  </si>
  <si>
    <t>US04916WAA27</t>
  </si>
  <si>
    <t>BAYNGR 3.125 11/79 11/27</t>
  </si>
  <si>
    <t>XS2077670342</t>
  </si>
  <si>
    <t>Pharmaceuticals &amp; Biotechnology</t>
  </si>
  <si>
    <t>BNP 6.875 PERP</t>
  </si>
  <si>
    <t>FR001400BBL21</t>
  </si>
  <si>
    <t>Ba1</t>
  </si>
  <si>
    <t>BNP 7.75 PERP</t>
  </si>
  <si>
    <t>USF1067PAC08</t>
  </si>
  <si>
    <t>BRITEL 8.375 09/28</t>
  </si>
  <si>
    <t>XS2636324274</t>
  </si>
  <si>
    <t>CDW   3.25 2/29</t>
  </si>
  <si>
    <t>US12513GBF54</t>
  </si>
  <si>
    <t>CQP 3.25 01/32</t>
  </si>
  <si>
    <t>US16411QAN16</t>
  </si>
  <si>
    <t>CQP 4.5 10/29</t>
  </si>
  <si>
    <t>US16411QAG64</t>
  </si>
  <si>
    <t>CREDIT SUISSE 6.5 08/23</t>
  </si>
  <si>
    <t>XS0957135212</t>
  </si>
  <si>
    <t>F 6.125 05/15/28</t>
  </si>
  <si>
    <t>XS2623496085</t>
  </si>
  <si>
    <t>MATERIALS</t>
  </si>
  <si>
    <t>INTNED 7.5 PERP</t>
  </si>
  <si>
    <t>XS2585240984</t>
  </si>
  <si>
    <t>MATTEL 3.75 04/29</t>
  </si>
  <si>
    <t>US577081BF84</t>
  </si>
  <si>
    <t>MSCI 3.625 09/30 03/28</t>
  </si>
  <si>
    <t>US55354GAK67</t>
  </si>
  <si>
    <t>NWSA 5.125 02/32</t>
  </si>
  <si>
    <t>US65249BAB53</t>
  </si>
  <si>
    <t>RRX 6.4 4/2033</t>
  </si>
  <si>
    <t>US758750AF08</t>
  </si>
  <si>
    <t>SWEDA 7.625 PERP</t>
  </si>
  <si>
    <t>XS2580715147</t>
  </si>
  <si>
    <t>VODAFONE 4.125 06/81</t>
  </si>
  <si>
    <t>US92857WBW91</t>
  </si>
  <si>
    <t>VODAFONE 6.25 10/78 10/24</t>
  </si>
  <si>
    <t>XS1888180640</t>
  </si>
  <si>
    <t>VODAFONE 6.5 08/84</t>
  </si>
  <si>
    <t>XS2630490717</t>
  </si>
  <si>
    <t>ZFFNGR 5.75 08/26</t>
  </si>
  <si>
    <t>XS2582404724</t>
  </si>
  <si>
    <t>ALLISON TRANS 3.75 01/31</t>
  </si>
  <si>
    <t>US019736AG29</t>
  </si>
  <si>
    <t>Ba2</t>
  </si>
  <si>
    <t>ALLISON TRANSM 5.875 06/29</t>
  </si>
  <si>
    <t>US019736AF46</t>
  </si>
  <si>
    <t>CHARLES RIVER LAB 4 03/31</t>
  </si>
  <si>
    <t>US159864AJ65</t>
  </si>
  <si>
    <t>BB</t>
  </si>
  <si>
    <t>F 6.1 08/32</t>
  </si>
  <si>
    <t>US345370DB39</t>
  </si>
  <si>
    <t>F 7.35 11/27</t>
  </si>
  <si>
    <t>US345397C353</t>
  </si>
  <si>
    <t>GPK 3.75 02/30</t>
  </si>
  <si>
    <t>US38869AAD90</t>
  </si>
  <si>
    <t>HESM 5.125 06/28</t>
  </si>
  <si>
    <t>US428104AA14</t>
  </si>
  <si>
    <t>HILTON DOMESTIC 4 05/31</t>
  </si>
  <si>
    <t>US432833AL52</t>
  </si>
  <si>
    <t>SOCGEN 7.875 PERP</t>
  </si>
  <si>
    <t>FR001400F877</t>
  </si>
  <si>
    <t>TELEFO 6.135 PER</t>
  </si>
  <si>
    <t>XS2582389156</t>
  </si>
  <si>
    <t>TELEFO 7.125 PERP</t>
  </si>
  <si>
    <t>XS2462605671</t>
  </si>
  <si>
    <t>UAL 4.375 04/26</t>
  </si>
  <si>
    <t>US90932LAG23</t>
  </si>
  <si>
    <t>ASGN 4.625 15/05/2028</t>
  </si>
  <si>
    <t>US00191UAA07</t>
  </si>
  <si>
    <t>BACR 8.875</t>
  </si>
  <si>
    <t>XS2492482828</t>
  </si>
  <si>
    <t>CLH 6.375 02/31</t>
  </si>
  <si>
    <t>US184496AQ03</t>
  </si>
  <si>
    <t>Ba3</t>
  </si>
  <si>
    <t>LLOYDS 8.5</t>
  </si>
  <si>
    <t>XS2529511722</t>
  </si>
  <si>
    <t>LLOYDS 8.5 PERP_28</t>
  </si>
  <si>
    <t>XS2575900977</t>
  </si>
  <si>
    <t>MTCHII 4.125 08/30</t>
  </si>
  <si>
    <t>US57665RAL06</t>
  </si>
  <si>
    <t>ATRFIN 2.625 09/27</t>
  </si>
  <si>
    <t>XS2294495838</t>
  </si>
  <si>
    <t>B1</t>
  </si>
  <si>
    <t>CCO HOLDINGS 4.75 03/30 09/24</t>
  </si>
  <si>
    <t>US1248EPCD32</t>
  </si>
  <si>
    <t>CHTR 7.375 03/31</t>
  </si>
  <si>
    <t>US1248EPCT83</t>
  </si>
  <si>
    <t>EDF 6 PREP 01/26</t>
  </si>
  <si>
    <t>FR0011401728</t>
  </si>
  <si>
    <t>B+</t>
  </si>
  <si>
    <t>Electricite De Franc 5 01/26</t>
  </si>
  <si>
    <t>FR0011697028</t>
  </si>
  <si>
    <t>ORGNON 5.125 2031</t>
  </si>
  <si>
    <t>US68622TAB70</t>
  </si>
  <si>
    <t>ATRSAV 3.625 04/2026</t>
  </si>
  <si>
    <t>XS2338530467</t>
  </si>
  <si>
    <t>B3</t>
  </si>
  <si>
    <t>ORA 2.5 07/27*</t>
  </si>
  <si>
    <t>US686688AB85</t>
  </si>
  <si>
    <t>880326081</t>
  </si>
  <si>
    <t>סה"כ תל אביב 35</t>
  </si>
  <si>
    <t>או פי סי אנרגיה*</t>
  </si>
  <si>
    <t>1141571</t>
  </si>
  <si>
    <t>אורמת טכנו*</t>
  </si>
  <si>
    <t>1134402</t>
  </si>
  <si>
    <t>איי.סי.אל*</t>
  </si>
  <si>
    <t>281014</t>
  </si>
  <si>
    <t>אלביט מערכות</t>
  </si>
  <si>
    <t>1081124</t>
  </si>
  <si>
    <t>אלוני חץ</t>
  </si>
  <si>
    <t>390013</t>
  </si>
  <si>
    <t>520038506</t>
  </si>
  <si>
    <t>אלקטרה*</t>
  </si>
  <si>
    <t>739037</t>
  </si>
  <si>
    <t>אמות</t>
  </si>
  <si>
    <t>1097278</t>
  </si>
  <si>
    <t>אנלייט אנרגיה*</t>
  </si>
  <si>
    <t>720011</t>
  </si>
  <si>
    <t>אנרג'יאן</t>
  </si>
  <si>
    <t>1155290</t>
  </si>
  <si>
    <t>10758801</t>
  </si>
  <si>
    <t>אנרג'יקס*</t>
  </si>
  <si>
    <t>1123355</t>
  </si>
  <si>
    <t>ארפורט סיטי</t>
  </si>
  <si>
    <t>1095835</t>
  </si>
  <si>
    <t>אשטרום קבוצה</t>
  </si>
  <si>
    <t>1132315</t>
  </si>
  <si>
    <t>בזק</t>
  </si>
  <si>
    <t>230011</t>
  </si>
  <si>
    <t>ביג*</t>
  </si>
  <si>
    <t>1097260</t>
  </si>
  <si>
    <t>בינלאומי</t>
  </si>
  <si>
    <t>593038</t>
  </si>
  <si>
    <t>דיסקונט א</t>
  </si>
  <si>
    <t>691212</t>
  </si>
  <si>
    <t>דלק קבוצה</t>
  </si>
  <si>
    <t>1084128</t>
  </si>
  <si>
    <t>520044322</t>
  </si>
  <si>
    <t>הפניקס</t>
  </si>
  <si>
    <t>767012</t>
  </si>
  <si>
    <t>הראל השקעות</t>
  </si>
  <si>
    <t>585018</t>
  </si>
  <si>
    <t>חברה לישראל</t>
  </si>
  <si>
    <t>576017</t>
  </si>
  <si>
    <t>520028010</t>
  </si>
  <si>
    <t>טאואר</t>
  </si>
  <si>
    <t>1082379</t>
  </si>
  <si>
    <t>520041997</t>
  </si>
  <si>
    <t>מוליכים למחצה</t>
  </si>
  <si>
    <t>טבע</t>
  </si>
  <si>
    <t>629014</t>
  </si>
  <si>
    <t>לאומי</t>
  </si>
  <si>
    <t>604611</t>
  </si>
  <si>
    <t>מבנה*</t>
  </si>
  <si>
    <t>226019</t>
  </si>
  <si>
    <t>מזרחי טפחות</t>
  </si>
  <si>
    <t>695437</t>
  </si>
  <si>
    <t>מליסרון*</t>
  </si>
  <si>
    <t>323014</t>
  </si>
  <si>
    <t>נובה*</t>
  </si>
  <si>
    <t>1084557</t>
  </si>
  <si>
    <t>511812463</t>
  </si>
  <si>
    <t>ניו מד אנרג יהש</t>
  </si>
  <si>
    <t>475020</t>
  </si>
  <si>
    <t>550013098</t>
  </si>
  <si>
    <t>נייס</t>
  </si>
  <si>
    <t>273011</t>
  </si>
  <si>
    <t>520036872</t>
  </si>
  <si>
    <t>עזריאלי קבוצה</t>
  </si>
  <si>
    <t>1119478</t>
  </si>
  <si>
    <t>פועלים</t>
  </si>
  <si>
    <t>662577</t>
  </si>
  <si>
    <t>שטראוס*</t>
  </si>
  <si>
    <t>746016</t>
  </si>
  <si>
    <t>520003781</t>
  </si>
  <si>
    <t>מזון</t>
  </si>
  <si>
    <t>שיכון ובינוי*</t>
  </si>
  <si>
    <t>1081942</t>
  </si>
  <si>
    <t>520036104</t>
  </si>
  <si>
    <t>שפיר הנדסה*</t>
  </si>
  <si>
    <t>1133875</t>
  </si>
  <si>
    <t>סה"כ תל אביב 90</t>
  </si>
  <si>
    <t>אזורים*</t>
  </si>
  <si>
    <t>715011</t>
  </si>
  <si>
    <t>איידיאיי ביטוח</t>
  </si>
  <si>
    <t>1129501</t>
  </si>
  <si>
    <t>אינרום*</t>
  </si>
  <si>
    <t>1132356</t>
  </si>
  <si>
    <t>515001659</t>
  </si>
  <si>
    <t>אלטשולר שחם פנ</t>
  </si>
  <si>
    <t>1184936</t>
  </si>
  <si>
    <t>516508603</t>
  </si>
  <si>
    <t>אלקטרה נדלן</t>
  </si>
  <si>
    <t>1094044</t>
  </si>
  <si>
    <t>510607328</t>
  </si>
  <si>
    <t>אלקטרה צריכה*</t>
  </si>
  <si>
    <t>5010129</t>
  </si>
  <si>
    <t>520039967</t>
  </si>
  <si>
    <t>אפריקה מגורים*</t>
  </si>
  <si>
    <t>1097948</t>
  </si>
  <si>
    <t>אקויטל</t>
  </si>
  <si>
    <t>755017</t>
  </si>
  <si>
    <t>520030859</t>
  </si>
  <si>
    <t>אקרו</t>
  </si>
  <si>
    <t>1184902</t>
  </si>
  <si>
    <t>ארגו פרופרטיז</t>
  </si>
  <si>
    <t>1175371</t>
  </si>
  <si>
    <t>70252750</t>
  </si>
  <si>
    <t>בזן</t>
  </si>
  <si>
    <t>2590248</t>
  </si>
  <si>
    <t>ג'י סיטי*</t>
  </si>
  <si>
    <t>126011</t>
  </si>
  <si>
    <t>ג'נריישן קפיטל*</t>
  </si>
  <si>
    <t>1156926</t>
  </si>
  <si>
    <t>דוראל אנרגיה*</t>
  </si>
  <si>
    <t>1166768</t>
  </si>
  <si>
    <t>515364891</t>
  </si>
  <si>
    <t>דיפלומט אחזקות</t>
  </si>
  <si>
    <t>1173491</t>
  </si>
  <si>
    <t>510400740</t>
  </si>
  <si>
    <t>דלתא גליל</t>
  </si>
  <si>
    <t>627034</t>
  </si>
  <si>
    <t>520025602</t>
  </si>
  <si>
    <t>דמרי*</t>
  </si>
  <si>
    <t>1090315</t>
  </si>
  <si>
    <t>דנאל*</t>
  </si>
  <si>
    <t>314013</t>
  </si>
  <si>
    <t>520037565</t>
  </si>
  <si>
    <t>דניה סיבוס</t>
  </si>
  <si>
    <t>1173137</t>
  </si>
  <si>
    <t>512569237</t>
  </si>
  <si>
    <t>וואן טכנולוגיות*</t>
  </si>
  <si>
    <t>161018</t>
  </si>
  <si>
    <t>520034695</t>
  </si>
  <si>
    <t>שירותי מידע</t>
  </si>
  <si>
    <t>ורידיס*</t>
  </si>
  <si>
    <t>1176387</t>
  </si>
  <si>
    <t>515935807</t>
  </si>
  <si>
    <t>חילן*</t>
  </si>
  <si>
    <t>1084698</t>
  </si>
  <si>
    <t>520039942</t>
  </si>
  <si>
    <t>יוחננוף*</t>
  </si>
  <si>
    <t>1161264</t>
  </si>
  <si>
    <t>511344186</t>
  </si>
  <si>
    <t>ישראכרט</t>
  </si>
  <si>
    <t>1157403</t>
  </si>
  <si>
    <t>510706153</t>
  </si>
  <si>
    <t>ישראל קנדה*</t>
  </si>
  <si>
    <t>434019</t>
  </si>
  <si>
    <t>520039298</t>
  </si>
  <si>
    <t>ישראמקו יהש*</t>
  </si>
  <si>
    <t>232017</t>
  </si>
  <si>
    <t>ישרס</t>
  </si>
  <si>
    <t>613034</t>
  </si>
  <si>
    <t>כלל עסקי ביטוח</t>
  </si>
  <si>
    <t>224014</t>
  </si>
  <si>
    <t>מגדלי תיכון</t>
  </si>
  <si>
    <t>1131523</t>
  </si>
  <si>
    <t>512719485</t>
  </si>
  <si>
    <t>מגה אור*</t>
  </si>
  <si>
    <t>1104488</t>
  </si>
  <si>
    <t>מטריקס*</t>
  </si>
  <si>
    <t>445015</t>
  </si>
  <si>
    <t>520039413</t>
  </si>
  <si>
    <t>מיטרוניקס*</t>
  </si>
  <si>
    <t>1091065</t>
  </si>
  <si>
    <t>511527202</t>
  </si>
  <si>
    <t>רובוטיקה ותלת מימד</t>
  </si>
  <si>
    <t>מימון ישיר*</t>
  </si>
  <si>
    <t>1168186</t>
  </si>
  <si>
    <t>מנורה מב החז</t>
  </si>
  <si>
    <t>566018</t>
  </si>
  <si>
    <t>מניבים ריט*</t>
  </si>
  <si>
    <t>1140573</t>
  </si>
  <si>
    <t>משק אנרגיה</t>
  </si>
  <si>
    <t>1166974</t>
  </si>
  <si>
    <t>נאוויטס פטר יהש</t>
  </si>
  <si>
    <t>1141969</t>
  </si>
  <si>
    <t>550263107</t>
  </si>
  <si>
    <t>נאייקס</t>
  </si>
  <si>
    <t>1175116</t>
  </si>
  <si>
    <t>513639013</t>
  </si>
  <si>
    <t>נובולוג*</t>
  </si>
  <si>
    <t>1140151</t>
  </si>
  <si>
    <t>510475312</t>
  </si>
  <si>
    <t>נופר אנרג'י*</t>
  </si>
  <si>
    <t>1170877</t>
  </si>
  <si>
    <t>נפטא*</t>
  </si>
  <si>
    <t>643015</t>
  </si>
  <si>
    <t>520020942</t>
  </si>
  <si>
    <t>סאמיט</t>
  </si>
  <si>
    <t>1081686</t>
  </si>
  <si>
    <t>520043720</t>
  </si>
  <si>
    <t>סלקום*</t>
  </si>
  <si>
    <t>1101534</t>
  </si>
  <si>
    <t>סקופ*</t>
  </si>
  <si>
    <t>288019</t>
  </si>
  <si>
    <t>520037425</t>
  </si>
  <si>
    <t>ערד*</t>
  </si>
  <si>
    <t>731018</t>
  </si>
  <si>
    <t>520025198</t>
  </si>
  <si>
    <t>פוקס</t>
  </si>
  <si>
    <t>1087022</t>
  </si>
  <si>
    <t>512157603</t>
  </si>
  <si>
    <t>פז נפט*</t>
  </si>
  <si>
    <t>1100007</t>
  </si>
  <si>
    <t>פיבי</t>
  </si>
  <si>
    <t>763011</t>
  </si>
  <si>
    <t>פלסאון תעשיות*</t>
  </si>
  <si>
    <t>1081603</t>
  </si>
  <si>
    <t>520042912</t>
  </si>
  <si>
    <t>פרטנר*</t>
  </si>
  <si>
    <t>1083484</t>
  </si>
  <si>
    <t>פריון נטוורק</t>
  </si>
  <si>
    <t>1095819</t>
  </si>
  <si>
    <t>512849498</t>
  </si>
  <si>
    <t>פרשקובסקי</t>
  </si>
  <si>
    <t>1102128</t>
  </si>
  <si>
    <t>513817817</t>
  </si>
  <si>
    <t>פתאל החזקות*</t>
  </si>
  <si>
    <t>1143429</t>
  </si>
  <si>
    <t>קמטק*</t>
  </si>
  <si>
    <t>1095264</t>
  </si>
  <si>
    <t>511235434</t>
  </si>
  <si>
    <t>קרסו נדלן*</t>
  </si>
  <si>
    <t>1187962</t>
  </si>
  <si>
    <t>רבוע נדלן*</t>
  </si>
  <si>
    <t>1098565</t>
  </si>
  <si>
    <t>ריט 1*</t>
  </si>
  <si>
    <t>1098920</t>
  </si>
  <si>
    <t>ריטיילורס</t>
  </si>
  <si>
    <t>1175488</t>
  </si>
  <si>
    <t>514211457</t>
  </si>
  <si>
    <t>רמי לוי</t>
  </si>
  <si>
    <t>1104249</t>
  </si>
  <si>
    <t>513770669</t>
  </si>
  <si>
    <t>רציו יהש</t>
  </si>
  <si>
    <t>394015</t>
  </si>
  <si>
    <t>550012777</t>
  </si>
  <si>
    <t>שוב אנרגיה*</t>
  </si>
  <si>
    <t>1188242</t>
  </si>
  <si>
    <t>510459928</t>
  </si>
  <si>
    <t>שופרסל*</t>
  </si>
  <si>
    <t>777037</t>
  </si>
  <si>
    <t>תדיראן גרופ*</t>
  </si>
  <si>
    <t>258012</t>
  </si>
  <si>
    <t>520036732</t>
  </si>
  <si>
    <t>תורפז*</t>
  </si>
  <si>
    <t>1175611</t>
  </si>
  <si>
    <t>514574524</t>
  </si>
  <si>
    <t>אבגול*</t>
  </si>
  <si>
    <t>1100957</t>
  </si>
  <si>
    <t>510119068</t>
  </si>
  <si>
    <t>עץ, נייר ודפוס</t>
  </si>
  <si>
    <t>אדגר*</t>
  </si>
  <si>
    <t>1820083</t>
  </si>
  <si>
    <t>520035171</t>
  </si>
  <si>
    <t>או.אר.טי*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</si>
  <si>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</si>
  <si>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</si>
  <si>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</si>
  <si>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</si>
  <si>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</si>
  <si>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</si>
  <si>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</si>
  <si>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</si>
  <si>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</si>
  <si>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איי ספאק 1*</t>
  </si>
  <si>
    <t>1179589</t>
  </si>
  <si>
    <t>516247772</t>
  </si>
  <si>
    <t>אייקון גרופ</t>
  </si>
  <si>
    <t>1182484</t>
  </si>
  <si>
    <t>513955252</t>
  </si>
  <si>
    <t>אילקס מדיקל</t>
  </si>
  <si>
    <t>1080753</t>
  </si>
  <si>
    <t>520042219</t>
  </si>
  <si>
    <t>אלומיי</t>
  </si>
  <si>
    <t>1082635</t>
  </si>
  <si>
    <t>אלספק*</t>
  </si>
  <si>
    <t>1090364</t>
  </si>
  <si>
    <t>511297541</t>
  </si>
  <si>
    <t>חשמל</t>
  </si>
  <si>
    <t>אלקטרה פאוור*</t>
  </si>
  <si>
    <t>1166917</t>
  </si>
  <si>
    <t>516077989</t>
  </si>
  <si>
    <t>אלקטריאון</t>
  </si>
  <si>
    <t>368019</t>
  </si>
  <si>
    <t>520038126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</si>
  <si>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</si>
  <si>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</si>
  <si>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</si>
  <si>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</si>
  <si>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</si>
  <si>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</si>
  <si>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</si>
  <si>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</si>
  <si>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</si>
  <si>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</si>
  <si>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</si>
  <si>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</si>
  <si>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אקוואריוס מנוע</t>
  </si>
  <si>
    <t>1170240</t>
  </si>
  <si>
    <t>515114429</t>
  </si>
  <si>
    <t>אלקטרוניקה ואופטיקה</t>
  </si>
  <si>
    <t>אקונרג'י</t>
  </si>
  <si>
    <t>1178334</t>
  </si>
  <si>
    <t>516339777</t>
  </si>
  <si>
    <t>אקופיה</t>
  </si>
  <si>
    <t>1169895</t>
  </si>
  <si>
    <t>514856772</t>
  </si>
  <si>
    <t>ארד*</t>
  </si>
  <si>
    <t>1091651</t>
  </si>
  <si>
    <t>510007800</t>
  </si>
  <si>
    <t>בית שמש*</t>
  </si>
  <si>
    <t>1081561</t>
  </si>
  <si>
    <t>520043480</t>
  </si>
  <si>
    <t>בכורי שדה*</t>
  </si>
  <si>
    <t>1172618</t>
  </si>
  <si>
    <t>512402538</t>
  </si>
  <si>
    <t>ברנמילר*</t>
  </si>
  <si>
    <t>1141530</t>
  </si>
  <si>
    <t>514720374</t>
  </si>
  <si>
    <t>ג'י וואן*</t>
  </si>
  <si>
    <t>1156280</t>
  </si>
  <si>
    <t>510095987</t>
  </si>
  <si>
    <t>ג'נסל*</t>
  </si>
  <si>
    <t>1169689</t>
  </si>
  <si>
    <t>514579887</t>
  </si>
  <si>
    <t>גולן פלסטיק*</t>
  </si>
  <si>
    <t>1091933</t>
  </si>
  <si>
    <t>513029975</t>
  </si>
  <si>
    <t>גלאסבוקס*</t>
  </si>
  <si>
    <t>1176288</t>
  </si>
  <si>
    <t>514525260</t>
  </si>
  <si>
    <t>גמא ניהול</t>
  </si>
  <si>
    <t>1177484</t>
  </si>
  <si>
    <t>גניגר*</t>
  </si>
  <si>
    <t>1095892</t>
  </si>
  <si>
    <t>512416991</t>
  </si>
  <si>
    <t>הום ביוגז*</t>
  </si>
  <si>
    <t>1172204</t>
  </si>
  <si>
    <t>514739325</t>
  </si>
  <si>
    <t>הייקון מערכות*</t>
  </si>
  <si>
    <t>1169945</t>
  </si>
  <si>
    <t>514347160</t>
  </si>
  <si>
    <t>המשביר 365</t>
  </si>
  <si>
    <t>1104959</t>
  </si>
  <si>
    <t>513389270</t>
  </si>
  <si>
    <t>זנלכל*</t>
  </si>
  <si>
    <t>130013</t>
  </si>
  <si>
    <t>520034208</t>
  </si>
  <si>
    <t>טופ גאם*</t>
  </si>
  <si>
    <t>1179142</t>
  </si>
  <si>
    <t>513561399</t>
  </si>
  <si>
    <t>פודטק</t>
  </si>
  <si>
    <t>טי.ג'י.איי</t>
  </si>
  <si>
    <t>1090141</t>
  </si>
  <si>
    <t>511870891</t>
  </si>
  <si>
    <t>טראלייט</t>
  </si>
  <si>
    <t>1180173</t>
  </si>
  <si>
    <t>516414679</t>
  </si>
  <si>
    <t>טרמינל איקס</t>
  </si>
  <si>
    <t>1178714</t>
  </si>
  <si>
    <t>515722536</t>
  </si>
  <si>
    <t>ישרוטל</t>
  </si>
  <si>
    <t>1080985</t>
  </si>
  <si>
    <t>520042482</t>
  </si>
  <si>
    <t>לודן*</t>
  </si>
  <si>
    <t>1081439</t>
  </si>
  <si>
    <t>520043381</t>
  </si>
  <si>
    <t>לוינשטין הנדסה*</t>
  </si>
  <si>
    <t>573014</t>
  </si>
  <si>
    <t>520033424</t>
  </si>
  <si>
    <t>מאסיבית*</t>
  </si>
  <si>
    <t>1172972</t>
  </si>
  <si>
    <t>514919810</t>
  </si>
  <si>
    <t>מהדרין</t>
  </si>
  <si>
    <t>686014</t>
  </si>
  <si>
    <t>520018482</t>
  </si>
  <si>
    <t>מנדלסוןתשת*</t>
  </si>
  <si>
    <t>1129444</t>
  </si>
  <si>
    <t>513660373</t>
  </si>
  <si>
    <t>מניות הפחתת שווי ניירות חסומים</t>
  </si>
  <si>
    <t>112239100</t>
  </si>
  <si>
    <t>מספנות ישראל*</t>
  </si>
  <si>
    <t>1168533</t>
  </si>
  <si>
    <t>516084753</t>
  </si>
  <si>
    <t>מקס סטוק</t>
  </si>
  <si>
    <t>1168558</t>
  </si>
  <si>
    <t>513618967</t>
  </si>
  <si>
    <t>נוסטרומו*</t>
  </si>
  <si>
    <t>1129451</t>
  </si>
  <si>
    <t>1522277</t>
  </si>
  <si>
    <t>סולגרין</t>
  </si>
  <si>
    <t>1102235</t>
  </si>
  <si>
    <t>512882747</t>
  </si>
  <si>
    <t>סיפיה וויז'ן*</t>
  </si>
  <si>
    <t>1181932</t>
  </si>
  <si>
    <t>513476010</t>
  </si>
  <si>
    <t>עלבד</t>
  </si>
  <si>
    <t>625012</t>
  </si>
  <si>
    <t>520040205</t>
  </si>
  <si>
    <t>פולירם*</t>
  </si>
  <si>
    <t>1170216</t>
  </si>
  <si>
    <t>515251593</t>
  </si>
  <si>
    <t>פינרג'י*</t>
  </si>
  <si>
    <t>1172360</t>
  </si>
  <si>
    <t>514354786</t>
  </si>
  <si>
    <t>פלאזה סנטר  ס</t>
  </si>
  <si>
    <t>1109917</t>
  </si>
  <si>
    <t>33248324</t>
  </si>
  <si>
    <t>פלסאנמור</t>
  </si>
  <si>
    <t>1176700</t>
  </si>
  <si>
    <t>515139129</t>
  </si>
  <si>
    <t>מכשור רפואי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</si>
  <si>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</si>
  <si>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</si>
  <si>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</si>
  <si>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</si>
  <si>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</si>
  <si>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</si>
  <si>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</si>
  <si>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</si>
  <si>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</si>
  <si>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קבוצת אקרשטיין</t>
  </si>
  <si>
    <t>1176205</t>
  </si>
  <si>
    <t>512714494</t>
  </si>
  <si>
    <t>קיסטון ריט*</t>
  </si>
  <si>
    <t>1175934</t>
  </si>
  <si>
    <t>515983476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</si>
  <si>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</si>
  <si>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</si>
  <si>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</si>
  <si>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</si>
  <si>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</si>
  <si>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</si>
  <si>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</si>
  <si>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קרדן אן.וי ש*</t>
  </si>
  <si>
    <t>1087949</t>
  </si>
  <si>
    <t>קרור*</t>
  </si>
  <si>
    <t>621011</t>
  </si>
  <si>
    <t>520001546</t>
  </si>
  <si>
    <t>רבל*</t>
  </si>
  <si>
    <t>1103878</t>
  </si>
  <si>
    <t>513506329</t>
  </si>
  <si>
    <t>ריט אזורים ליוי*</t>
  </si>
  <si>
    <t>1162775</t>
  </si>
  <si>
    <t>רייזור</t>
  </si>
  <si>
    <t>1172527</t>
  </si>
  <si>
    <t>515369296</t>
  </si>
  <si>
    <t>רימון*</t>
  </si>
  <si>
    <t>1178722</t>
  </si>
  <si>
    <t>512467994</t>
  </si>
  <si>
    <t>רימוני*</t>
  </si>
  <si>
    <t>1080456</t>
  </si>
  <si>
    <t>520041823</t>
  </si>
  <si>
    <t>רם און*</t>
  </si>
  <si>
    <t>1090943</t>
  </si>
  <si>
    <t>512776964</t>
  </si>
  <si>
    <t>תומר אנרגיה*</t>
  </si>
  <si>
    <t>1129493</t>
  </si>
  <si>
    <t>514837111</t>
  </si>
  <si>
    <t>תמר פטרוליום*</t>
  </si>
  <si>
    <t>1141357</t>
  </si>
  <si>
    <t>ARBE ROBOTICS</t>
  </si>
  <si>
    <t>IL0011796625</t>
  </si>
  <si>
    <t>NASDAQ</t>
  </si>
  <si>
    <t>515333128</t>
  </si>
  <si>
    <t>CAMTEK*</t>
  </si>
  <si>
    <t>IL0010952641</t>
  </si>
  <si>
    <t>CHECK POINT SOFTWARE TECH</t>
  </si>
  <si>
    <t>IL0010824113</t>
  </si>
  <si>
    <t>520042821</t>
  </si>
  <si>
    <t>CYBERARK SOFTWARE</t>
  </si>
  <si>
    <t>IL0011334468</t>
  </si>
  <si>
    <t>512291642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</si>
  <si>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</si>
  <si>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</si>
  <si>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</si>
  <si>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</si>
  <si>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</si>
  <si>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</si>
  <si>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NYSE</t>
  </si>
  <si>
    <t>514440874</t>
  </si>
  <si>
    <t>GLOBAL E ONLINE LTD</t>
  </si>
  <si>
    <t>IL0011741688</t>
  </si>
  <si>
    <t>514889534</t>
  </si>
  <si>
    <t>Retailing</t>
  </si>
  <si>
    <t>INMODE LTD</t>
  </si>
  <si>
    <t>IL0011595993</t>
  </si>
  <si>
    <t>514073618</t>
  </si>
  <si>
    <t>Health Care Equipment &amp; Services</t>
  </si>
  <si>
    <t>INNOVIZ TECHNOLOGIES LTD</t>
  </si>
  <si>
    <t>IL0011745804</t>
  </si>
  <si>
    <t>515382422</t>
  </si>
  <si>
    <t>JFROG</t>
  </si>
  <si>
    <t>IL0011684185</t>
  </si>
  <si>
    <t>514130491</t>
  </si>
  <si>
    <t>KORNIT DIGITAL LTD</t>
  </si>
  <si>
    <t>IL0011216723</t>
  </si>
  <si>
    <t>513195420</t>
  </si>
  <si>
    <t>LEONARDO DRS INC</t>
  </si>
  <si>
    <t>US52661A1088</t>
  </si>
  <si>
    <t>MOBILEYE NV</t>
  </si>
  <si>
    <t>US60741F1049</t>
  </si>
  <si>
    <t>560030876</t>
  </si>
  <si>
    <t>MONDAY.COM LTD</t>
  </si>
  <si>
    <t>IL0011762130</t>
  </si>
  <si>
    <t>514025428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</si>
  <si>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</si>
  <si>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</si>
  <si>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</si>
  <si>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</si>
  <si>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</si>
  <si>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</si>
  <si>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PERION NETWORK LTD</t>
  </si>
  <si>
    <t>IL0010958192</t>
  </si>
  <si>
    <t>RISKIFIED</t>
  </si>
  <si>
    <t>IL0011786493</t>
  </si>
  <si>
    <t>514844117</t>
  </si>
  <si>
    <t>SAPIENS INTERNATIONAL CORP</t>
  </si>
  <si>
    <t>KYG7T16G1039</t>
  </si>
  <si>
    <t>SIMILARWEB LTD</t>
  </si>
  <si>
    <t>IL0011751653</t>
  </si>
  <si>
    <t>514244714</t>
  </si>
  <si>
    <t>SOL GEL TECHNOLOGIES LTD</t>
  </si>
  <si>
    <t>IL0011417206</t>
  </si>
  <si>
    <t>512544693</t>
  </si>
  <si>
    <t>SOLAREDGE TECHNOLOGIES</t>
  </si>
  <si>
    <t>US83417M1045</t>
  </si>
  <si>
    <t>SPLITIT PAYMENTS</t>
  </si>
  <si>
    <t>IL0011570806</t>
  </si>
  <si>
    <t>514193291</t>
  </si>
  <si>
    <t>STRATASYS</t>
  </si>
  <si>
    <t>IL0011267213</t>
  </si>
  <si>
    <t>512607698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</si>
  <si>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</si>
  <si>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</si>
  <si>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</si>
  <si>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</si>
  <si>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</si>
  <si>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</si>
  <si>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</si>
  <si>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WIX.COM LTD</t>
  </si>
  <si>
    <t>IL0011301780</t>
  </si>
  <si>
    <t>513881177</t>
  </si>
  <si>
    <t>ZIM Integrated Shipping Services</t>
  </si>
  <si>
    <t>IL0065100930</t>
  </si>
  <si>
    <t>520015041</t>
  </si>
  <si>
    <t>AGCO CORP</t>
  </si>
  <si>
    <t>US0010841023</t>
  </si>
  <si>
    <t>AIRBUS</t>
  </si>
  <si>
    <t>NL0000235190</t>
  </si>
  <si>
    <t>ALPHABET INC CL C</t>
  </si>
  <si>
    <t>US02079K1079</t>
  </si>
  <si>
    <t>AMAZON.COM INC</t>
  </si>
  <si>
    <t>US0231351067</t>
  </si>
  <si>
    <t>APPLIED MATERIALS INC</t>
  </si>
  <si>
    <t>US0382221051</t>
  </si>
  <si>
    <t>AROUNDTOWN</t>
  </si>
  <si>
    <t>LU1673108939</t>
  </si>
  <si>
    <t>ASML HOLDING NV</t>
  </si>
  <si>
    <t>NL0010273215</t>
  </si>
  <si>
    <t>BANK OF AMERICA CORP</t>
  </si>
  <si>
    <t>US0605051046</t>
  </si>
  <si>
    <t>Berkshire Hathaway INC CL A</t>
  </si>
  <si>
    <t>US0846701086</t>
  </si>
  <si>
    <t>BLACKROCK</t>
  </si>
  <si>
    <t>US09247X1019</t>
  </si>
  <si>
    <t>BOEING</t>
  </si>
  <si>
    <t>US0970231058</t>
  </si>
  <si>
    <t>BROADCOM LTD</t>
  </si>
  <si>
    <t>US11135F1012</t>
  </si>
  <si>
    <t>BYTE ACQUISITION</t>
  </si>
  <si>
    <t>KYG1R25Q1059</t>
  </si>
  <si>
    <t>COSTCO WHOLESALE</t>
  </si>
  <si>
    <t>US22160K1051</t>
  </si>
  <si>
    <t>Food &amp; Staples Retailing</t>
  </si>
  <si>
    <t>CROWDSTRIKE HOLDINGS INC  A</t>
  </si>
  <si>
    <t>US22788C1053</t>
  </si>
  <si>
    <t>DATADOG INC  CLASS A</t>
  </si>
  <si>
    <t>US23804L1035</t>
  </si>
  <si>
    <t>DYNATRACE INC</t>
  </si>
  <si>
    <t>US2681501092</t>
  </si>
  <si>
    <t>EIFFAGE</t>
  </si>
  <si>
    <t>FR0000130452</t>
  </si>
  <si>
    <t>EMERSON ELECTRIC CO</t>
  </si>
  <si>
    <t>US2910111044</t>
  </si>
  <si>
    <t>FORTINET</t>
  </si>
  <si>
    <t>US34959E1091</t>
  </si>
  <si>
    <t>HOME DEPOT INC</t>
  </si>
  <si>
    <t>US4370761029</t>
  </si>
  <si>
    <t>JPMORGAN CHASE</t>
  </si>
  <si>
    <t>US46625H1005</t>
  </si>
  <si>
    <t>MASTERCARD INC CLASS A</t>
  </si>
  <si>
    <t>US57636Q1040</t>
  </si>
  <si>
    <t>META PLATFORMS</t>
  </si>
  <si>
    <t>US30303M1027</t>
  </si>
  <si>
    <t>MICROSOFT CORP</t>
  </si>
  <si>
    <t>US5949181045</t>
  </si>
  <si>
    <t>MORGAN STANLEY</t>
  </si>
  <si>
    <t>US6174464486</t>
  </si>
  <si>
    <t>NETAPP INC</t>
  </si>
  <si>
    <t>US64110D1046</t>
  </si>
  <si>
    <t>NVIDIA CORP</t>
  </si>
  <si>
    <t>US67066G1040</t>
  </si>
  <si>
    <t>PALO ALTO NETWORKS</t>
  </si>
  <si>
    <t>US6974351057</t>
  </si>
  <si>
    <t>PAYONEER GLOBAL INC</t>
  </si>
  <si>
    <t>US70451X1046</t>
  </si>
  <si>
    <t>PFIZER INC</t>
  </si>
  <si>
    <t>US7170811035</t>
  </si>
  <si>
    <t>PURE STORAGE INC  CLASS A</t>
  </si>
  <si>
    <t>US74624M1027</t>
  </si>
  <si>
    <t>QUALCOMM INC</t>
  </si>
  <si>
    <t>US7475251036</t>
  </si>
  <si>
    <t>RAYTHEON TECHNOLOGIES CORP</t>
  </si>
  <si>
    <t>US75513E1010</t>
  </si>
  <si>
    <t>SAFRAN SA</t>
  </si>
  <si>
    <t>FR0000073272</t>
  </si>
  <si>
    <t>SAMSUNG ELECTR GDR REG</t>
  </si>
  <si>
    <t>US7960508882</t>
  </si>
  <si>
    <t>SENTINELONE INC  CLASS A</t>
  </si>
  <si>
    <t>US81730H1095</t>
  </si>
  <si>
    <t>Taboola</t>
  </si>
  <si>
    <t>IL0011754137</t>
  </si>
  <si>
    <t>TAIWAN SEMICONDUCTOR</t>
  </si>
  <si>
    <t>US8740391003</t>
  </si>
  <si>
    <t>TALKSPACE INC US</t>
  </si>
  <si>
    <t>US87427V1035</t>
  </si>
  <si>
    <t>TESLA INC</t>
  </si>
  <si>
    <t>US88160R1014</t>
  </si>
  <si>
    <t>VINCI SA</t>
  </si>
  <si>
    <t>FR0000125486</t>
  </si>
  <si>
    <t>VISA</t>
  </si>
  <si>
    <t>US92826C8394</t>
  </si>
  <si>
    <t>הראל סל תא 125</t>
  </si>
  <si>
    <t>1148899</t>
  </si>
  <si>
    <t>511776783</t>
  </si>
  <si>
    <t>מניות</t>
  </si>
  <si>
    <t>הראל סל תא 90</t>
  </si>
  <si>
    <t>1148931</t>
  </si>
  <si>
    <t>הראל סל תא בנקים</t>
  </si>
  <si>
    <t>1148949</t>
  </si>
  <si>
    <t>פסגות סל בנקים סדרה 1</t>
  </si>
  <si>
    <t>1148774</t>
  </si>
  <si>
    <t>513765339</t>
  </si>
  <si>
    <t>קסם סל תא 90</t>
  </si>
  <si>
    <t>1146331</t>
  </si>
  <si>
    <t>510938608</t>
  </si>
  <si>
    <t>קסם תא 35</t>
  </si>
  <si>
    <t>1146570</t>
  </si>
  <si>
    <t>קסם תא בנקים</t>
  </si>
  <si>
    <t>1146430</t>
  </si>
  <si>
    <t>קסם תא125</t>
  </si>
  <si>
    <t>1146356</t>
  </si>
  <si>
    <t>תכלית סל תא 90</t>
  </si>
  <si>
    <t>1143783</t>
  </si>
  <si>
    <t>513534974</t>
  </si>
  <si>
    <t>תכלית תא 125</t>
  </si>
  <si>
    <t>1143718</t>
  </si>
  <si>
    <t>תכלית תא 35</t>
  </si>
  <si>
    <t>1143700</t>
  </si>
  <si>
    <t>תכלית תא בנקים</t>
  </si>
  <si>
    <t>1143726</t>
  </si>
  <si>
    <t>הראל סל תל בונד תשואות</t>
  </si>
  <si>
    <t>1150622</t>
  </si>
  <si>
    <t>אג"ח</t>
  </si>
  <si>
    <t>הראל סל תלבונד 60</t>
  </si>
  <si>
    <t>1150473</t>
  </si>
  <si>
    <t>פסגות ETF תל בונד 60</t>
  </si>
  <si>
    <t>1148006</t>
  </si>
  <si>
    <t>קסם תשואות</t>
  </si>
  <si>
    <t>1146950</t>
  </si>
  <si>
    <t>תכלית סל תל בונד תשואות</t>
  </si>
  <si>
    <t>1145259</t>
  </si>
  <si>
    <t>תכלית סל תלבונד 60</t>
  </si>
  <si>
    <t>1145101</t>
  </si>
  <si>
    <t>AMUNDI INDEX MSCI EM UCITS</t>
  </si>
  <si>
    <t>LU1437017350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</si>
  <si>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</si>
  <si>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</si>
  <si>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</si>
  <si>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</si>
  <si>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</si>
  <si>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</si>
  <si>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ENERGY SELECT SECTOR SPDR</t>
  </si>
  <si>
    <t>US81369Y5069</t>
  </si>
  <si>
    <t>FINANCIAL SELECT SECTOR SPDR</t>
  </si>
  <si>
    <t>US81369Y6059</t>
  </si>
  <si>
    <t>GLOBAL X CYBERSECURITY ETF</t>
  </si>
  <si>
    <t>US37954Y3844</t>
  </si>
  <si>
    <t>HORIZONS S&amp;P/TSX 60 INDEX</t>
  </si>
  <si>
    <t>CA44056G1054</t>
  </si>
  <si>
    <t>HSBC MSCI EMERGING MARKETS</t>
  </si>
  <si>
    <t>IE00B5SSQT16</t>
  </si>
  <si>
    <t>I SHARES MSCI CHINA A</t>
  </si>
  <si>
    <t>IE00BQT3WG13</t>
  </si>
  <si>
    <t>INDUSTRIAL SELECT SECT SPDR</t>
  </si>
  <si>
    <t>US81369Y7040</t>
  </si>
  <si>
    <t>INVESCO MSCI EMERGING MKTS</t>
  </si>
  <si>
    <t>IE00B3DWVS88</t>
  </si>
  <si>
    <t>INVESCO S&amp;P500 ESG ACC</t>
  </si>
  <si>
    <t>IE00BKS7L097</t>
  </si>
  <si>
    <t>ISH MSCI USA ESG EHNCD USD D</t>
  </si>
  <si>
    <t>IE00BHZPJ890</t>
  </si>
  <si>
    <t>ISHARES CORE MSCI CH IND ETF</t>
  </si>
  <si>
    <t>HK2801040828</t>
  </si>
  <si>
    <t>HKSE</t>
  </si>
  <si>
    <t>ISHARES CORE MSCI EURPOE</t>
  </si>
  <si>
    <t>IE00B1YZSC51</t>
  </si>
  <si>
    <t>ISHARES MSCI BRAZIL UCITS DE</t>
  </si>
  <si>
    <t>DE000A0Q4R85</t>
  </si>
  <si>
    <t>ISHARES MSCI EM ESG ENHANCED UCITS ETF</t>
  </si>
  <si>
    <t>IE00BHZPJ122</t>
  </si>
  <si>
    <t>ISHARES MSCI EMERGING MARKET UCITS</t>
  </si>
  <si>
    <t>IE00B0M63177</t>
  </si>
  <si>
    <t>ISHARES MSCI EUROPE ESG EHNCD</t>
  </si>
  <si>
    <t>IE00BHZPJ783</t>
  </si>
  <si>
    <t>ISHARES S&amp;P HEALTH CARE</t>
  </si>
  <si>
    <t>IE00B43HR379</t>
  </si>
  <si>
    <t>ISHARES S&amp;P NA TECH SOFT IF</t>
  </si>
  <si>
    <t>US4642875151</t>
  </si>
  <si>
    <t>ISHARES S&amp;P500 SWAP UCITS</t>
  </si>
  <si>
    <t>IE00BMTX1Y45</t>
  </si>
  <si>
    <t>ISHR EUR600 IND GDS&amp;SERV (DE)</t>
  </si>
  <si>
    <t>DE000A0H08J9</t>
  </si>
  <si>
    <t>LYXOR CORE EURSTX 600 DR</t>
  </si>
  <si>
    <t>LU0908500753</t>
  </si>
  <si>
    <t>LYXOR ETF STOXX OIL &amp; GAS</t>
  </si>
  <si>
    <t>LU1834988278</t>
  </si>
  <si>
    <t>LYXOR STOXX BASIC RSRCES</t>
  </si>
  <si>
    <t>LU1834983550</t>
  </si>
  <si>
    <t>LYXOR STOXX EUROPE 600 BKS UCITS</t>
  </si>
  <si>
    <t>LU1834983477</t>
  </si>
  <si>
    <t>NOMURA ETF</t>
  </si>
  <si>
    <t>JP3027630007</t>
  </si>
  <si>
    <t>NOMURA ETF BANKS</t>
  </si>
  <si>
    <t>JP3040170007</t>
  </si>
  <si>
    <t>SPDR EUROPE ENERGY</t>
  </si>
  <si>
    <t>IE00BKWQ0F09</t>
  </si>
  <si>
    <t>SPDR KBW BANK ETF</t>
  </si>
  <si>
    <t>US78464A7972</t>
  </si>
  <si>
    <t>SPDR MSCI EUROPE CONSUMER ST</t>
  </si>
  <si>
    <t>IE00BKWQ0D84</t>
  </si>
  <si>
    <t>SPDR MSCI Europe Health CareSM UCITS</t>
  </si>
  <si>
    <t>IE00BKWQ0H23</t>
  </si>
  <si>
    <t>SPDR S&amp;P US ENERGY SELECT</t>
  </si>
  <si>
    <t>IE00BWBXM492</t>
  </si>
  <si>
    <t>TECHNOLOGY SELECT SECT SPDR</t>
  </si>
  <si>
    <t>US81369Y8030</t>
  </si>
  <si>
    <t>UTILITIES SELECT SECTOR SPDR</t>
  </si>
  <si>
    <t>US81369Y8865</t>
  </si>
  <si>
    <t>VANECK SEMICONDUCTOR ETF</t>
  </si>
  <si>
    <t>US92189F6768</t>
  </si>
  <si>
    <t>VANGUARD AUST SHARES IDX ETF</t>
  </si>
  <si>
    <t>AU000000VAS1</t>
  </si>
  <si>
    <t>ISHARES MARKIT IBOXX $ HIGH</t>
  </si>
  <si>
    <t>IE00B4PY7Y77</t>
  </si>
  <si>
    <t>LION 7 S1</t>
  </si>
  <si>
    <t>IE00B62G6V03</t>
  </si>
  <si>
    <t>AMUNDI PLANET</t>
  </si>
  <si>
    <t>LU1688575437</t>
  </si>
  <si>
    <t>NOMURA US HIGH YLD BD I USD</t>
  </si>
  <si>
    <t>IE00B3RW8498</t>
  </si>
  <si>
    <t>LION III EUR C3 ACC</t>
  </si>
  <si>
    <t>IE00B804LV55</t>
  </si>
  <si>
    <t>B</t>
  </si>
  <si>
    <t>MONEDA LATAM CORP DEBT D</t>
  </si>
  <si>
    <t>KYG620101306</t>
  </si>
  <si>
    <t>REAL ESTATE CREDIT INV</t>
  </si>
  <si>
    <t>GB00B0HW5366</t>
  </si>
  <si>
    <t>B-</t>
  </si>
  <si>
    <t>Cheyne Real Estate Debt Fund Class X</t>
  </si>
  <si>
    <t>KYG210181668</t>
  </si>
  <si>
    <t>AWI ASH WO INDIA OPP FD DUSD*</t>
  </si>
  <si>
    <t>IE00BH3N4915</t>
  </si>
  <si>
    <t>GS INDIA EQ IUSDA</t>
  </si>
  <si>
    <t>LU0333811072</t>
  </si>
  <si>
    <t>ISHARE EMKT IF I AUSD</t>
  </si>
  <si>
    <t>IE00B3D07G23</t>
  </si>
  <si>
    <t>VANGUARD IS EM.MKTS STK.IDX</t>
  </si>
  <si>
    <t>IE00BFPM9H50</t>
  </si>
  <si>
    <t>כתבי אופציה בישראל</t>
  </si>
  <si>
    <t>אייספאק 1 אפ 1*</t>
  </si>
  <si>
    <t>1179613</t>
  </si>
  <si>
    <t>סיפיה אופציה 1*</t>
  </si>
  <si>
    <t>1182005</t>
  </si>
  <si>
    <t>כתבי אופציה בחו"ל</t>
  </si>
  <si>
    <t>BYTE ACQUISITION CORP</t>
  </si>
  <si>
    <t>KYG1R25Q1133</t>
  </si>
  <si>
    <t>INNOVID EQY WARRANT</t>
  </si>
  <si>
    <t>US4576791168</t>
  </si>
  <si>
    <t>BC 3280 JUL 2023</t>
  </si>
  <si>
    <t>84410901</t>
  </si>
  <si>
    <t>BP 3280 JUL 2023</t>
  </si>
  <si>
    <t>84411859</t>
  </si>
  <si>
    <t>BZC 260 JUL 2023</t>
  </si>
  <si>
    <t>84436484</t>
  </si>
  <si>
    <t>BZP 260 JUL 2023</t>
  </si>
  <si>
    <t>84437193</t>
  </si>
  <si>
    <t>MSCI EMGMKT SEP23</t>
  </si>
  <si>
    <t>MESU3</t>
  </si>
  <si>
    <t>NASDAQ 100 SEP23</t>
  </si>
  <si>
    <t>NQU3</t>
  </si>
  <si>
    <t>S&amp;P/TSX 60 IX FUT SEP23</t>
  </si>
  <si>
    <t>PTU3</t>
  </si>
  <si>
    <t>S&amp;P500 EMINI FUT SEP23</t>
  </si>
  <si>
    <t>ESU3</t>
  </si>
  <si>
    <t>STOXX EUROPE 600 SEP23</t>
  </si>
  <si>
    <t>SXOU3</t>
  </si>
  <si>
    <t>TOPIX FUTR SEP23</t>
  </si>
  <si>
    <t>TPU3</t>
  </si>
  <si>
    <t>US 10YR ULTRA FUT SEP23</t>
  </si>
  <si>
    <t>UXYU3</t>
  </si>
  <si>
    <t>מבטיח תשואה 01.02.2028</t>
  </si>
  <si>
    <t>מבטיח תשואה 01.03.2028</t>
  </si>
  <si>
    <t>מבטיח תשואה 01.05.2028</t>
  </si>
  <si>
    <t>מבטיח תשואה 01.06.2028</t>
  </si>
  <si>
    <t>ערד   4.8%   סדרה  8751  2024</t>
  </si>
  <si>
    <t>8287518</t>
  </si>
  <si>
    <t>ערד   4.8%   סדרה  8752   2024</t>
  </si>
  <si>
    <t>8287526</t>
  </si>
  <si>
    <t>ערד   8754    4%</t>
  </si>
  <si>
    <t>98287542</t>
  </si>
  <si>
    <t>ערד 2024 סדרה 8761</t>
  </si>
  <si>
    <t>8287617</t>
  </si>
  <si>
    <t>ערד 2025 סדרה 8765</t>
  </si>
  <si>
    <t>8287658</t>
  </si>
  <si>
    <t>ערד 2025 סדרה 8769</t>
  </si>
  <si>
    <t>8287690</t>
  </si>
  <si>
    <t>ערד 2025 סדרה 8771</t>
  </si>
  <si>
    <t>8287716</t>
  </si>
  <si>
    <t>ערד 8745</t>
  </si>
  <si>
    <t>8287450</t>
  </si>
  <si>
    <t>ערד 8746</t>
  </si>
  <si>
    <t>8287468</t>
  </si>
  <si>
    <t>ערד 8786_1/2027</t>
  </si>
  <si>
    <t>71116487</t>
  </si>
  <si>
    <t>ערד 8790 2027 4.8%</t>
  </si>
  <si>
    <t>ערד 8792</t>
  </si>
  <si>
    <t>8287928</t>
  </si>
  <si>
    <t>ערד 8793</t>
  </si>
  <si>
    <t>87930</t>
  </si>
  <si>
    <t>ערד 8794</t>
  </si>
  <si>
    <t>71120232</t>
  </si>
  <si>
    <t>ערד 8795</t>
  </si>
  <si>
    <t>71120356</t>
  </si>
  <si>
    <t>ערד 8796</t>
  </si>
  <si>
    <t>98796000</t>
  </si>
  <si>
    <t>ערד 8797</t>
  </si>
  <si>
    <t>98797000</t>
  </si>
  <si>
    <t>ערד 8798</t>
  </si>
  <si>
    <t>98798000</t>
  </si>
  <si>
    <t>ערד 8799</t>
  </si>
  <si>
    <t>98799000</t>
  </si>
  <si>
    <t>ערד 8800</t>
  </si>
  <si>
    <t>98800000</t>
  </si>
  <si>
    <t>ערד 8801</t>
  </si>
  <si>
    <t>71120935</t>
  </si>
  <si>
    <t>ערד 8802</t>
  </si>
  <si>
    <t>ערד 8803</t>
  </si>
  <si>
    <t>71121057</t>
  </si>
  <si>
    <t>ערד 8805</t>
  </si>
  <si>
    <t>ערד 8806</t>
  </si>
  <si>
    <t>88061</t>
  </si>
  <si>
    <t>ערד 8807</t>
  </si>
  <si>
    <t>3236000</t>
  </si>
  <si>
    <t>ערד 8808</t>
  </si>
  <si>
    <t>3275000</t>
  </si>
  <si>
    <t>ערד 8809</t>
  </si>
  <si>
    <t>3322000</t>
  </si>
  <si>
    <t>ערד 8811</t>
  </si>
  <si>
    <t>98811000</t>
  </si>
  <si>
    <t>ערד 8812</t>
  </si>
  <si>
    <t>98812000</t>
  </si>
  <si>
    <t>ערד 8813</t>
  </si>
  <si>
    <t>98813000</t>
  </si>
  <si>
    <t>ערד 8814</t>
  </si>
  <si>
    <t>98814000</t>
  </si>
  <si>
    <t>ערד 8815</t>
  </si>
  <si>
    <t>98815000</t>
  </si>
  <si>
    <t>ערד 8816</t>
  </si>
  <si>
    <t>98816000</t>
  </si>
  <si>
    <t>ערד 8817</t>
  </si>
  <si>
    <t>98817000</t>
  </si>
  <si>
    <t>ערד 8818</t>
  </si>
  <si>
    <t>98818000</t>
  </si>
  <si>
    <t>ערד 8819</t>
  </si>
  <si>
    <t>98819000</t>
  </si>
  <si>
    <t>ערד 8820</t>
  </si>
  <si>
    <t>98820000</t>
  </si>
  <si>
    <t>ערד 8821</t>
  </si>
  <si>
    <t>98821000</t>
  </si>
  <si>
    <t>ערד 8822</t>
  </si>
  <si>
    <t>9882200</t>
  </si>
  <si>
    <t>ערד 8823</t>
  </si>
  <si>
    <t>9882300</t>
  </si>
  <si>
    <t>ערד 8824</t>
  </si>
  <si>
    <t>9882500</t>
  </si>
  <si>
    <t>ערד 8825</t>
  </si>
  <si>
    <t>9882600</t>
  </si>
  <si>
    <t>ערד 8826</t>
  </si>
  <si>
    <t>9882700</t>
  </si>
  <si>
    <t>ערד 8827</t>
  </si>
  <si>
    <t>9882800</t>
  </si>
  <si>
    <t>ערד 8829</t>
  </si>
  <si>
    <t>9882900</t>
  </si>
  <si>
    <t>ערד 8832</t>
  </si>
  <si>
    <t>8831000</t>
  </si>
  <si>
    <t>ערד 8833</t>
  </si>
  <si>
    <t>8833000</t>
  </si>
  <si>
    <t>ערד 8834</t>
  </si>
  <si>
    <t>8834000</t>
  </si>
  <si>
    <t>ערד 8837</t>
  </si>
  <si>
    <t>8837000</t>
  </si>
  <si>
    <t>ערד 8838</t>
  </si>
  <si>
    <t>8838000</t>
  </si>
  <si>
    <t>ערד 8839</t>
  </si>
  <si>
    <t>8839000</t>
  </si>
  <si>
    <t>ערד 8840</t>
  </si>
  <si>
    <t>8840000</t>
  </si>
  <si>
    <t>ערד 8841</t>
  </si>
  <si>
    <t>8841000</t>
  </si>
  <si>
    <t>ערד 8842</t>
  </si>
  <si>
    <t>8842000</t>
  </si>
  <si>
    <t>ערד 8843</t>
  </si>
  <si>
    <t>8843000</t>
  </si>
  <si>
    <t>ערד 8844</t>
  </si>
  <si>
    <t>8844000</t>
  </si>
  <si>
    <t>ערד 8845</t>
  </si>
  <si>
    <t>8845000</t>
  </si>
  <si>
    <t>ערד 8846</t>
  </si>
  <si>
    <t>8846000</t>
  </si>
  <si>
    <t>ערד 8847</t>
  </si>
  <si>
    <t>8847000</t>
  </si>
  <si>
    <t>ערד 8848</t>
  </si>
  <si>
    <t>8848000</t>
  </si>
  <si>
    <t>ערד 8849</t>
  </si>
  <si>
    <t>8849000</t>
  </si>
  <si>
    <t>ערד 8850</t>
  </si>
  <si>
    <t>8850000</t>
  </si>
  <si>
    <t>ערד 8851</t>
  </si>
  <si>
    <t>8851000</t>
  </si>
  <si>
    <t>ערד 8852</t>
  </si>
  <si>
    <t>8852000</t>
  </si>
  <si>
    <t>ערד 8853</t>
  </si>
  <si>
    <t>8853000</t>
  </si>
  <si>
    <t>ערד 8854</t>
  </si>
  <si>
    <t>8854000</t>
  </si>
  <si>
    <t>ערד 8855</t>
  </si>
  <si>
    <t>88550000</t>
  </si>
  <si>
    <t>ערד 8856</t>
  </si>
  <si>
    <t>88560000</t>
  </si>
  <si>
    <t>ערד 8857</t>
  </si>
  <si>
    <t>88570000</t>
  </si>
  <si>
    <t>ערד 8858</t>
  </si>
  <si>
    <t>88580000</t>
  </si>
  <si>
    <t>ערד 8859</t>
  </si>
  <si>
    <t>88590000</t>
  </si>
  <si>
    <t>ערד 8860</t>
  </si>
  <si>
    <t>88600000</t>
  </si>
  <si>
    <t>ערד 8862</t>
  </si>
  <si>
    <t>88620000</t>
  </si>
  <si>
    <t>ערד 8863</t>
  </si>
  <si>
    <t>88630000</t>
  </si>
  <si>
    <t>ערד 8864</t>
  </si>
  <si>
    <t>88640000</t>
  </si>
  <si>
    <t>ערד 8865</t>
  </si>
  <si>
    <t>88650000</t>
  </si>
  <si>
    <t>ערד 8866</t>
  </si>
  <si>
    <t>88660000</t>
  </si>
  <si>
    <t>ערד 8867</t>
  </si>
  <si>
    <t>88670000</t>
  </si>
  <si>
    <t>ערד 8868</t>
  </si>
  <si>
    <t>88680000</t>
  </si>
  <si>
    <t>ערד 8869</t>
  </si>
  <si>
    <t>88690000</t>
  </si>
  <si>
    <t>ערד 8871</t>
  </si>
  <si>
    <t>88710000</t>
  </si>
  <si>
    <t>ערד 8872</t>
  </si>
  <si>
    <t>88720000</t>
  </si>
  <si>
    <t>ערד 8873</t>
  </si>
  <si>
    <t>88730000</t>
  </si>
  <si>
    <t>ערד 8874</t>
  </si>
  <si>
    <t>88740000</t>
  </si>
  <si>
    <t>ערד 8875</t>
  </si>
  <si>
    <t>88750000</t>
  </si>
  <si>
    <t>ערד 8876</t>
  </si>
  <si>
    <t>88760000</t>
  </si>
  <si>
    <t>ערד 8877</t>
  </si>
  <si>
    <t>88770000</t>
  </si>
  <si>
    <t>ערד 8878</t>
  </si>
  <si>
    <t>88780000</t>
  </si>
  <si>
    <t>ערד 8879</t>
  </si>
  <si>
    <t>88790000</t>
  </si>
  <si>
    <t>ערד 8880</t>
  </si>
  <si>
    <t>88800000</t>
  </si>
  <si>
    <t>ערד 8881</t>
  </si>
  <si>
    <t>88810000</t>
  </si>
  <si>
    <t>ערד 8882</t>
  </si>
  <si>
    <t>88820000</t>
  </si>
  <si>
    <t>ערד 8883</t>
  </si>
  <si>
    <t>88830000</t>
  </si>
  <si>
    <t>ערד 8884</t>
  </si>
  <si>
    <t>88840000</t>
  </si>
  <si>
    <t>ערד 8888</t>
  </si>
  <si>
    <t>88880000</t>
  </si>
  <si>
    <t>ערד 8889</t>
  </si>
  <si>
    <t>88890000</t>
  </si>
  <si>
    <t>ערד 8892</t>
  </si>
  <si>
    <t>88920000</t>
  </si>
  <si>
    <t>ערד 8893</t>
  </si>
  <si>
    <t>88930000</t>
  </si>
  <si>
    <t>ערד 8894</t>
  </si>
  <si>
    <t>88940000</t>
  </si>
  <si>
    <t>ערד 8895</t>
  </si>
  <si>
    <t>88950000</t>
  </si>
  <si>
    <t>ערד 8896</t>
  </si>
  <si>
    <t>88960000</t>
  </si>
  <si>
    <t>ערד 8897</t>
  </si>
  <si>
    <t>88970000</t>
  </si>
  <si>
    <t>ערד 8898</t>
  </si>
  <si>
    <t>88980000</t>
  </si>
  <si>
    <t>ערד 8899</t>
  </si>
  <si>
    <t>88990000</t>
  </si>
  <si>
    <t>ערד 8900</t>
  </si>
  <si>
    <t>89000000</t>
  </si>
  <si>
    <t>ערד 8901</t>
  </si>
  <si>
    <t>89010000</t>
  </si>
  <si>
    <t>ערד 8903</t>
  </si>
  <si>
    <t>89030000</t>
  </si>
  <si>
    <t>ערד 8904</t>
  </si>
  <si>
    <t>89040000</t>
  </si>
  <si>
    <t>ערד 8905</t>
  </si>
  <si>
    <t>89050000</t>
  </si>
  <si>
    <t>ערד 8908</t>
  </si>
  <si>
    <t>89080000</t>
  </si>
  <si>
    <t>ערד סדרה 2024  8758  4.8%</t>
  </si>
  <si>
    <t>8287583</t>
  </si>
  <si>
    <t>ערד סדרה 2024  8759  4.8%</t>
  </si>
  <si>
    <t>8287591</t>
  </si>
  <si>
    <t>ערד סדרה 2024  8760  4.8%</t>
  </si>
  <si>
    <t>8287609</t>
  </si>
  <si>
    <t>ערד סדרה 8744  4.8%  2023</t>
  </si>
  <si>
    <t>8287443</t>
  </si>
  <si>
    <t>ערד סדרה 8753 2024 4.8%</t>
  </si>
  <si>
    <t>8287534</t>
  </si>
  <si>
    <t>ערד סדרה 8755 2024 4.8%</t>
  </si>
  <si>
    <t>8287559</t>
  </si>
  <si>
    <t>ערד סדרה 8756 2024 4.8%</t>
  </si>
  <si>
    <t>8287567</t>
  </si>
  <si>
    <t>ערד סדרה 8757 2024 4.8%</t>
  </si>
  <si>
    <t>8287575</t>
  </si>
  <si>
    <t>ערד סדרה 8762 %4.8 2025</t>
  </si>
  <si>
    <t>8287625</t>
  </si>
  <si>
    <t>ערד סדרה 8763 %4.8 2025</t>
  </si>
  <si>
    <t>8287633</t>
  </si>
  <si>
    <t>ערד סדרה 8764 %4.8 2025</t>
  </si>
  <si>
    <t>8287641</t>
  </si>
  <si>
    <t>ערד סדרה 8766 2025 4.8%</t>
  </si>
  <si>
    <t>8287666</t>
  </si>
  <si>
    <t>ערד סדרה 8768 2025 4.8%</t>
  </si>
  <si>
    <t>8287682</t>
  </si>
  <si>
    <t>ערד סדרה 8770   2025   4.8%</t>
  </si>
  <si>
    <t>8287708</t>
  </si>
  <si>
    <t>ערד סדרה 8772 4.8% 2025</t>
  </si>
  <si>
    <t>8287724</t>
  </si>
  <si>
    <t>ערד סדרה 8773 4.8% 2025</t>
  </si>
  <si>
    <t>8287732</t>
  </si>
  <si>
    <t>ערד סדרה 8774 2026 4.8%</t>
  </si>
  <si>
    <t>8287740</t>
  </si>
  <si>
    <t>ערד סדרה 8775 2026 4.8%</t>
  </si>
  <si>
    <t>8287757</t>
  </si>
  <si>
    <t>ערד סדרה 8776 2026 4.8%</t>
  </si>
  <si>
    <t>8287765</t>
  </si>
  <si>
    <t>ערד סדרה 8777 2026 4.8%</t>
  </si>
  <si>
    <t>8287773</t>
  </si>
  <si>
    <t>ערד סדרה 8778 2026 4.8%</t>
  </si>
  <si>
    <t>8287781</t>
  </si>
  <si>
    <t>ערד סדרה 8781 2026 4.8%</t>
  </si>
  <si>
    <t>8287815</t>
  </si>
  <si>
    <t>ערד סדרה 8784  4.8%  2026</t>
  </si>
  <si>
    <t>8287849</t>
  </si>
  <si>
    <t>ערד סדרה 8787 4.8% 2027</t>
  </si>
  <si>
    <t>8287872</t>
  </si>
  <si>
    <t>ערד סדרה 8788 4.8% 2027</t>
  </si>
  <si>
    <t>71116727</t>
  </si>
  <si>
    <t>ערד סדרה 8789 2027 4.8%</t>
  </si>
  <si>
    <t>87890</t>
  </si>
  <si>
    <t>ערד סדרה 8810 2029 4.8%</t>
  </si>
  <si>
    <t>71121438</t>
  </si>
  <si>
    <t>ערד8911</t>
  </si>
  <si>
    <t>89110000</t>
  </si>
  <si>
    <t>מקורות אג סדרה 6 ל.ס 4.9%</t>
  </si>
  <si>
    <t>1100908</t>
  </si>
  <si>
    <t>מרווח הוגן</t>
  </si>
  <si>
    <t>מקורות אגח 8 רמ</t>
  </si>
  <si>
    <t>1124346</t>
  </si>
  <si>
    <t>רפאל אגח ג רצף מוסדי</t>
  </si>
  <si>
    <t>1140276</t>
  </si>
  <si>
    <t>520042185</t>
  </si>
  <si>
    <t>לאומי למשכנתאות שה</t>
  </si>
  <si>
    <t>6020903</t>
  </si>
  <si>
    <t>נתיבי גז  סדרה א ל.ס 5.6%</t>
  </si>
  <si>
    <t>1103084</t>
  </si>
  <si>
    <t>יהב קוקו סדרה ד (לס)  לא ברצף</t>
  </si>
  <si>
    <t>6620300</t>
  </si>
  <si>
    <t>520020421</t>
  </si>
  <si>
    <t>אלון  חברה לדלק ל.ס</t>
  </si>
  <si>
    <t>1101567</t>
  </si>
  <si>
    <t>520041690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</si>
  <si>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</si>
  <si>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</si>
  <si>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</si>
  <si>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</si>
  <si>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</si>
  <si>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</si>
  <si>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</si>
  <si>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</si>
  <si>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</si>
  <si>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גב ים נגב אגח א</t>
  </si>
  <si>
    <t>1151141</t>
  </si>
  <si>
    <t>514189596</t>
  </si>
  <si>
    <t>נתיבים אגח א</t>
  </si>
  <si>
    <t>1090281</t>
  </si>
  <si>
    <t>513502229</t>
  </si>
  <si>
    <t>אול יר אגח ג לא סחיר</t>
  </si>
  <si>
    <t>1841580</t>
  </si>
  <si>
    <t>אול יר אגח ה ל א סחיר</t>
  </si>
  <si>
    <t>CRSLNX 4.555 06/51</t>
  </si>
  <si>
    <t>TRANSED PARTNERS 3.951 09/50 12/37</t>
  </si>
  <si>
    <t>DBRS</t>
  </si>
  <si>
    <t>Agritask Ltd</t>
  </si>
  <si>
    <t>513717694</t>
  </si>
  <si>
    <t>Behalf</t>
  </si>
  <si>
    <t>514610450</t>
  </si>
  <si>
    <t>BioSight Ltd</t>
  </si>
  <si>
    <t>512852559</t>
  </si>
  <si>
    <t>Continuity Software Ltd</t>
  </si>
  <si>
    <t>Cynerio Israel Ltd</t>
  </si>
  <si>
    <t>515746212</t>
  </si>
  <si>
    <t>Distree Ltd</t>
  </si>
  <si>
    <t>516596848</t>
  </si>
  <si>
    <t>Essence Infra and Construction*</t>
  </si>
  <si>
    <t>520034505</t>
  </si>
  <si>
    <t>FutureCides</t>
  </si>
  <si>
    <t>516544111</t>
  </si>
  <si>
    <t>GES אקוויטי</t>
  </si>
  <si>
    <t>511325326</t>
  </si>
  <si>
    <t>GES הלוואת בעלים</t>
  </si>
  <si>
    <t>Lightricks</t>
  </si>
  <si>
    <t xml:space="preserve"> 514879071</t>
  </si>
  <si>
    <t>NeoManna Ltd</t>
  </si>
  <si>
    <t>516561917</t>
  </si>
  <si>
    <t>Sustained Therapy</t>
  </si>
  <si>
    <t>516541372</t>
  </si>
  <si>
    <t>TIPA CORP LTD</t>
  </si>
  <si>
    <t>514420660</t>
  </si>
  <si>
    <t>Veev וויו גרופ*</t>
  </si>
  <si>
    <t>1171107</t>
  </si>
  <si>
    <t>83-2652993</t>
  </si>
  <si>
    <t>VELOX PURE DIGITAL</t>
  </si>
  <si>
    <t>514727430</t>
  </si>
  <si>
    <t>Venn 2014</t>
  </si>
  <si>
    <t>515171510</t>
  </si>
  <si>
    <t>Viisights Solutions</t>
  </si>
  <si>
    <t>515252112</t>
  </si>
  <si>
    <t>Virility Medical Ltd</t>
  </si>
  <si>
    <t>515448165</t>
  </si>
  <si>
    <t>אגכימדס שותפות מוגבלת*</t>
  </si>
  <si>
    <t>540310463</t>
  </si>
  <si>
    <t>אי.די.אף אנרגיות מתחדשות ישראל*</t>
  </si>
  <si>
    <t>540306990</t>
  </si>
  <si>
    <t>אפקון קרן אירופה שותף כללי*</t>
  </si>
  <si>
    <t>516404811</t>
  </si>
  <si>
    <t>פרויקט תענך   הלוואת בעלים</t>
  </si>
  <si>
    <t>540278835</t>
  </si>
  <si>
    <t>1735 MARKET INVESTOR HOLDC MAKEFET*</t>
  </si>
  <si>
    <t>240 West 35th Street  mkf*</t>
  </si>
  <si>
    <t>494382</t>
  </si>
  <si>
    <t>425 Lexington*</t>
  </si>
  <si>
    <t>901 Fifth Seattle*</t>
  </si>
  <si>
    <t>Eschborn Plaza*</t>
  </si>
  <si>
    <t>FinTLV Opportunity 2 LP</t>
  </si>
  <si>
    <t>Fu Gen AG</t>
  </si>
  <si>
    <t>Global Energy Generation LLC*</t>
  </si>
  <si>
    <t>Lendbuzz Inc</t>
  </si>
  <si>
    <t>Mammoth North LP*</t>
  </si>
  <si>
    <t>Mammoth South LP*</t>
  </si>
  <si>
    <t>Migdal WORE 2021 1 Holdings*</t>
  </si>
  <si>
    <t>NORDIC POWER 2*</t>
  </si>
  <si>
    <t>NORDIC POWER 3*</t>
  </si>
  <si>
    <t>NORDIC POWER 4*</t>
  </si>
  <si>
    <t>OPC Power Ventures LP</t>
  </si>
  <si>
    <t>ORDH</t>
  </si>
  <si>
    <t>ReLog*</t>
  </si>
  <si>
    <t>Rialto Elite Portfolio makefet*</t>
  </si>
  <si>
    <t>508308</t>
  </si>
  <si>
    <t>ROBIN*</t>
  </si>
  <si>
    <t>505145</t>
  </si>
  <si>
    <t>Sacramento 353*</t>
  </si>
  <si>
    <t>SPVNI 2 Next 2021 LP</t>
  </si>
  <si>
    <t>Sunbit</t>
  </si>
  <si>
    <t>Tanfield 1*</t>
  </si>
  <si>
    <t>USBT INVESTOR HOLDCO 2 LP*</t>
  </si>
  <si>
    <t>white oak 2*</t>
  </si>
  <si>
    <t>white oak 3 mkf*</t>
  </si>
  <si>
    <t>494381</t>
  </si>
  <si>
    <t>חברת Earnix</t>
  </si>
  <si>
    <t>עסקת Danforth*</t>
  </si>
  <si>
    <t>סה"כ קרנות השקעה</t>
  </si>
  <si>
    <t>סה"כ קרנות השקעה בישראל</t>
  </si>
  <si>
    <t>Arkin Bio Ventures II L.P</t>
  </si>
  <si>
    <t>Diagnostic Robotics Ltd</t>
  </si>
  <si>
    <t>F2 Capital Partners 3 LP</t>
  </si>
  <si>
    <t>F2 Capital Partners II, L.P.</t>
  </si>
  <si>
    <t>F2 Select I LP</t>
  </si>
  <si>
    <t>Greenfield Partners Panorays LP</t>
  </si>
  <si>
    <t>Panorays. Ltd (ISR)</t>
  </si>
  <si>
    <t>Pitango Venture Capital Fund VIII, L.P.</t>
  </si>
  <si>
    <t>Stage One Venture Capital Fund IV</t>
  </si>
  <si>
    <t>StageOne S.P.V R.S</t>
  </si>
  <si>
    <t>Vintage fund of funds ISRAEL V</t>
  </si>
  <si>
    <t>JTLV III LIMITED PARTNERSHIP</t>
  </si>
  <si>
    <t>ריאליטי קרן השקעות בנדל"ן IV</t>
  </si>
  <si>
    <t>Cynet Security LTD (ISR)</t>
  </si>
  <si>
    <t>FIMI Israel Opportunity VII</t>
  </si>
  <si>
    <t>Fortissimo Capital Fund V L.P.</t>
  </si>
  <si>
    <t>Gad</t>
  </si>
  <si>
    <t>GESM Via Maris Limited Partnership</t>
  </si>
  <si>
    <t>Green Lantern GL II LP</t>
  </si>
  <si>
    <t>Greenfield Partners II L.P</t>
  </si>
  <si>
    <t>Kedma Capital III</t>
  </si>
  <si>
    <t>Noy 4 Infrastructure and energy</t>
  </si>
  <si>
    <t>RAM COASTAL ENERGY LIMITED PARTNERSHIP</t>
  </si>
  <si>
    <t>S.H. SKY 4 L.P</t>
  </si>
  <si>
    <t>TENE GROWTH CAPITAL IV</t>
  </si>
  <si>
    <t>Yesodot Gimmel</t>
  </si>
  <si>
    <t>Yesodot Senior Co Invest</t>
  </si>
  <si>
    <t>סה"כ קרנות השקעה בחו"ל</t>
  </si>
  <si>
    <t>83North FXV III, L.P.</t>
  </si>
  <si>
    <t>Andreessen Horowitz Fund VII, L.P.</t>
  </si>
  <si>
    <t>Andreessen Horowitz Fund VIII</t>
  </si>
  <si>
    <t>Andreessen Horowitz LSV Fund II, L.P.</t>
  </si>
  <si>
    <t>Andreessen Horowitz LSV Fund III</t>
  </si>
  <si>
    <t>BVP Forge Institutional L.P</t>
  </si>
  <si>
    <t>Creandum VI Select</t>
  </si>
  <si>
    <t>General Catalyst Group XI - Creation</t>
  </si>
  <si>
    <t>General Catalyst Group XI - Ignition</t>
  </si>
  <si>
    <t>General Catalyst Group XI -Endurance</t>
  </si>
  <si>
    <t>Horsley Bridge XII Ventures</t>
  </si>
  <si>
    <t>ISF III Overflow Fund L.P</t>
  </si>
  <si>
    <t>Israel Secondary fund III L.P</t>
  </si>
  <si>
    <t>Lightspeed Venture Partners Select IV, L.P.</t>
  </si>
  <si>
    <t>Lightspeed Venture Partners XIII, L.P.</t>
  </si>
  <si>
    <t>Point Nine Annex II GmbH &amp; Co. KG</t>
  </si>
  <si>
    <t>Point Nine VI</t>
  </si>
  <si>
    <t>Pontifax (Israel) VI L.P.</t>
  </si>
  <si>
    <t>Spark Capital Growth Fund IV</t>
  </si>
  <si>
    <t>Spark Capital VII</t>
  </si>
  <si>
    <t>Strategic Investors Fund IX L.P</t>
  </si>
  <si>
    <t>Strategic Investors Fund VIII LP</t>
  </si>
  <si>
    <t>Strategic Investors Fund X</t>
  </si>
  <si>
    <t>Vintage Fund of Funds V ACCESS</t>
  </si>
  <si>
    <t>Vintage Fund of Funds VI Access</t>
  </si>
  <si>
    <t>Vintage Fund of Funds VII (Access) LP</t>
  </si>
  <si>
    <t>Zeev Opportunity Fund I</t>
  </si>
  <si>
    <t>Zeev Ventures VI, L.P.</t>
  </si>
  <si>
    <t>קרנות גידור</t>
  </si>
  <si>
    <t>ION TECH FEEDER FUND</t>
  </si>
  <si>
    <t>KYG4939W1188</t>
  </si>
  <si>
    <t>Blackstone Real Estate Partners IX.F L.P</t>
  </si>
  <si>
    <t>Brookfield SREP III F3</t>
  </si>
  <si>
    <t>Co Invest Antlia BSREP III</t>
  </si>
  <si>
    <t>Electra America Multifamily III</t>
  </si>
  <si>
    <t>ELECTRA AMERICA PRINCIPAL HOSPITALITY</t>
  </si>
  <si>
    <t>Faropoint III FEEDER 6</t>
  </si>
  <si>
    <t>Portfolio EDGE</t>
  </si>
  <si>
    <t>Waterton Residential P V XIII</t>
  </si>
  <si>
    <t>חשבון ריט WATERTON EDGE</t>
  </si>
  <si>
    <t>Accelmed Partners II</t>
  </si>
  <si>
    <t>ACE IV*</t>
  </si>
  <si>
    <t>ACE V*</t>
  </si>
  <si>
    <t>ADLS</t>
  </si>
  <si>
    <t>Advent International GPE IX L.P</t>
  </si>
  <si>
    <t>Advent International GPE X B L.P</t>
  </si>
  <si>
    <t>AIOF II Woolly Co Invest Fund L.P</t>
  </si>
  <si>
    <t>Ambition HOLDINGS OFFSHORE LP</t>
  </si>
  <si>
    <t>AP IX Connect Holdings L.P</t>
  </si>
  <si>
    <t>APCS LP*</t>
  </si>
  <si>
    <t>Apollo Overseas Partners IX L.P</t>
  </si>
  <si>
    <t>ARCLIGHT AEP FEEDER FUND VII LLC</t>
  </si>
  <si>
    <t>ArcLight Fund VII AIV L.P</t>
  </si>
  <si>
    <t>Arcmont SLF II</t>
  </si>
  <si>
    <t>Ares Private Capital Solutions II*</t>
  </si>
  <si>
    <t>Artemis*</t>
  </si>
  <si>
    <t>Astorg MidCap</t>
  </si>
  <si>
    <t>Astorg VII</t>
  </si>
  <si>
    <t>Astorg VII Co Invest ERT</t>
  </si>
  <si>
    <t>Astorg VII Co Invest LGC</t>
  </si>
  <si>
    <t>Astorg VIII</t>
  </si>
  <si>
    <t>AT-BAY, Inc.</t>
  </si>
  <si>
    <t>Audax Direct Lending Solutions Fund II</t>
  </si>
  <si>
    <t>Augury Inc.</t>
  </si>
  <si>
    <t>BCP V Brand Co Invest LP</t>
  </si>
  <si>
    <t>BCP V DEXKO CO INVEST LP</t>
  </si>
  <si>
    <t>Boom Co invest B LP</t>
  </si>
  <si>
    <t>Brookfield Capital Partners Fund VI</t>
  </si>
  <si>
    <t>Brookfield Capital Partners V</t>
  </si>
  <si>
    <t>Brookfield coinv JCI</t>
  </si>
  <si>
    <t>Brookfield HSO Co Invest L.P</t>
  </si>
  <si>
    <t>CAPSII</t>
  </si>
  <si>
    <t>CAPSII co inv</t>
  </si>
  <si>
    <t>Caretech*</t>
  </si>
  <si>
    <t>Cary Group*</t>
  </si>
  <si>
    <t>CDL II</t>
  </si>
  <si>
    <t>Cerity Partners</t>
  </si>
  <si>
    <t>Cherry Bekaert</t>
  </si>
  <si>
    <t>Cheyne Real Estate Credit Holdings VII</t>
  </si>
  <si>
    <t>Clayton Dubilier &amp; Rice XI L.P</t>
  </si>
  <si>
    <t>CMPVIIC</t>
  </si>
  <si>
    <t>Concorde Co Invest L.P.</t>
  </si>
  <si>
    <t>Copenhagen Energy Transition</t>
  </si>
  <si>
    <t>Copenhagen Infrastructure III F2</t>
  </si>
  <si>
    <t>Copenhagen Infrastructure Partners IV F2</t>
  </si>
  <si>
    <t>Court Square Capital Lancet Holdings L.P</t>
  </si>
  <si>
    <t>Court Square IV</t>
  </si>
  <si>
    <t>CRECH V</t>
  </si>
  <si>
    <t>Crescent Direct Lending III</t>
  </si>
  <si>
    <t>CVC Capital partners VIII</t>
  </si>
  <si>
    <t>DIRECT LENDING FUND IV (EUR) SLP</t>
  </si>
  <si>
    <t>EC 6 ADLS co inv</t>
  </si>
  <si>
    <t>EC1 ADLS  co inv</t>
  </si>
  <si>
    <t>EC2 ADLS  co inv</t>
  </si>
  <si>
    <t>EC3 ADLS  co inv</t>
  </si>
  <si>
    <t>EC4 ADLS  co inv</t>
  </si>
  <si>
    <t>EC5 ADLS  co inv</t>
  </si>
  <si>
    <t>EIP Renewables invest SCS</t>
  </si>
  <si>
    <t>Euromoney*</t>
  </si>
  <si>
    <t>European Camping Group ECG*</t>
  </si>
  <si>
    <t>Fitzgerald Fund US LP</t>
  </si>
  <si>
    <t>Francisco Partners VI</t>
  </si>
  <si>
    <t>GIP CAPS II Panther Co Investment L.P</t>
  </si>
  <si>
    <t>GIP CAPS II REX Co Investment Fund L.P</t>
  </si>
  <si>
    <t>GIP GEMINI FUND CAYMAN FEEDER II LP</t>
  </si>
  <si>
    <t>GIP IV Gutenberg Co Invest SCsp</t>
  </si>
  <si>
    <t>GIP IV Seaway Energy</t>
  </si>
  <si>
    <t>GIP OAK CO INVEST L.P</t>
  </si>
  <si>
    <t>Girasol Investments S.A</t>
  </si>
  <si>
    <t>Global Infrastructure Partners Core C</t>
  </si>
  <si>
    <t>Global Infrastructure Partners IV L.P</t>
  </si>
  <si>
    <t>Group 11 Fund IV</t>
  </si>
  <si>
    <t>Group 11 Fund V</t>
  </si>
  <si>
    <t>GTCR Fund XII/A&amp;B LP</t>
  </si>
  <si>
    <t>H.I.G. Advantage Buyout Fund, L.P.</t>
  </si>
  <si>
    <t>HarbourVest Partners Co-Investment Fund IV L.P.</t>
  </si>
  <si>
    <t>Havea*</t>
  </si>
  <si>
    <t>ICG Real Estate Debt VI</t>
  </si>
  <si>
    <t>ICGLV</t>
  </si>
  <si>
    <t>IFM GLOBAL INFRASTRUCTURE C</t>
  </si>
  <si>
    <t>IK Small Cap Fund II No.1 SCSp</t>
  </si>
  <si>
    <t>InfraRed Infrastructure Fund V</t>
  </si>
  <si>
    <t>InnovateMR</t>
  </si>
  <si>
    <t>Insight Partners XI</t>
  </si>
  <si>
    <t>Insight Partners XII LP</t>
  </si>
  <si>
    <t>Insight Venture Partners X, L.P.</t>
  </si>
  <si>
    <t>Investindustrial VII L.P.</t>
  </si>
  <si>
    <t>ISQ Global infrastructure Fund III</t>
  </si>
  <si>
    <t>ISQ Kio Co Invest Fund L.P</t>
  </si>
  <si>
    <t>itm8*</t>
  </si>
  <si>
    <t>JoyTunes Ltd.</t>
  </si>
  <si>
    <t>JP Morgan IIF</t>
  </si>
  <si>
    <t>Kartesia Senior Opportunities II</t>
  </si>
  <si>
    <t>KASS</t>
  </si>
  <si>
    <t>KASS Unlevered   Compartment E</t>
  </si>
  <si>
    <t>KASS Unlevered II S.a r.l</t>
  </si>
  <si>
    <t>KCO VI</t>
  </si>
  <si>
    <t>KCOIV SCS</t>
  </si>
  <si>
    <t>KCOV</t>
  </si>
  <si>
    <t>Kelso Investment Associates X, L.P.</t>
  </si>
  <si>
    <t>KKR CAVALRY CO INVEST</t>
  </si>
  <si>
    <t>KKR THOR CO INVEST LP</t>
  </si>
  <si>
    <t>Klirmark III</t>
  </si>
  <si>
    <t>Klirmark Opportunity Fund IV</t>
  </si>
  <si>
    <t>KSO</t>
  </si>
  <si>
    <t>Lightricks Ltd.</t>
  </si>
  <si>
    <t>LS POWER FUND IV F2</t>
  </si>
  <si>
    <t>Magna Legal Services</t>
  </si>
  <si>
    <t>MCP V</t>
  </si>
  <si>
    <t>MIE III Co Investment Fund II S.L.P</t>
  </si>
  <si>
    <t>Minute Media Inc.</t>
  </si>
  <si>
    <t>Mirasol Co Invest Fund L.P</t>
  </si>
  <si>
    <t>MORE B 1</t>
  </si>
  <si>
    <t>MTDL</t>
  </si>
  <si>
    <t>NCA Co Invest L.P</t>
  </si>
  <si>
    <t>Ned Stevens</t>
  </si>
  <si>
    <t>Nirvana Holdings I LP</t>
  </si>
  <si>
    <t>Odevo*</t>
  </si>
  <si>
    <t>ORCC III</t>
  </si>
  <si>
    <t>Pantheon Global Co Inv Opportunities V</t>
  </si>
  <si>
    <t>Pantheon Global Secondary Fund VI</t>
  </si>
  <si>
    <t>Paragon Fund III Feeder Limited</t>
  </si>
  <si>
    <t>Patria Private Equity Fund VI</t>
  </si>
  <si>
    <t>PCSIII LP</t>
  </si>
  <si>
    <t>PERMIRA VII L.P.2 SCSP</t>
  </si>
  <si>
    <t>Permira VIII   2 SCSp</t>
  </si>
  <si>
    <t>PGCO IV Co mingled Fund SCSP</t>
  </si>
  <si>
    <t>PORCUPINE HOLDINGS (OFFSHORE) LP</t>
  </si>
  <si>
    <t>PPCSIV</t>
  </si>
  <si>
    <t>Project Stream Co Invest Fund L.P</t>
  </si>
  <si>
    <t>Proofpoint Co Invest Fund L.P</t>
  </si>
  <si>
    <t>Proxima Co Invest L.P</t>
  </si>
  <si>
    <t>R Software Inc.</t>
  </si>
  <si>
    <t>SDP IV</t>
  </si>
  <si>
    <t>SDPIII</t>
  </si>
  <si>
    <t>SONNEDIX</t>
  </si>
  <si>
    <t>Spectrum</t>
  </si>
  <si>
    <t>SPECTRUM co inv   Mayberry LP</t>
  </si>
  <si>
    <t>SPECTRUM co inv   Saavi LP</t>
  </si>
  <si>
    <t>Sportority Limited (UK)</t>
  </si>
  <si>
    <t>Sun Capital Partners VII, L.P.</t>
  </si>
  <si>
    <t>TDLIV</t>
  </si>
  <si>
    <t>Thoma Bravo Discover Fund II, L.P.</t>
  </si>
  <si>
    <t>Thoma Bravo Fund XIII</t>
  </si>
  <si>
    <t>Thoma Bravo Fund XIV A</t>
  </si>
  <si>
    <t>Thor Investment Trust 1</t>
  </si>
  <si>
    <t>Tikehau Direct Lending V</t>
  </si>
  <si>
    <t>TPG Asia VII L.P</t>
  </si>
  <si>
    <t>Trilantic Europe VI SCSp</t>
  </si>
  <si>
    <t>Warburg Pincus China II L.P</t>
  </si>
  <si>
    <t>Warburg Pincus China LP</t>
  </si>
  <si>
    <t>Whitehorse IV</t>
  </si>
  <si>
    <t>WHITEHORSE LIQUIDITY PARTNERS GPSOF</t>
  </si>
  <si>
    <t>Whitehorse Liquidity Partners V</t>
  </si>
  <si>
    <t>WHLP Kennedy (A) LP</t>
  </si>
  <si>
    <t>WSREDII</t>
  </si>
  <si>
    <t>סה"כ כתבי אופציה בישראל:</t>
  </si>
  <si>
    <t>ג'י סיטי בע"מ*</t>
  </si>
  <si>
    <t>הייקון מערכות אפ 03/22*</t>
  </si>
  <si>
    <t>1185214</t>
  </si>
  <si>
    <t>נוסטרומו אופ*</t>
  </si>
  <si>
    <t>אופציה על מניה לא סחירה Agritask</t>
  </si>
  <si>
    <t>₪ / מט"ח</t>
  </si>
  <si>
    <t>C +USD/-ILS 3.685 08-02 (20)</t>
  </si>
  <si>
    <t>10003676</t>
  </si>
  <si>
    <t>C +USD/-ILS 3.76 08-30 (20)</t>
  </si>
  <si>
    <t>10003764</t>
  </si>
  <si>
    <t>P -USD/+ILS 3.54 08-02 (20)</t>
  </si>
  <si>
    <t>10003677</t>
  </si>
  <si>
    <t>P -USD/+ILS 3.625 08-30 (20)</t>
  </si>
  <si>
    <t>10003765</t>
  </si>
  <si>
    <t>או פי סי אנרגיה</t>
  </si>
  <si>
    <t>10000668</t>
  </si>
  <si>
    <t>10000669</t>
  </si>
  <si>
    <t>10000632</t>
  </si>
  <si>
    <t>10000677</t>
  </si>
  <si>
    <t>10000676</t>
  </si>
  <si>
    <t>10000667</t>
  </si>
  <si>
    <t>10000757</t>
  </si>
  <si>
    <t>10000643</t>
  </si>
  <si>
    <t>10000721</t>
  </si>
  <si>
    <t>+ILS/-USD 3.31 11-10-23 (11) -437</t>
  </si>
  <si>
    <t>10003349</t>
  </si>
  <si>
    <t>10000665</t>
  </si>
  <si>
    <t>+ILS/-USD 3.31 11-10-23 (98) -438</t>
  </si>
  <si>
    <t>10003353</t>
  </si>
  <si>
    <t>+ILS/-USD 3.3115 11-10-23 (20) -435</t>
  </si>
  <si>
    <t>10000110</t>
  </si>
  <si>
    <t>10003351</t>
  </si>
  <si>
    <t>+ILS/-USD 3.332 10-10-23 (11) -442</t>
  </si>
  <si>
    <t>10000663</t>
  </si>
  <si>
    <t>+ILS/-USD 3.3358 10-10-23 (10) -442</t>
  </si>
  <si>
    <t>10003345</t>
  </si>
  <si>
    <t>+ILS/-USD 3.336 10-10-23 (12) -444</t>
  </si>
  <si>
    <t>10003347</t>
  </si>
  <si>
    <t>+ILS/-USD 3.3392 12-10-23 (20) -438</t>
  </si>
  <si>
    <t>10003359</t>
  </si>
  <si>
    <t>+ILS/-USD 3.34 12-10-23 (10) -438</t>
  </si>
  <si>
    <t>10003355</t>
  </si>
  <si>
    <t>+ILS/-USD 3.3413 12-10-23 (11) -437</t>
  </si>
  <si>
    <t>10003357</t>
  </si>
  <si>
    <t>+ILS/-USD 3.3736 19-10-23 (94) -435</t>
  </si>
  <si>
    <t>10003396</t>
  </si>
  <si>
    <t>+ILS/-USD 3.374 19-10-23 (10) -420</t>
  </si>
  <si>
    <t>10000837</t>
  </si>
  <si>
    <t>+ILS/-USD 3.3767 19-10-23 (11) -433</t>
  </si>
  <si>
    <t>10003394</t>
  </si>
  <si>
    <t>10000673</t>
  </si>
  <si>
    <t>+ILS/-USD 3.3915 18-10-23 (11) -455</t>
  </si>
  <si>
    <t>10000671</t>
  </si>
  <si>
    <t>10003389</t>
  </si>
  <si>
    <t>+ILS/-USD 3.393 18-10-23 (12) -456</t>
  </si>
  <si>
    <t>10000833</t>
  </si>
  <si>
    <t>10003391</t>
  </si>
  <si>
    <t>+ILS/-USD 3.3933 18-10-23 (10) -457</t>
  </si>
  <si>
    <t>10003387</t>
  </si>
  <si>
    <t>10000831</t>
  </si>
  <si>
    <t>+ILS/-USD 3.3945 23-10-23 (20) -455</t>
  </si>
  <si>
    <t>10003405</t>
  </si>
  <si>
    <t>+ILS/-USD 3.3954 19-10-23 (20) -446</t>
  </si>
  <si>
    <t>10000839</t>
  </si>
  <si>
    <t>+ILS/-USD 3.397 23-10-23 (10) -455</t>
  </si>
  <si>
    <t>10003401</t>
  </si>
  <si>
    <t>+ILS/-USD 3.4 23-10-23 (12) -457</t>
  </si>
  <si>
    <t>10003403</t>
  </si>
  <si>
    <t>+ILS/-USD 3.4241 25-10-23 (20) -449</t>
  </si>
  <si>
    <t>10000112</t>
  </si>
  <si>
    <t>+ILS/-USD 3.4242 25-10-23 (10) -448</t>
  </si>
  <si>
    <t>10000199</t>
  </si>
  <si>
    <t>10000843</t>
  </si>
  <si>
    <t>+ILS/-USD 3.4253 25-10-23 (11) -447</t>
  </si>
  <si>
    <t>10003415</t>
  </si>
  <si>
    <t>10000845</t>
  </si>
  <si>
    <t>10000675</t>
  </si>
  <si>
    <t>+ILS/-USD 3.4262 25-10-23 (93) -448</t>
  </si>
  <si>
    <t>10000847</t>
  </si>
  <si>
    <t>+ILS/-USD 3.4289 24-10-23 (11) -451</t>
  </si>
  <si>
    <t>10003413</t>
  </si>
  <si>
    <t>+ILS/-USD 3.43 16-10-23 (10) -463</t>
  </si>
  <si>
    <t>10003370</t>
  </si>
  <si>
    <t>+ILS/-USD 3.43 16-10-23 (12) -463</t>
  </si>
  <si>
    <t>10003374</t>
  </si>
  <si>
    <t>+ILS/-USD 3.432 17-10-23 (93) -460</t>
  </si>
  <si>
    <t>10003380</t>
  </si>
  <si>
    <t>+ILS/-USD 3.432 24-10-23 (10) -448</t>
  </si>
  <si>
    <t>10000197</t>
  </si>
  <si>
    <t>10000841</t>
  </si>
  <si>
    <t>+ILS/-USD 3.4335 16-10-23 (11) -465</t>
  </si>
  <si>
    <t>10003372</t>
  </si>
  <si>
    <t>+ILS/-USD 3.4336 16-10-23 (94) -464</t>
  </si>
  <si>
    <t>10003376</t>
  </si>
  <si>
    <t>+ILS/-USD 3.488 26-10-23 (12) -481</t>
  </si>
  <si>
    <t>10000864</t>
  </si>
  <si>
    <t>+ILS/-USD 3.49 26-10-23 (20) -480</t>
  </si>
  <si>
    <t>10000862</t>
  </si>
  <si>
    <t>+ILS/-USD 3.491 26-10-23 (10) -483</t>
  </si>
  <si>
    <t>10003478</t>
  </si>
  <si>
    <t>10000681</t>
  </si>
  <si>
    <t>+ILS/-USD 3.4916 26-10-23 (98) -484</t>
  </si>
  <si>
    <t>10003476</t>
  </si>
  <si>
    <t>+ILS/-USD 3.502 01-11-23 (12) -436</t>
  </si>
  <si>
    <t>10003490</t>
  </si>
  <si>
    <t>+ILS/-USD 3.5024 01-11-23 (11) -436</t>
  </si>
  <si>
    <t>10003488</t>
  </si>
  <si>
    <t>+ILS/-USD 3.5131 02-11-23 (20) -449</t>
  </si>
  <si>
    <t>10003494</t>
  </si>
  <si>
    <t>+ILS/-USD 3.5143 02-11-23 (11) -447</t>
  </si>
  <si>
    <t>10000683</t>
  </si>
  <si>
    <t>+ILS/-USD 3.517 16-11-23 (20) -393</t>
  </si>
  <si>
    <t>10003599</t>
  </si>
  <si>
    <t>10000711</t>
  </si>
  <si>
    <t>+ILS/-USD 3.52 16-11-23 (12) -390</t>
  </si>
  <si>
    <t>10003597</t>
  </si>
  <si>
    <t>+ILS/-USD 3.524 16-11-23 (93) -390</t>
  </si>
  <si>
    <t>10003601</t>
  </si>
  <si>
    <t>+ILS/-USD 3.526 21-11-23 (11) -390</t>
  </si>
  <si>
    <t>10000713</t>
  </si>
  <si>
    <t>10003603</t>
  </si>
  <si>
    <t>+ILS/-USD 3.5275 20-11-23 (10) -380</t>
  </si>
  <si>
    <t>10003593</t>
  </si>
  <si>
    <t>+ILS/-USD 3.528 21-11-23 (94) -390</t>
  </si>
  <si>
    <t>10003605</t>
  </si>
  <si>
    <t>+ILS/-USD 3.53 20-11-23 (12) -383</t>
  </si>
  <si>
    <t>10003595</t>
  </si>
  <si>
    <t>+ILS/-USD 3.537 30-11-23 (11) -260</t>
  </si>
  <si>
    <t>10003829</t>
  </si>
  <si>
    <t>+ILS/-USD 3.542 30-11-23 (12) -266</t>
  </si>
  <si>
    <t>10003831</t>
  </si>
  <si>
    <t>+ILS/-USD 3.547 30-11-23 (10) -264</t>
  </si>
  <si>
    <t>10000249</t>
  </si>
  <si>
    <t>10000748</t>
  </si>
  <si>
    <t>+ILS/-USD 3.55 15-11-23 (12) -462</t>
  </si>
  <si>
    <t>10000887</t>
  </si>
  <si>
    <t>+ILS/-USD 3.555 22-11-23 (11) -400</t>
  </si>
  <si>
    <t>10003615</t>
  </si>
  <si>
    <t>10000717</t>
  </si>
  <si>
    <t>+ILS/-USD 3.5568 22-11-23 (10) -397</t>
  </si>
  <si>
    <t>10000223</t>
  </si>
  <si>
    <t>10000715</t>
  </si>
  <si>
    <t>10003611</t>
  </si>
  <si>
    <t>+ILS/-USD 3.558 16-10-23 (11) -178</t>
  </si>
  <si>
    <t>10000753</t>
  </si>
  <si>
    <t>+ILS/-USD 3.558 22-11-23 (94) -380</t>
  </si>
  <si>
    <t>10003613</t>
  </si>
  <si>
    <t>+ILS/-USD 3.56 16-10-23 (20) -179</t>
  </si>
  <si>
    <t>10000976</t>
  </si>
  <si>
    <t>10000751</t>
  </si>
  <si>
    <t>+ILS/-USD 3.5603 22-11-23 (12) -397</t>
  </si>
  <si>
    <t>10000912</t>
  </si>
  <si>
    <t>+ILS/-USD 3.5626 14-11-23 (11) -474</t>
  </si>
  <si>
    <t>10003556</t>
  </si>
  <si>
    <t>+ILS/-USD 3.5656 14-11-23 (98) -474</t>
  </si>
  <si>
    <t>10003560</t>
  </si>
  <si>
    <t>+ILS/-USD 3.5657 14-11-23 (10) -473</t>
  </si>
  <si>
    <t>10000213</t>
  </si>
  <si>
    <t>10003554</t>
  </si>
  <si>
    <t>+ILS/-USD 3.5662 08-11-23 (10) -438</t>
  </si>
  <si>
    <t>10000209</t>
  </si>
  <si>
    <t>10003524</t>
  </si>
  <si>
    <t>+ILS/-USD 3.5672 08-11-23 (20) -438</t>
  </si>
  <si>
    <t>10003526</t>
  </si>
  <si>
    <t>+ILS/-USD 3.5689 06-09-23 (20) -311</t>
  </si>
  <si>
    <t>10003562</t>
  </si>
  <si>
    <t>10000889</t>
  </si>
  <si>
    <t>+ILS/-USD 3.57 14-11-23 (12) -473</t>
  </si>
  <si>
    <t>10003558</t>
  </si>
  <si>
    <t>10000697</t>
  </si>
  <si>
    <t>+ILS/-USD 3.5717 06-11-23 (11) -483</t>
  </si>
  <si>
    <t>10000685</t>
  </si>
  <si>
    <t>10003498</t>
  </si>
  <si>
    <t>10000869</t>
  </si>
  <si>
    <t>+ILS/-USD 3.572 14-12-23 (10) -460</t>
  </si>
  <si>
    <t>10003564</t>
  </si>
  <si>
    <t>+ILS/-USD 3.5759 14-11-23 (11) -441</t>
  </si>
  <si>
    <t>10000883</t>
  </si>
  <si>
    <t>+ILS/-USD 3.58 10-10-23 (20) -365</t>
  </si>
  <si>
    <t>10000885</t>
  </si>
  <si>
    <t>+ILS/-USD 3.582 17-10-23 (11) -174</t>
  </si>
  <si>
    <t>10000756</t>
  </si>
  <si>
    <t>+ILS/-USD 3.5822 05-09-23 (20) -348</t>
  </si>
  <si>
    <t>10003502</t>
  </si>
  <si>
    <t>+ILS/-USD 3.5852 05-09-23 (12) -348</t>
  </si>
  <si>
    <t>10003500</t>
  </si>
  <si>
    <t>+ILS/-USD 3.5882 14-12-23 (11) -458</t>
  </si>
  <si>
    <t>10003568</t>
  </si>
  <si>
    <t>10000703</t>
  </si>
  <si>
    <t>+ILS/-USD 3.59 18-07-23 (20) -40</t>
  </si>
  <si>
    <t>10003817</t>
  </si>
  <si>
    <t>+ILS/-USD 3.5911 18-07-23 (11) -39</t>
  </si>
  <si>
    <t>10003815</t>
  </si>
  <si>
    <t>10000972</t>
  </si>
  <si>
    <t>+ILS/-USD 3.5919 20-07-23 (11) -31</t>
  </si>
  <si>
    <t>10000762</t>
  </si>
  <si>
    <t>+ILS/-USD 3.595 26-10-23 (11) -420</t>
  </si>
  <si>
    <t>10000875</t>
  </si>
  <si>
    <t>10000693</t>
  </si>
  <si>
    <t>+ILS/-USD 3.596 24-10-23 (12) -192</t>
  </si>
  <si>
    <t>10003844</t>
  </si>
  <si>
    <t>+ILS/-USD 3.596 26-10-23 (20) -420</t>
  </si>
  <si>
    <t>10000877</t>
  </si>
  <si>
    <t>+ILS/-USD 3.6 06-09-23 (11) -337</t>
  </si>
  <si>
    <t>10000707</t>
  </si>
  <si>
    <t>+ILS/-USD 3.602 06-09-23 (10) -340</t>
  </si>
  <si>
    <t>10000705</t>
  </si>
  <si>
    <t>10000216</t>
  </si>
  <si>
    <t>+ILS/-USD 3.602 06-09-23 (20) -355</t>
  </si>
  <si>
    <t>10000895</t>
  </si>
  <si>
    <t>+ILS/-USD 3.602 09-11-23 (12) -440</t>
  </si>
  <si>
    <t>10003546</t>
  </si>
  <si>
    <t>+ILS/-USD 3.602 09-11-23 (20) -443</t>
  </si>
  <si>
    <t>10003544</t>
  </si>
  <si>
    <t>+ILS/-USD 3.603 08-11-23 (10) -430</t>
  </si>
  <si>
    <t>10000211</t>
  </si>
  <si>
    <t>+ILS/-USD 3.603 09-11-23 (98) -440</t>
  </si>
  <si>
    <t>10003548</t>
  </si>
  <si>
    <t>+ILS/-USD 3.604 09-11-23 (11) -440</t>
  </si>
  <si>
    <t>10003542</t>
  </si>
  <si>
    <t>+ILS/-USD 3.6041 09-11-23 (10) -364</t>
  </si>
  <si>
    <t>10003632</t>
  </si>
  <si>
    <t>+ILS/-USD 3.6055 27-11-23 (94) -375</t>
  </si>
  <si>
    <t>10003645</t>
  </si>
  <si>
    <t>+ILS/-USD 3.6076 09-11-23 (12) -359</t>
  </si>
  <si>
    <t>10003636</t>
  </si>
  <si>
    <t>+ILS/-USD 3.608 27-11-23 (10) -374</t>
  </si>
  <si>
    <t>10003639</t>
  </si>
  <si>
    <t>+ILS/-USD 3.6085 27-11-23 (11) -375</t>
  </si>
  <si>
    <t>10003641</t>
  </si>
  <si>
    <t>10000720</t>
  </si>
  <si>
    <t>+ILS/-USD 3.6085 27-11-23 (93) -375</t>
  </si>
  <si>
    <t>10003643</t>
  </si>
  <si>
    <t>+ILS/-USD 3.6092 15-11-23 (11) -348</t>
  </si>
  <si>
    <t>10003646</t>
  </si>
  <si>
    <t>+ILS/-USD 3.61 19-07-23 (10) -28</t>
  </si>
  <si>
    <t>10003859</t>
  </si>
  <si>
    <t>+ILS/-USD 3.611 13-12-23 (12) -440</t>
  </si>
  <si>
    <t>10003589</t>
  </si>
  <si>
    <t>+ILS/-USD 3.611 19-07-23 (10) -28</t>
  </si>
  <si>
    <t>10000251</t>
  </si>
  <si>
    <t>10003838</t>
  </si>
  <si>
    <t>+ILS/-USD 3.612 13-12-23 (20) -445</t>
  </si>
  <si>
    <t>10003591</t>
  </si>
  <si>
    <t>+ILS/-USD 3.612 19-07-23 (11) -28</t>
  </si>
  <si>
    <t>10000760</t>
  </si>
  <si>
    <t>10003840</t>
  </si>
  <si>
    <t>+ILS/-USD 3.6122 15-11-23 (11) -348</t>
  </si>
  <si>
    <t>10003648</t>
  </si>
  <si>
    <t>+ILS/-USD 3.6125 07-11-23 (12) -450</t>
  </si>
  <si>
    <t>10003519</t>
  </si>
  <si>
    <t>10000871</t>
  </si>
  <si>
    <t>+ILS/-USD 3.6125 13-11-23 (12) -445</t>
  </si>
  <si>
    <t>10000879</t>
  </si>
  <si>
    <t>+ILS/-USD 3.612902 07-11-23 (93) -443</t>
  </si>
  <si>
    <t>10000691</t>
  </si>
  <si>
    <t>+ILS/-USD 3.613 07-11-23 (11) -450</t>
  </si>
  <si>
    <t>10003517</t>
  </si>
  <si>
    <t>+ILS/-USD 3.614 19-07-23 (98) -29</t>
  </si>
  <si>
    <t>10003842</t>
  </si>
  <si>
    <t>+ILS/-USD 3.6146 07-11-23 (20) -444</t>
  </si>
  <si>
    <t>10003521</t>
  </si>
  <si>
    <t>10000689</t>
  </si>
  <si>
    <t>+ILS/-USD 3.6149 13-11-23 (11) -441</t>
  </si>
  <si>
    <t>10000695</t>
  </si>
  <si>
    <t>+ILS/-USD 3.615 28-11-23 (11) -368</t>
  </si>
  <si>
    <t>10003651</t>
  </si>
  <si>
    <t>+ILS/-USD 3.616 28-11-23 (10) -368</t>
  </si>
  <si>
    <t>10000117</t>
  </si>
  <si>
    <t>10000227</t>
  </si>
  <si>
    <t>+ILS/-USD 3.616 28-11-23 (12) -369</t>
  </si>
  <si>
    <t>10000924</t>
  </si>
  <si>
    <t>+ILS/-USD 3.617 13-11-23 (20) -446</t>
  </si>
  <si>
    <t>10000881</t>
  </si>
  <si>
    <t>+ILS/-USD 3.617 16-11-23 (10) -390</t>
  </si>
  <si>
    <t>10000910</t>
  </si>
  <si>
    <t>10000218</t>
  </si>
  <si>
    <t>10003587</t>
  </si>
  <si>
    <t>+ILS/-USD 3.617 29-11-23 (10) -370</t>
  </si>
  <si>
    <t>10003660</t>
  </si>
  <si>
    <t>+ILS/-USD 3.62 05-12-23 (11) -370</t>
  </si>
  <si>
    <t>10000936</t>
  </si>
  <si>
    <t>+ILS/-USD 3.62 05-12-23 (12) -370</t>
  </si>
  <si>
    <t>10000938</t>
  </si>
  <si>
    <t>+ILS/-USD 3.62 29-11-23 (12) -370</t>
  </si>
  <si>
    <t>10003656</t>
  </si>
  <si>
    <t>10000926</t>
  </si>
  <si>
    <t>+ILS/-USD 3.62 29-11-23 (20) -371</t>
  </si>
  <si>
    <t>10000928</t>
  </si>
  <si>
    <t>10003658</t>
  </si>
  <si>
    <t>+ILS/-USD 3.62 29-11-23 (98) -370</t>
  </si>
  <si>
    <t>10003662</t>
  </si>
  <si>
    <t>+ILS/-USD 3.62 30-11-23 (11) -330</t>
  </si>
  <si>
    <t>10000950</t>
  </si>
  <si>
    <t>+ILS/-USD 3.621 05-12-23 (20) -373</t>
  </si>
  <si>
    <t>10000940</t>
  </si>
  <si>
    <t>+ILS/-USD 3.625 07-11-23 (12) -463</t>
  </si>
  <si>
    <t>10003506</t>
  </si>
  <si>
    <t>+ILS/-USD 3.625647 25-07-23 (10) -35</t>
  </si>
  <si>
    <t>10003868</t>
  </si>
  <si>
    <t>+ILS/-USD 3.63 30-11-23 (11) -327</t>
  </si>
  <si>
    <t>10003706</t>
  </si>
  <si>
    <t>+ILS/-USD 3.63 30-11-23 (12) -328</t>
  </si>
  <si>
    <t>10003708</t>
  </si>
  <si>
    <t>+ILS/-USD 3.63 30-11-23 (20) -327</t>
  </si>
  <si>
    <t>10000948</t>
  </si>
  <si>
    <t>+ILS/-USD 3.6317 03-07-23 (11) -73</t>
  </si>
  <si>
    <t>10003700</t>
  </si>
  <si>
    <t>+ILS/-USD 3.6317 30-11-23 (10) -327</t>
  </si>
  <si>
    <t>10003704</t>
  </si>
  <si>
    <t>+ILS/-USD 3.634 03-07-23 (20) -72</t>
  </si>
  <si>
    <t>10003702</t>
  </si>
  <si>
    <t>10000946</t>
  </si>
  <si>
    <t>+ILS/-USD 3.635 03-07-23 (10) -73</t>
  </si>
  <si>
    <t>10000944</t>
  </si>
  <si>
    <t>10003698</t>
  </si>
  <si>
    <t>+ILS/-USD 3.635 07-09-23 (98) -170</t>
  </si>
  <si>
    <t>10003728</t>
  </si>
  <si>
    <t>+ILS/-USD 3.6355 05-09-23 (20) -355</t>
  </si>
  <si>
    <t>10000687</t>
  </si>
  <si>
    <t>+ILS/-USD 3.636 07-09-23 (10) -170</t>
  </si>
  <si>
    <t>10000236</t>
  </si>
  <si>
    <t>+ILS/-USD 3.636 07-09-23 (11) -170</t>
  </si>
  <si>
    <t>10003722</t>
  </si>
  <si>
    <t>+ILS/-USD 3.636 07-09-23 (12) -170</t>
  </si>
  <si>
    <t>10003724</t>
  </si>
  <si>
    <t>+ILS/-USD 3.637 15-11-23 (12) -433</t>
  </si>
  <si>
    <t>10003579</t>
  </si>
  <si>
    <t>+ILS/-USD 3.6385 05-09-23 (11) -355</t>
  </si>
  <si>
    <t>10003510</t>
  </si>
  <si>
    <t>+ILS/-USD 3.639 07-09-23 (20) -169</t>
  </si>
  <si>
    <t>10003726</t>
  </si>
  <si>
    <t>+ILS/-USD 3.643 05-09-23 (98) -360</t>
  </si>
  <si>
    <t>10003508</t>
  </si>
  <si>
    <t>+ILS/-USD 3.643 11-10-23 (20) -145</t>
  </si>
  <si>
    <t>10000981</t>
  </si>
  <si>
    <t>+ILS/-USD 3.646 07-12-23 (20) -264</t>
  </si>
  <si>
    <t>10000985</t>
  </si>
  <si>
    <t>+ILS/-USD 3.6486 12-09-23 (11) -174</t>
  </si>
  <si>
    <t>10003734</t>
  </si>
  <si>
    <t>+ILS/-USD 3.649 07-12-23 (11) -269</t>
  </si>
  <si>
    <t>10003870</t>
  </si>
  <si>
    <t>+ILS/-USD 3.6496 12-09-23 (10) -174</t>
  </si>
  <si>
    <t>10000243</t>
  </si>
  <si>
    <t>+ILS/-USD 3.65 05-07-23 (10) -74</t>
  </si>
  <si>
    <t>10003710</t>
  </si>
  <si>
    <t>10000952</t>
  </si>
  <si>
    <t>+ILS/-USD 3.65 05-07-23 (12) -74</t>
  </si>
  <si>
    <t>10003712</t>
  </si>
  <si>
    <t>+ILS/-USD 3.6506 05-07-23 (11) -74</t>
  </si>
  <si>
    <t>10000954</t>
  </si>
  <si>
    <t>10000735</t>
  </si>
  <si>
    <t>+ILS/-USD 3.6584 06-07-23 (20) -66</t>
  </si>
  <si>
    <t>10000119</t>
  </si>
  <si>
    <t>10003714</t>
  </si>
  <si>
    <t>+ILS/-USD 3.663 07-12-23 (10) -271</t>
  </si>
  <si>
    <t>10000983</t>
  </si>
  <si>
    <t>+ILS/-USD 3.6631 06-07-23 (11) -29</t>
  </si>
  <si>
    <t>10003805</t>
  </si>
  <si>
    <t>+ILS/-USD 3.664 06-07-23 (12) -29</t>
  </si>
  <si>
    <t>10000970</t>
  </si>
  <si>
    <t>10003807</t>
  </si>
  <si>
    <t>+ILS/-USD 3.6668 17-07-23 (11) -52</t>
  </si>
  <si>
    <t>10000746</t>
  </si>
  <si>
    <t>+ILS/-USD 3.668 17-07-23 (94) -50</t>
  </si>
  <si>
    <t>10003797</t>
  </si>
  <si>
    <t>+ILS/-USD 3.67 17-07-23 (12) -52.5</t>
  </si>
  <si>
    <t>10003801</t>
  </si>
  <si>
    <t>+ILS/-USD 3.692 06-09-23 (11) -176</t>
  </si>
  <si>
    <t>10000739</t>
  </si>
  <si>
    <t>10003762</t>
  </si>
  <si>
    <t>+ILS/-USD 3.693 06-09-23 (10) -174</t>
  </si>
  <si>
    <t>10003760</t>
  </si>
  <si>
    <t>+ILS/-USD 3.7 13-09-23 (11) -180</t>
  </si>
  <si>
    <t>10000737</t>
  </si>
  <si>
    <t>10003752</t>
  </si>
  <si>
    <t>+ILS/-USD 3.7028 25-07-23 (20) -92</t>
  </si>
  <si>
    <t>10000958</t>
  </si>
  <si>
    <t>+ILS/-USD 3.703 13-09-23 (10) -181</t>
  </si>
  <si>
    <t>10000246</t>
  </si>
  <si>
    <t>10003748</t>
  </si>
  <si>
    <t>+ILS/-USD 3.7068 25-07-23 (11) -92</t>
  </si>
  <si>
    <t>10000956</t>
  </si>
  <si>
    <t>10003750</t>
  </si>
  <si>
    <t>+ILS/-USD 3.707 26-07-23 (12) -103</t>
  </si>
  <si>
    <t>10000743</t>
  </si>
  <si>
    <t>+ILS/-USD 3.708 26-07-23 (11) -101</t>
  </si>
  <si>
    <t>10000741</t>
  </si>
  <si>
    <t>+ILS/-USD 3.711 26-07-23 (10) -104</t>
  </si>
  <si>
    <t>10003767</t>
  </si>
  <si>
    <t>+ILS/-USD 3.718 13-07-23 (11) -48</t>
  </si>
  <si>
    <t>10003793</t>
  </si>
  <si>
    <t>+ILS/-USD 3.72 13-07-23 (12) -49</t>
  </si>
  <si>
    <t>10003795</t>
  </si>
  <si>
    <t>+ILS/-USD 3.72357 12-07-23 (94) -54.3</t>
  </si>
  <si>
    <t>10003786</t>
  </si>
  <si>
    <t>+ILS/-USD 3.724 12-07-23 (10) -53</t>
  </si>
  <si>
    <t>10003782</t>
  </si>
  <si>
    <t>+ILS/-USD 3.7247 12-07-23 (11) -53</t>
  </si>
  <si>
    <t>10000962</t>
  </si>
  <si>
    <t>10003784</t>
  </si>
  <si>
    <t>+ILS/-USD 3.7256 12-07-23 (20) -54</t>
  </si>
  <si>
    <t>10000964</t>
  </si>
  <si>
    <t>+USD/-ILS 3.5342 29-11-23 (12) -248</t>
  </si>
  <si>
    <t>10003832</t>
  </si>
  <si>
    <t>+USD/-ILS 3.539 29-11-23 (20) -250</t>
  </si>
  <si>
    <t>10003827</t>
  </si>
  <si>
    <t>+USD/-ILS 3.554 14-12-23 (11) -282</t>
  </si>
  <si>
    <t>10003822</t>
  </si>
  <si>
    <t>+USD/-ILS 3.557 30-11-23 (10) -251</t>
  </si>
  <si>
    <t>10003820</t>
  </si>
  <si>
    <t>+USD/-ILS 3.557 30-11-23 (11) -251</t>
  </si>
  <si>
    <t>10003824</t>
  </si>
  <si>
    <t>+USD/-ILS 3.5628 14-11-23 (10) -227</t>
  </si>
  <si>
    <t>10003825</t>
  </si>
  <si>
    <t>+USD/-ILS 3.567 16-11-23 (10) -230</t>
  </si>
  <si>
    <t>10000974</t>
  </si>
  <si>
    <t>+USD/-ILS 3.5745 06-11-23 (11) -220</t>
  </si>
  <si>
    <t>10003812</t>
  </si>
  <si>
    <t>+USD/-ILS 3.575 07-11-23 (12) -220</t>
  </si>
  <si>
    <t>10003813</t>
  </si>
  <si>
    <t>+USD/-ILS 3.58 28-11-23 (11) -242</t>
  </si>
  <si>
    <t>10003861</t>
  </si>
  <si>
    <t>+USD/-ILS 3.5842 26-10-23 (10) -183</t>
  </si>
  <si>
    <t>10003863</t>
  </si>
  <si>
    <t>+USD/-ILS 3.5848 23-10-23 (10) -177</t>
  </si>
  <si>
    <t>10003865</t>
  </si>
  <si>
    <t>+USD/-ILS 3.59 29-11-23 (10) -252</t>
  </si>
  <si>
    <t>10003851</t>
  </si>
  <si>
    <t>+USD/-ILS 3.59 30-11-23 (11) -253</t>
  </si>
  <si>
    <t>10003847</t>
  </si>
  <si>
    <t>+USD/-ILS 3.59 30-11-23 (12) -252</t>
  </si>
  <si>
    <t>10003849</t>
  </si>
  <si>
    <t>+USD/-ILS 3.5953 14-12-23 (11) -272</t>
  </si>
  <si>
    <t>10000765</t>
  </si>
  <si>
    <t>+USD/-ILS 3.608 22-11-23 (11) -315</t>
  </si>
  <si>
    <t>10003686</t>
  </si>
  <si>
    <t>+USD/-ILS 3.6092 27-11-23 (11) -338</t>
  </si>
  <si>
    <t>10003687</t>
  </si>
  <si>
    <t>+USD/-ILS 3.643 11-10-23 (20) -145</t>
  </si>
  <si>
    <t>10000120</t>
  </si>
  <si>
    <t>+USD/-ILS 3.6697 05-07-23 (12) -53</t>
  </si>
  <si>
    <t>10003742</t>
  </si>
  <si>
    <t>+USD/-ILS 3.6853 03-07-23 (10) -47</t>
  </si>
  <si>
    <t>10003744</t>
  </si>
  <si>
    <t>+USD/-ILS 3.6904 03-07-23 (20) -46</t>
  </si>
  <si>
    <t>10003746</t>
  </si>
  <si>
    <t>+USD/-ILS 3.713 24-10-23 (10) -242</t>
  </si>
  <si>
    <t>10000968</t>
  </si>
  <si>
    <t>פורוורד ש"ח-מט"ח</t>
  </si>
  <si>
    <t>10000982</t>
  </si>
  <si>
    <t>10000984</t>
  </si>
  <si>
    <t>10003869</t>
  </si>
  <si>
    <t>+ILS/-USD 3.34 12-10-23 (12) -438</t>
  </si>
  <si>
    <t>10001768</t>
  </si>
  <si>
    <t>+ILS/-USD 3.43 24-10-23 (12) -450</t>
  </si>
  <si>
    <t>10001773</t>
  </si>
  <si>
    <t>+ILS/-USD 3.478 30-10-23 (10) -430</t>
  </si>
  <si>
    <t>10001784</t>
  </si>
  <si>
    <t>10001787</t>
  </si>
  <si>
    <t>+ILS/-USD 3.515 02-11-23 (12) -448</t>
  </si>
  <si>
    <t>10001789</t>
  </si>
  <si>
    <t>+ILS/-USD 3.6217 30-10-23 (10) -323</t>
  </si>
  <si>
    <t>10001821</t>
  </si>
  <si>
    <t>+ILS/-USD 3.6223 04-12-23 (10) -377</t>
  </si>
  <si>
    <t>10001820</t>
  </si>
  <si>
    <t>+ILS/-USD 3.6447 30-10-23 (10) -263</t>
  </si>
  <si>
    <t>10001831</t>
  </si>
  <si>
    <t>10001838</t>
  </si>
  <si>
    <t>+ILS/-USD 3.7014 06-12-23 (10) -336</t>
  </si>
  <si>
    <t>10001836</t>
  </si>
  <si>
    <t>+ILS/-USD 3.7082 30-10-23 (10) -278</t>
  </si>
  <si>
    <t>10001835</t>
  </si>
  <si>
    <t>+USD/-ILS 3.5565 30-10-23 (10) -345</t>
  </si>
  <si>
    <t>10001807</t>
  </si>
  <si>
    <t>+USD/-ILS 3.5827 12-10-23 (12) -383</t>
  </si>
  <si>
    <t>10001798</t>
  </si>
  <si>
    <t>+USD/-ILS 3.593 24-10-23 (12) -335</t>
  </si>
  <si>
    <t>10001797</t>
  </si>
  <si>
    <t>+USD/-ILS 3.61 30-10-23 (10) -275</t>
  </si>
  <si>
    <t>10001822</t>
  </si>
  <si>
    <t>+USD/-ILS 3.6306 06-12-23 (10) -319</t>
  </si>
  <si>
    <t>10001826</t>
  </si>
  <si>
    <t>+AUD/-USD 0.67797 24-07-23 (20) +19.7</t>
  </si>
  <si>
    <t>10003691</t>
  </si>
  <si>
    <t>+AUD/-USD 0.6803 24-07-23 (20) +7</t>
  </si>
  <si>
    <t>10003856</t>
  </si>
  <si>
    <t>+AUD/-USD 0.70018 24-07-23 (20) +38.8</t>
  </si>
  <si>
    <t>10003452</t>
  </si>
  <si>
    <t>+AUD/-USD 0.7006 24-07-23 (10) +39</t>
  </si>
  <si>
    <t>10003450</t>
  </si>
  <si>
    <t>+CAD/-USD 1.347 24-07-23 (10) -25</t>
  </si>
  <si>
    <t>10003624</t>
  </si>
  <si>
    <t>+EUR/-USD 1.07468 01-08-23 (10) +36.8</t>
  </si>
  <si>
    <t>10003780</t>
  </si>
  <si>
    <t>+EUR/-USD 1.08485 24-07-23 (10) +38.5</t>
  </si>
  <si>
    <t>10003732</t>
  </si>
  <si>
    <t>+EUR/-USD 1.08485 24-07-23 (20) +38.5</t>
  </si>
  <si>
    <t>10003730</t>
  </si>
  <si>
    <t>+EUR/-USD 1.0961 14-08-23 (10) +31</t>
  </si>
  <si>
    <t>10003858</t>
  </si>
  <si>
    <t>+GBP/-USD 1.23965 15-08-23 (10) +16.5</t>
  </si>
  <si>
    <t>10000966</t>
  </si>
  <si>
    <t>+GBP/-USD 1.2476 10-07-23 (12) +9</t>
  </si>
  <si>
    <t>10003776</t>
  </si>
  <si>
    <t>+JPY/-USD 129.305 24-07-23 (11) -304.5</t>
  </si>
  <si>
    <t>10003467</t>
  </si>
  <si>
    <t>+JPY/-USD 129.50167 24-07-23 (10) -303.5</t>
  </si>
  <si>
    <t>10003465</t>
  </si>
  <si>
    <t>+JPY/-USD 129.563 24-07-23 (12) -303.7</t>
  </si>
  <si>
    <t>10003469</t>
  </si>
  <si>
    <t>+JPY/-USD 129.705 24-07-23 (20) -304.5</t>
  </si>
  <si>
    <t>10003471</t>
  </si>
  <si>
    <t>+JPY/-USD 133.73 24-07-23 (10) -281</t>
  </si>
  <si>
    <t>10003536</t>
  </si>
  <si>
    <t>+JPY/-USD 133.75 24-07-23 (12) -281</t>
  </si>
  <si>
    <t>10003538</t>
  </si>
  <si>
    <t>+JPY/-USD 133.75 24-07-23 (20) -2.8</t>
  </si>
  <si>
    <t>10003550</t>
  </si>
  <si>
    <t>+USD/-AUD 0.6484 24-07-23 (20) +12</t>
  </si>
  <si>
    <t>10003768</t>
  </si>
  <si>
    <t>+USD/-AUD 0.652725 24-07-23 (20) +11.25</t>
  </si>
  <si>
    <t>10003775</t>
  </si>
  <si>
    <t>+USD/-AUD 0.66755 24-07-23 (10) +9.5</t>
  </si>
  <si>
    <t>10003790</t>
  </si>
  <si>
    <t>+USD/-AUD 0.6681 24-07-23 (10) +4.5</t>
  </si>
  <si>
    <t>10000010</t>
  </si>
  <si>
    <t>+USD/-AUD 0.6697 24-07-23 (20) +9</t>
  </si>
  <si>
    <t>10003798</t>
  </si>
  <si>
    <t>+USD/-AUD 0.6701 24-07-23 (11) +8</t>
  </si>
  <si>
    <t>10003810</t>
  </si>
  <si>
    <t>+USD/-AUD 0.6756 24-07-23 (11) +8</t>
  </si>
  <si>
    <t>10003811</t>
  </si>
  <si>
    <t>+USD/-AUD 0.678 24-07-23 (12) +7</t>
  </si>
  <si>
    <t>10003826</t>
  </si>
  <si>
    <t>+USD/-AUD 0.67928 24-07-23 (10) +6.8</t>
  </si>
  <si>
    <t>10003834</t>
  </si>
  <si>
    <t>+USD/-CAD 1.3307 24-07-23 (10) -25</t>
  </si>
  <si>
    <t>10003443</t>
  </si>
  <si>
    <t>+USD/-CAD 1.33072 24-07-23 (12) -24.8</t>
  </si>
  <si>
    <t>10003447</t>
  </si>
  <si>
    <t>+USD/-CAD 1.33122 24-07-23 (11) -24.8</t>
  </si>
  <si>
    <t>10003445</t>
  </si>
  <si>
    <t>+USD/-EUR 1.07155 24-07-23 (10) +82.5</t>
  </si>
  <si>
    <t>10000873</t>
  </si>
  <si>
    <t>10003530</t>
  </si>
  <si>
    <t>+USD/-EUR 1.07155 24-07-23 (20) +82.5</t>
  </si>
  <si>
    <t>10003534</t>
  </si>
  <si>
    <t>+USD/-EUR 1.07162 24-07-23 (12) +82.2</t>
  </si>
  <si>
    <t>10003532</t>
  </si>
  <si>
    <t>+USD/-EUR 1.0736 24-07-23 (10) +82</t>
  </si>
  <si>
    <t>10003552</t>
  </si>
  <si>
    <t>+USD/-EUR 1.0759 06-11-23 (10) +89</t>
  </si>
  <si>
    <t>10003771</t>
  </si>
  <si>
    <t>10000960</t>
  </si>
  <si>
    <t>+USD/-EUR 1.0759 06-11-23 (20) +89</t>
  </si>
  <si>
    <t>10003773</t>
  </si>
  <si>
    <t>+USD/-EUR 1.079875 14-08-23 (12) +82.75</t>
  </si>
  <si>
    <t>10003583</t>
  </si>
  <si>
    <t>+USD/-EUR 1.0805 14-08-23 (20) +83</t>
  </si>
  <si>
    <t>10003585</t>
  </si>
  <si>
    <t>10000908</t>
  </si>
  <si>
    <t>+USD/-EUR 1.0808 14-08-23 (10) +83</t>
  </si>
  <si>
    <t>10000906</t>
  </si>
  <si>
    <t>10003581</t>
  </si>
  <si>
    <t>+USD/-EUR 1.09355 03-07-23 (10) +0</t>
  </si>
  <si>
    <t>10003871</t>
  </si>
  <si>
    <t>+USD/-EUR 1.09605 14-08-23 (10) +30.5</t>
  </si>
  <si>
    <t>10003857</t>
  </si>
  <si>
    <t>+USD/-EUR 1.0979 11-09-23 (20) +89</t>
  </si>
  <si>
    <t>10000914</t>
  </si>
  <si>
    <t>+USD/-EUR 1.09895 11-09-23 (11) +89.5</t>
  </si>
  <si>
    <t>10003621</t>
  </si>
  <si>
    <t>+USD/-EUR 1.09915 11-09-23 (10) +89</t>
  </si>
  <si>
    <t>10003619</t>
  </si>
  <si>
    <t>+USD/-EUR 1.10058 01-08-23 (12) +55.8</t>
  </si>
  <si>
    <t>10003666</t>
  </si>
  <si>
    <t>+USD/-EUR 1.10083 01-08-23 (10) +55.8</t>
  </si>
  <si>
    <t>10003664</t>
  </si>
  <si>
    <t>+USD/-EUR 1.1009 01-08-23 (11) +56</t>
  </si>
  <si>
    <t>10000930</t>
  </si>
  <si>
    <t>+USD/-EUR 1.10115 01-08-23 (20) +55.5</t>
  </si>
  <si>
    <t>10000932</t>
  </si>
  <si>
    <t>+USD/-EUR 1.10285 13-09-23 (10) +72.5</t>
  </si>
  <si>
    <t>10000234</t>
  </si>
  <si>
    <t>10000942</t>
  </si>
  <si>
    <t>+USD/-EUR 1.10325 13-09-23 (11) +72.5</t>
  </si>
  <si>
    <t>10003694</t>
  </si>
  <si>
    <t>+USD/-EUR 1.10326 13-09-23 (12) +72.6</t>
  </si>
  <si>
    <t>10003696</t>
  </si>
  <si>
    <t>+USD/-EUR 1.1096 18-09-23 (12) +83</t>
  </si>
  <si>
    <t>10003629</t>
  </si>
  <si>
    <t>+USD/-EUR 1.10963 18-09-23 (10) +82.3</t>
  </si>
  <si>
    <t>10003627</t>
  </si>
  <si>
    <t>10000918</t>
  </si>
  <si>
    <t>+USD/-EUR 1.1098 18-09-23 (20) +83</t>
  </si>
  <si>
    <t>10000920</t>
  </si>
  <si>
    <t>+USD/-EUR 1.11079 10-01-24 (10) +112.9</t>
  </si>
  <si>
    <t>10000253</t>
  </si>
  <si>
    <t>10003867</t>
  </si>
  <si>
    <t>10000979</t>
  </si>
  <si>
    <t>+USD/-GBP 1.21695 10-07-23 (12) +39.5</t>
  </si>
  <si>
    <t>10003427</t>
  </si>
  <si>
    <t>+USD/-GBP 1.21697 10-07-23 (10) +39.7</t>
  </si>
  <si>
    <t>10000849</t>
  </si>
  <si>
    <t>10003423</t>
  </si>
  <si>
    <t>+USD/-GBP 1.21748 10-07-23 (11) +39.8</t>
  </si>
  <si>
    <t>10003425</t>
  </si>
  <si>
    <t>+USD/-GBP 1.24513 15-08-23 (10) +28.3</t>
  </si>
  <si>
    <t>10000922</t>
  </si>
  <si>
    <t>+USD/-GBP 1.24593 16-08-23 (12) +19.3</t>
  </si>
  <si>
    <t>10003720</t>
  </si>
  <si>
    <t>+USD/-GBP 1.24776 16-08-23 (10) +19.6</t>
  </si>
  <si>
    <t>10003718</t>
  </si>
  <si>
    <t>+USD/-GBP 1.24798 16-08-23 (11) +19.8</t>
  </si>
  <si>
    <t>10003716</t>
  </si>
  <si>
    <t>+USD/-JPY 137.22 24-07-23 (10) -126</t>
  </si>
  <si>
    <t>10003736</t>
  </si>
  <si>
    <t>+USD/-JPY 137.299 24-07-23 (10) -128.5</t>
  </si>
  <si>
    <t>10003754</t>
  </si>
  <si>
    <t>+USD/-JPY 138.3 24-07-23 (20) -98</t>
  </si>
  <si>
    <t>10003791</t>
  </si>
  <si>
    <t>+USD/-JPY 138.34 24-07-23 (12) -96</t>
  </si>
  <si>
    <t>10003799</t>
  </si>
  <si>
    <t>+USD/-JPY 138.408 24-07-23 (10) -83.2</t>
  </si>
  <si>
    <t>10003833</t>
  </si>
  <si>
    <t>+USD/-JPY 138.42 24-07-23 (20) -85</t>
  </si>
  <si>
    <t>10003818</t>
  </si>
  <si>
    <t>+USD/-JPY 138.52 24-07-23 (10) -115</t>
  </si>
  <si>
    <t>10003763</t>
  </si>
  <si>
    <t>+USD/-JPY 138.52 24-07-23 (12) -90</t>
  </si>
  <si>
    <t>10003809</t>
  </si>
  <si>
    <t>+USD/-JPY 138.56 24-07-23 (12) -1</t>
  </si>
  <si>
    <t>10003788</t>
  </si>
  <si>
    <t>+USD/-JPY 138.562 24-07-23 (12) -104.8</t>
  </si>
  <si>
    <t>10003777</t>
  </si>
  <si>
    <t>+USD/-JPY 138.73 24-07-23 (20) -80</t>
  </si>
  <si>
    <t>10003836</t>
  </si>
  <si>
    <t>+USD/-JPY 138.9 24-07-23 (10) -99</t>
  </si>
  <si>
    <t>10003803</t>
  </si>
  <si>
    <t>+USD/-JPY 139.22 24-07-23 (20) -113</t>
  </si>
  <si>
    <t>10003769</t>
  </si>
  <si>
    <t>+EUR/-USD 1.10215 14-08-23 (12) +57.5</t>
  </si>
  <si>
    <t>10001823</t>
  </si>
  <si>
    <t>+USD/-AUD 0.70025 24-07-23 (12) +37.5</t>
  </si>
  <si>
    <t>10001779</t>
  </si>
  <si>
    <t>+USD/-AUD 0.7006 24-07-23 (10) +39</t>
  </si>
  <si>
    <t>10001777</t>
  </si>
  <si>
    <t>+USD/-EUR 1.06438 24-07-23 (10) +78.8</t>
  </si>
  <si>
    <t>10001796</t>
  </si>
  <si>
    <t>10001794</t>
  </si>
  <si>
    <t>+USD/-EUR 1.0793 11-09-23 (12) +63</t>
  </si>
  <si>
    <t>10001833</t>
  </si>
  <si>
    <t>10001804</t>
  </si>
  <si>
    <t>10001802</t>
  </si>
  <si>
    <t>+USD/-EUR 1.0883 18-09-23 (10) +53</t>
  </si>
  <si>
    <t>10001839</t>
  </si>
  <si>
    <t>+USD/-EUR 1.09851 11-09-23 (12) +89.1</t>
  </si>
  <si>
    <t>10001811</t>
  </si>
  <si>
    <t>10001809</t>
  </si>
  <si>
    <t>10001818</t>
  </si>
  <si>
    <t>10001813</t>
  </si>
  <si>
    <t>+USD/-EUR 1.1108 10-01-24 (12) +113</t>
  </si>
  <si>
    <t>10001842</t>
  </si>
  <si>
    <t>10001816</t>
  </si>
  <si>
    <t>10001830</t>
  </si>
  <si>
    <t>10001828</t>
  </si>
  <si>
    <t>SW0229__3.56/TELBOR3M</t>
  </si>
  <si>
    <t>10000031</t>
  </si>
  <si>
    <t>BXTRNIFT</t>
  </si>
  <si>
    <t>10003757</t>
  </si>
  <si>
    <t>NIKKEI 225 TOTAL RETURN</t>
  </si>
  <si>
    <t>10003228</t>
  </si>
  <si>
    <t>SPNASEUT INDX</t>
  </si>
  <si>
    <t>10003094</t>
  </si>
  <si>
    <t>SPTR TRS</t>
  </si>
  <si>
    <t>10003491</t>
  </si>
  <si>
    <t>10002854</t>
  </si>
  <si>
    <t>10003756</t>
  </si>
  <si>
    <t>SZCOMP</t>
  </si>
  <si>
    <t>10003335</t>
  </si>
  <si>
    <t>TOPIX TOTAL RETURN INDEX JPY</t>
  </si>
  <si>
    <t>10003492</t>
  </si>
  <si>
    <t>10003789</t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</si>
  <si>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</si>
  <si>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</si>
  <si>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</si>
  <si>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</si>
  <si>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</si>
  <si>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</si>
  <si>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בנק הפועלים בע"מ</t>
  </si>
  <si>
    <t>בנק לאומי לישראל בע"מ</t>
  </si>
  <si>
    <t>בנק מזרחי טפחות בע"מ</t>
  </si>
  <si>
    <t>JP MORGAN</t>
  </si>
  <si>
    <t>דירוג פנימי</t>
  </si>
  <si>
    <t>לא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</si>
  <si>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</si>
  <si>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</si>
  <si>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</si>
  <si>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</si>
  <si>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</si>
  <si>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</si>
  <si>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</si>
  <si>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</si>
  <si>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90148627</t>
  </si>
  <si>
    <t>90145563</t>
  </si>
  <si>
    <t>14760843</t>
  </si>
  <si>
    <t>AA</t>
  </si>
  <si>
    <t>11898602</t>
  </si>
  <si>
    <t>11898601</t>
  </si>
  <si>
    <t>11898600</t>
  </si>
  <si>
    <t>11898611</t>
  </si>
  <si>
    <t>11898612</t>
  </si>
  <si>
    <t>11898613</t>
  </si>
  <si>
    <t>11898614</t>
  </si>
  <si>
    <t>11898615</t>
  </si>
  <si>
    <t>11898616</t>
  </si>
  <si>
    <t>11898617</t>
  </si>
  <si>
    <t>11898603</t>
  </si>
  <si>
    <t>11898604</t>
  </si>
  <si>
    <t>11898606</t>
  </si>
  <si>
    <t>11898607</t>
  </si>
  <si>
    <t>11898608</t>
  </si>
  <si>
    <t>11898609</t>
  </si>
  <si>
    <t>AA-</t>
  </si>
  <si>
    <t>472710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</si>
  <si>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</si>
  <si>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</si>
  <si>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</si>
  <si>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</si>
  <si>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</si>
  <si>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</si>
  <si>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</si>
  <si>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</si>
  <si>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</si>
  <si>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</si>
  <si>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</si>
  <si>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</si>
  <si>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</si>
  <si>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</si>
  <si>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</si>
  <si>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</si>
  <si>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</si>
  <si>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</si>
  <si>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</si>
  <si>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</si>
  <si>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</si>
  <si>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</si>
  <si>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</si>
  <si>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</si>
  <si>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</si>
  <si>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</si>
  <si>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</si>
  <si>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</si>
  <si>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</si>
  <si>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</si>
  <si>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</si>
  <si>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</si>
  <si>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</si>
  <si>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40999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</si>
  <si>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</si>
  <si>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</si>
  <si>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</si>
  <si>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</si>
  <si>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</si>
  <si>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</si>
  <si>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</si>
  <si>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</si>
  <si>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</si>
  <si>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</si>
  <si>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94100001</t>
  </si>
  <si>
    <t>9912270</t>
  </si>
  <si>
    <t>84666734</t>
  </si>
  <si>
    <t>74006127</t>
  </si>
  <si>
    <t>74006128</t>
  </si>
  <si>
    <t>74006129</t>
  </si>
  <si>
    <t>74006130</t>
  </si>
  <si>
    <t>74006131</t>
  </si>
  <si>
    <t>74006132</t>
  </si>
  <si>
    <t>74006219</t>
  </si>
  <si>
    <t>90840015</t>
  </si>
  <si>
    <t>90840016</t>
  </si>
  <si>
    <t>90840017</t>
  </si>
  <si>
    <t>90840018</t>
  </si>
  <si>
    <t>90840019</t>
  </si>
  <si>
    <t>90840020</t>
  </si>
  <si>
    <t>90840021</t>
  </si>
  <si>
    <t>90840022</t>
  </si>
  <si>
    <t>90840023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</si>
  <si>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</si>
  <si>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</si>
  <si>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</si>
  <si>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</si>
  <si>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</si>
  <si>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</si>
  <si>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</si>
  <si>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</si>
  <si>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</si>
  <si>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14760844</t>
  </si>
  <si>
    <t>14811160</t>
  </si>
  <si>
    <t>90136004</t>
  </si>
  <si>
    <t>8170011</t>
  </si>
  <si>
    <t>8170012</t>
  </si>
  <si>
    <t>8170013</t>
  </si>
  <si>
    <t>414968</t>
  </si>
  <si>
    <t>90145980</t>
  </si>
  <si>
    <t>487742</t>
  </si>
  <si>
    <t>90701001</t>
  </si>
  <si>
    <t>90701002</t>
  </si>
  <si>
    <t>90701003</t>
  </si>
  <si>
    <t>90143221</t>
  </si>
  <si>
    <t>482153</t>
  </si>
  <si>
    <t>90145362</t>
  </si>
  <si>
    <t>90312001</t>
  </si>
  <si>
    <t>90312002</t>
  </si>
  <si>
    <t>90136001</t>
  </si>
  <si>
    <t>90136005</t>
  </si>
  <si>
    <t>90136035</t>
  </si>
  <si>
    <t>90136025</t>
  </si>
  <si>
    <t>90136002</t>
  </si>
  <si>
    <t>84666735</t>
  </si>
  <si>
    <t>90310012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</si>
  <si>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</si>
  <si>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</si>
  <si>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</si>
  <si>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</si>
  <si>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</si>
  <si>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</si>
  <si>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</si>
  <si>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</si>
  <si>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</si>
  <si>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</si>
  <si>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</si>
  <si>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458870</t>
  </si>
  <si>
    <t>458869</t>
  </si>
  <si>
    <t>455954</t>
  </si>
  <si>
    <t>90000104</t>
  </si>
  <si>
    <t>90241690</t>
  </si>
  <si>
    <t>90240790</t>
  </si>
  <si>
    <t>90240792</t>
  </si>
  <si>
    <t>90240793</t>
  </si>
  <si>
    <t>90240794</t>
  </si>
  <si>
    <t>90240795</t>
  </si>
  <si>
    <t>90240796</t>
  </si>
  <si>
    <t>90240797</t>
  </si>
  <si>
    <t>95350604</t>
  </si>
  <si>
    <t>95350603</t>
  </si>
  <si>
    <t>95350605</t>
  </si>
  <si>
    <t>95350602</t>
  </si>
  <si>
    <t>95350601</t>
  </si>
  <si>
    <t>90141407</t>
  </si>
  <si>
    <t>90839511</t>
  </si>
  <si>
    <t>Ba1.il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</si>
  <si>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</si>
  <si>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</si>
  <si>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</si>
  <si>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</si>
  <si>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</si>
  <si>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</si>
  <si>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</si>
  <si>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</si>
  <si>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90839551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</si>
  <si>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</si>
  <si>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</si>
  <si>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</si>
  <si>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</si>
  <si>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</si>
  <si>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</si>
  <si>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</si>
  <si>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</si>
  <si>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90000001</t>
  </si>
  <si>
    <t>90000002</t>
  </si>
  <si>
    <t>90000003</t>
  </si>
  <si>
    <t>66240</t>
  </si>
  <si>
    <t>508309</t>
  </si>
  <si>
    <t>464740</t>
  </si>
  <si>
    <t>491862</t>
  </si>
  <si>
    <t>491863</t>
  </si>
  <si>
    <t>491864</t>
  </si>
  <si>
    <t>469140</t>
  </si>
  <si>
    <t>475042</t>
  </si>
  <si>
    <t>95004024</t>
  </si>
  <si>
    <t>נדלן מקרקעין להשכרה - סטריט מול רמת ישי</t>
  </si>
  <si>
    <t>קניון</t>
  </si>
  <si>
    <t>האקליפטוס 3, פינת רח' הצפצפה, א.ת. רמת ישי</t>
  </si>
  <si>
    <t>נדלן ויוה חדרה</t>
  </si>
  <si>
    <t>השכרה</t>
  </si>
  <si>
    <t>חדרה</t>
  </si>
  <si>
    <t>נדלן אחד העם 56 ת"א</t>
  </si>
  <si>
    <t>אחד העם 56, תל אביב</t>
  </si>
  <si>
    <t>נדלן אלביט נתניה - עלות</t>
  </si>
  <si>
    <t>המחשב 2, איזור תעשיה ספיר, נתניה</t>
  </si>
  <si>
    <t>נדלן מגדל צפירה</t>
  </si>
  <si>
    <t>פינת הרחובות הצפירה, יד חרוצים ואליאשברג, תל אביב</t>
  </si>
  <si>
    <t>נדלן מגדל עלית -עלות</t>
  </si>
  <si>
    <t>זבוטינסקי 6, רמת גן</t>
  </si>
  <si>
    <t>נדלן מרכז דן</t>
  </si>
  <si>
    <t>זבוטינסקי פינת בן גוריון, בני ברק</t>
  </si>
  <si>
    <t>נדלן קמפוס תל השומר מגרש 33</t>
  </si>
  <si>
    <t>תל השומר</t>
  </si>
  <si>
    <t>נדלן קמפוס תל השומר מגרש 36</t>
  </si>
  <si>
    <t>נדלן נדלן אלביט מודיעין</t>
  </si>
  <si>
    <t>אזור התעסוקה הפארק הטכנולוגי, מודיעין</t>
  </si>
  <si>
    <t>נדלן מנועי בית שמש</t>
  </si>
  <si>
    <t>אזור תעשיה מערבי "ברוש", בית שמש</t>
  </si>
  <si>
    <t>נדלן מגדל WE ת"א</t>
  </si>
  <si>
    <t>דרך מנחם בגין תל אביב</t>
  </si>
  <si>
    <t>סה"כ תעודות חוב מסחריות</t>
  </si>
  <si>
    <t>סה"כ מוצרים מובנים</t>
  </si>
  <si>
    <t>סה"כ  פקדונות מעל 3 חודשים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</si>
  <si>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</si>
  <si>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</si>
  <si>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</si>
  <si>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</si>
  <si>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</si>
  <si>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</si>
  <si>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אפיק מובטח תשואה</t>
  </si>
  <si>
    <t>Greenfield Cobra Investments L.P</t>
  </si>
  <si>
    <t>Qumra MS LP Minute Media</t>
  </si>
  <si>
    <t>QUMRA OPPORTUNITY FUND I</t>
  </si>
  <si>
    <t>Arkin Bio Ventures II</t>
  </si>
  <si>
    <t>Fortissimo Capital Fund V</t>
  </si>
  <si>
    <t>Fortissimo Partners VI</t>
  </si>
  <si>
    <t>Greenfield Partners II, L.P</t>
  </si>
  <si>
    <t>JTLV III</t>
  </si>
  <si>
    <t>Kedma Capital Partners III</t>
  </si>
  <si>
    <t>Noy 4 Infrastructure and energy investments l.p</t>
  </si>
  <si>
    <t>Ram Coastal Energy Limited Partnership</t>
  </si>
  <si>
    <t>Reality Real Estate Investment Fund 4</t>
  </si>
  <si>
    <t>REALITY REAL ESTATE INVESTMENT FUND 5</t>
  </si>
  <si>
    <t>Stage One IV Annex Fund L.P</t>
  </si>
  <si>
    <t>Stage One S.P.V R.S</t>
  </si>
  <si>
    <t>Stage One Venture Capital Fund IV L.P</t>
  </si>
  <si>
    <t>StageOne S.P.V D.R</t>
  </si>
  <si>
    <t>Tene Growth Capital IV</t>
  </si>
  <si>
    <t>Vintage Investment Partners Fund of Funds V (Israel), L.P</t>
  </si>
  <si>
    <t>Vintage Migdal Co-Investment II</t>
  </si>
  <si>
    <t>Yesodot C Senior Co-Investment</t>
  </si>
  <si>
    <t>Accelmed Partners II, L.P</t>
  </si>
  <si>
    <t>Advent International GPE IX-B</t>
  </si>
  <si>
    <t>Advent International GPE X-B L.P</t>
  </si>
  <si>
    <t>AIOF II Woolly Co-Invest Parallel Fund L.P</t>
  </si>
  <si>
    <t>Apollo Investment Fund IX</t>
  </si>
  <si>
    <t>Arclight Energy Partners Fund VII L.P</t>
  </si>
  <si>
    <t>Ares Capital Europe IV</t>
  </si>
  <si>
    <t>Ares Capital Europe V</t>
  </si>
  <si>
    <t>ARES EUROPEAN CREDIT INVESTMENTS VIII (M), L.P.</t>
  </si>
  <si>
    <t>Ares Private Credit Solutions</t>
  </si>
  <si>
    <t>Ares Private Credit Solutions II</t>
  </si>
  <si>
    <t>Arkin Bio Capital L.P</t>
  </si>
  <si>
    <t>Audax Direct Lending Solutions</t>
  </si>
  <si>
    <t>Audax Direct Lending Solutions Fund II B-1</t>
  </si>
  <si>
    <t>AUDAX DLS CO-INVESTMENT FUND 3 L.P.</t>
  </si>
  <si>
    <t>BCP V Brand Co-Invest LP</t>
  </si>
  <si>
    <t>BCP V DEXKO CO-INVEST LP</t>
  </si>
  <si>
    <t>Bessemer Venture Partners XII Institutional L.P</t>
  </si>
  <si>
    <t>Blackstone Real Estate Partners IX</t>
  </si>
  <si>
    <t>Brookfield HSO Co-Invest L.P</t>
  </si>
  <si>
    <t>Brookfield Strategic Real Estate Partners III</t>
  </si>
  <si>
    <t>BSREP III Forest City Co-Invest</t>
  </si>
  <si>
    <t>CDR XII</t>
  </si>
  <si>
    <t>Clarios Co-Investment</t>
  </si>
  <si>
    <t>Clayton Dubilier and Rice XI L.P</t>
  </si>
  <si>
    <t>Copenhagen infrastructure Energy Transition Fund I</t>
  </si>
  <si>
    <t>Copenhagen Infrastructure III</t>
  </si>
  <si>
    <t>Copenhagen Infrastructure Partners IV</t>
  </si>
  <si>
    <t>Court Square Capital Partners IV</t>
  </si>
  <si>
    <t>Crescent Direct Lending II</t>
  </si>
  <si>
    <t>Crescent Mezzanine VII</t>
  </si>
  <si>
    <t>CVC Capital Partners IX (A) L.P</t>
  </si>
  <si>
    <t>EC 2 ADLS co-inv</t>
  </si>
  <si>
    <t>EC 3 ADLS co-inv</t>
  </si>
  <si>
    <t>EC 4 ADLS co-inv</t>
  </si>
  <si>
    <t>EC 5 ADLS co-inv</t>
  </si>
  <si>
    <t>EC 6 ADLS co-inv</t>
  </si>
  <si>
    <t>ELECTRA AMERICA PRINCIPAL HOSPITALITY LP</t>
  </si>
  <si>
    <t>EQT Exeter Industrial Value Fund VI L.P</t>
  </si>
  <si>
    <t>Faropoint Industrial Value Fund III LP</t>
  </si>
  <si>
    <t>Francisco Partners VII</t>
  </si>
  <si>
    <t>GIP Capital Solutions II Luxemburg Co-Investment Fund SCSP, L.P.</t>
  </si>
  <si>
    <t>GIP Capital Solutions II SCSp, L.P</t>
  </si>
  <si>
    <t>GIP CAPS II REX Co-Investment Fund L.P</t>
  </si>
  <si>
    <t>GIP Spectrum Fund (Parallel), L.P</t>
  </si>
  <si>
    <t>GIP Spectrum Mayberry Fund</t>
  </si>
  <si>
    <t>Global Infrastructure Partners Core C L.P</t>
  </si>
  <si>
    <t>Global Infrastructure Partners IV</t>
  </si>
  <si>
    <t>Greenfield Partners Fund III LP</t>
  </si>
  <si>
    <t>ICG Longbow V</t>
  </si>
  <si>
    <t>ICG Senior Debt Partners Fund 5-A (EUR) SCSp</t>
  </si>
  <si>
    <t>ICG Senior Debt Partners III</t>
  </si>
  <si>
    <t>ICG Senior Debt Partners IV</t>
  </si>
  <si>
    <t>Infrared Infrastructure Fund V</t>
  </si>
  <si>
    <t>Insight Partners XI, L.P</t>
  </si>
  <si>
    <t>Insight Partners XII, LP</t>
  </si>
  <si>
    <t>ISQ Global infrastructure Fund III, LP</t>
  </si>
  <si>
    <t>ISQ Kio Co-Invest Fund L.P</t>
  </si>
  <si>
    <t>ISRAEL SECONDARY FUND III L.P</t>
  </si>
  <si>
    <t>Kartesia Credit Opportunities IV</t>
  </si>
  <si>
    <t>Kartesia Credit Opportunities V</t>
  </si>
  <si>
    <t>Kartesia Credit Opportunities VI SCS</t>
  </si>
  <si>
    <t>Kartesia Senior Opportunities I</t>
  </si>
  <si>
    <t>Kartesia Senior Opportunities II SCS SICAV-RAIF</t>
  </si>
  <si>
    <t>KASS Unlevered II S,a.r.l</t>
  </si>
  <si>
    <t>KASS Unlevered S.a r.l</t>
  </si>
  <si>
    <t>KASS Unlevered S.a r.l. - Compartment E</t>
  </si>
  <si>
    <t>KKR CAVALRY CO-INVEST</t>
  </si>
  <si>
    <t>KKR THOR CO-INVEST LP</t>
  </si>
  <si>
    <t>Klirmark Opportunity III</t>
  </si>
  <si>
    <t>LS Power Fund IV</t>
  </si>
  <si>
    <t>MICL SONNEDIX SOLAR CIV L.P.</t>
  </si>
  <si>
    <t>MIE III Co-Investment Fund II S.L.P</t>
  </si>
  <si>
    <t>Migdal Tikehau Direct Lending</t>
  </si>
  <si>
    <t>Migdal-HarbourVest 2016 Fund L.P. (Tranche B)</t>
  </si>
  <si>
    <t>Monarch Capital Partners V</t>
  </si>
  <si>
    <t>Monarch Opportunistic Real Estate Fund</t>
  </si>
  <si>
    <t>Pantheon Global Co-Investment Opportunities Fund V</t>
  </si>
  <si>
    <t>Pantheon Global Co-Investment Opportunities IV</t>
  </si>
  <si>
    <t>Patria Private Equity Fund VI, L.P</t>
  </si>
  <si>
    <t>Permira Credit Solutions III</t>
  </si>
  <si>
    <t>Permira Credit Solutions IV</t>
  </si>
  <si>
    <t>Permira VII</t>
  </si>
  <si>
    <t>Permira VIII - 2 SCSp</t>
  </si>
  <si>
    <t>Proxima Co-Invest L.P</t>
  </si>
  <si>
    <t>Senior Loan Fund II (EUR) SLP</t>
  </si>
  <si>
    <t>Strategic Investors Fund IX</t>
  </si>
  <si>
    <t>Strategic Investors Fund VIII</t>
  </si>
  <si>
    <t>Strategic Investors Fund X Cayman LP</t>
  </si>
  <si>
    <t>Thoma Bravo Fund XIV L.P.</t>
  </si>
  <si>
    <t>Tikehau Direct Lending IV</t>
  </si>
  <si>
    <t>TPG Asia VII, L.P</t>
  </si>
  <si>
    <t>Vintage Co-Invest III</t>
  </si>
  <si>
    <t>Vintage Fund of Funds VI (Access, LP)</t>
  </si>
  <si>
    <t>Vintage Investment Partners Fund of Funds V (Access), L.P</t>
  </si>
  <si>
    <t>Walton Street Real Estate Debt Fund II</t>
  </si>
  <si>
    <t>Warburg Pincus China-Southeast Asia II, L.P</t>
  </si>
  <si>
    <t>Waterton Residential Property Venture XIII</t>
  </si>
  <si>
    <t>Waterton Residential Property Venture XIII Edge Co-Invest L.P</t>
  </si>
  <si>
    <t>Whitehorse Liquidity Partners IV</t>
  </si>
  <si>
    <t>מובטחות משכנתא - גורם 01</t>
  </si>
  <si>
    <t>בבטחונות אחרים - גורם 80</t>
  </si>
  <si>
    <t>בבטחונות אחרים - גורם 37</t>
  </si>
  <si>
    <t>בבטחונות אחרים - גורם 29</t>
  </si>
  <si>
    <t>בבטחונות אחרים - גורם 111</t>
  </si>
  <si>
    <t>בבטחונות אחרים- גורם 162</t>
  </si>
  <si>
    <t>בבטחונות אחרים - גורם 144</t>
  </si>
  <si>
    <t>בבטחונות אחרים - גורם 69</t>
  </si>
  <si>
    <t>בבטחונות אחרים - גורם 63</t>
  </si>
  <si>
    <t>בבטחונות אחרים - גורם 33</t>
  </si>
  <si>
    <t>בבטחונות אחרים - גורם 26</t>
  </si>
  <si>
    <t>בבטחונות אחרים - גורם 62</t>
  </si>
  <si>
    <t>בבטחונות אחרים - גורם 156</t>
  </si>
  <si>
    <t>בבטחונות אחרים - גורם 64</t>
  </si>
  <si>
    <t>בבטחונות אחרים - גורם 35</t>
  </si>
  <si>
    <t>בבטחונות אחרים - גורם 188</t>
  </si>
  <si>
    <t>בבטחונות אחרים - גורם 185</t>
  </si>
  <si>
    <t>בבטחונות אחרים - גורם 147</t>
  </si>
  <si>
    <t>בבטחונות אחרים - גורם 152</t>
  </si>
  <si>
    <t>בבטחונות אחרים - גורם 187</t>
  </si>
  <si>
    <t>בבטחונות אחרים - גורם 129</t>
  </si>
  <si>
    <t>בבטחונות אחרים - גורם 158</t>
  </si>
  <si>
    <t>בבטחונות אחרים - גורם 159</t>
  </si>
  <si>
    <t>בבטחונות אחרים - גורם 105</t>
  </si>
  <si>
    <t>בבטחונות אחרים - גורם 40</t>
  </si>
  <si>
    <t>בבטחונות אחרים - גורם 180</t>
  </si>
  <si>
    <t>בבטחונות אחרים - גורם 76</t>
  </si>
  <si>
    <t>בבטחונות אחרים - גורם 30</t>
  </si>
  <si>
    <t>בבטחונות אחרים - גורם 47</t>
  </si>
  <si>
    <t>בבטחונות אחרים - גורם 172</t>
  </si>
  <si>
    <t>בבטחונות אחרים - גורם 81</t>
  </si>
  <si>
    <t>בבטחונות אחרים - גורם 103</t>
  </si>
  <si>
    <t>בבטחונות אחרים - גורם 90</t>
  </si>
  <si>
    <t>בבטחונות אחרים - גורם 104</t>
  </si>
  <si>
    <t>בבטחונות אחרים - גורם 96</t>
  </si>
  <si>
    <t>בבטחונות אחרים - גורם 130</t>
  </si>
  <si>
    <t>בבטחונות אחרים - גורם 41</t>
  </si>
  <si>
    <t>בבטחונות אחרים - גורם 155</t>
  </si>
  <si>
    <t>בבטחונות אחרים - גורם 154</t>
  </si>
  <si>
    <t>בבטחונות אחרים - גורם 89</t>
  </si>
  <si>
    <t>בבטחונות אחרים - גורם 167</t>
  </si>
  <si>
    <t>בבטחונות אחרים - גורם 78</t>
  </si>
  <si>
    <t>בבטחונות אחרים - גורם 77</t>
  </si>
  <si>
    <t>בבטחונות אחרים - גורם 189</t>
  </si>
  <si>
    <t>בבטחונות אחרים - גורם 184</t>
  </si>
  <si>
    <t>בבטחונות אחרים - גורם 70</t>
  </si>
  <si>
    <t>בבטחונות אחרים - גורם 43</t>
  </si>
  <si>
    <t>בבטחונות אחרים - גורם 183</t>
  </si>
  <si>
    <t>בבטחונות אחרים - גורם 17</t>
  </si>
  <si>
    <t>בבטחונות אחרים - גורם 178</t>
  </si>
  <si>
    <t>בבטחונות אחרים - גורם 173</t>
  </si>
  <si>
    <t>בבטחונות אחרים - גורם 161</t>
  </si>
  <si>
    <t>בבטחונות אחרים - גורם 115*</t>
  </si>
  <si>
    <t>בבטחונות אחרים - גורם 148</t>
  </si>
  <si>
    <t>בבטחונות אחרים - גורם 181</t>
  </si>
  <si>
    <t>בבטחונות אחרים - גורם 182</t>
  </si>
  <si>
    <t>בבטחונות אחרים - גורם 131</t>
  </si>
  <si>
    <t>בבטחונות אחרים - גורם 102</t>
  </si>
  <si>
    <t>בבטחונות אחרים - גורם 117</t>
  </si>
  <si>
    <t>בבטחונות אחרים - גורם 133</t>
  </si>
  <si>
    <t>בבטחונות אחרים - גורם 141</t>
  </si>
  <si>
    <t>בבטחונות אחרים - גורם 97</t>
  </si>
  <si>
    <t>בבטחונות אחרים - גורם 110</t>
  </si>
  <si>
    <t>בבטחונות אחרים - גורם 186</t>
  </si>
  <si>
    <t>בבטחונות אחרים - גורם 100</t>
  </si>
  <si>
    <t>בבטחונות אחרים - גורם 143</t>
  </si>
  <si>
    <t>בבטחונות אחרים - גורם 125</t>
  </si>
  <si>
    <t>בבטחונות אחרים - גורם 138</t>
  </si>
  <si>
    <t>בבטחונות אחרים - גורם 112</t>
  </si>
  <si>
    <t>בבטחונות אחרים - גורם 107</t>
  </si>
  <si>
    <t>בבטחונות אחרים - גורם 153</t>
  </si>
  <si>
    <t>בבטחונות אחרים - גורם 142</t>
  </si>
  <si>
    <t>בבטחונות אחרים - גורם 127</t>
  </si>
  <si>
    <t>בבטחונות אחרים - גורם 134</t>
  </si>
  <si>
    <t>בבטחונות אחרים - גורם 135</t>
  </si>
  <si>
    <t>בבטחונות אחרים - גורם 120</t>
  </si>
  <si>
    <t>בבטחונות אחרים - גורם 177</t>
  </si>
  <si>
    <t>בבטחונות אחרים - גורם 160</t>
  </si>
  <si>
    <t>בבטחונות אחרים - גורם 146</t>
  </si>
  <si>
    <t>בבטחונות אחרים - גורם 157</t>
  </si>
  <si>
    <t>גורם 171</t>
  </si>
  <si>
    <t>גורם 43</t>
  </si>
  <si>
    <t>גורם 183</t>
  </si>
  <si>
    <t>גורם 37</t>
  </si>
  <si>
    <t>גורם 158</t>
  </si>
  <si>
    <t>גורם 105</t>
  </si>
  <si>
    <t>גורם 172</t>
  </si>
  <si>
    <t>גורם 35</t>
  </si>
  <si>
    <t>גורם 104</t>
  </si>
  <si>
    <t>גורם 189</t>
  </si>
  <si>
    <t>גורם 167</t>
  </si>
  <si>
    <t>גורם 168</t>
  </si>
  <si>
    <t>גורם 184</t>
  </si>
  <si>
    <t>גורם 176</t>
  </si>
  <si>
    <t>גורם 148</t>
  </si>
  <si>
    <t>גורם 181</t>
  </si>
  <si>
    <t>גורם 125</t>
  </si>
  <si>
    <t>גורם 173</t>
  </si>
  <si>
    <t>גורם 112</t>
  </si>
  <si>
    <t>גורם 153</t>
  </si>
  <si>
    <t>גורם 177</t>
  </si>
  <si>
    <t>גורם 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</si>
</sst>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1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63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23" xfId="0" applyFont="1" applyFill="1" applyBorder="1" applyAlignment="1">
      <alignment horizontal="right"/>
    </xf>
    <xf numFmtId="0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3"/>
    </xf>
    <xf numFmtId="0" fontId="26" fillId="0" borderId="0" xfId="0" applyFont="1" applyFill="1" applyBorder="1" applyAlignment="1">
      <alignment horizontal="right" indent="4"/>
    </xf>
    <xf numFmtId="0" fontId="26" fillId="0" borderId="0" xfId="0" applyFont="1" applyFill="1" applyBorder="1" applyAlignment="1">
      <alignment horizontal="right" indent="3"/>
    </xf>
    <xf numFmtId="4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9" fontId="26" fillId="0" borderId="0" xfId="0" applyNumberFormat="1" applyFont="1" applyFill="1" applyBorder="1" applyAlignment="1">
      <alignment horizontal="right"/>
    </xf>
    <xf numFmtId="166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166" fontId="25" fillId="0" borderId="23" xfId="0" applyNumberFormat="1" applyFont="1" applyFill="1" applyBorder="1" applyAlignment="1">
      <alignment horizontal="right"/>
    </xf>
    <xf numFmtId="166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5" fillId="0" borderId="0" xfId="0" applyFont="1" applyFill="1" applyBorder="1" applyAlignment="1">
      <alignment horizontal="right"/>
    </xf>
    <xf numFmtId="14" fontId="26" fillId="0" borderId="0" xfId="0" applyNumberFormat="1" applyFont="1" applyFill="1" applyBorder="1" applyAlignment="1">
      <alignment horizontal="right"/>
    </xf>
    <xf numFmtId="0" fontId="25" fillId="0" borderId="24" xfId="0" applyFont="1" applyFill="1" applyBorder="1" applyAlignment="1">
      <alignment horizontal="right"/>
    </xf>
    <xf numFmtId="0" fontId="25" fillId="0" borderId="25" xfId="0" applyFont="1" applyFill="1" applyBorder="1" applyAlignment="1">
      <alignment horizontal="right" indent="1"/>
    </xf>
    <xf numFmtId="0" fontId="25" fillId="0" borderId="25" xfId="0" applyFont="1" applyFill="1" applyBorder="1" applyAlignment="1">
      <alignment horizontal="right" indent="2"/>
    </xf>
    <xf numFmtId="0" fontId="26" fillId="0" borderId="25" xfId="0" applyFont="1" applyFill="1" applyBorder="1" applyAlignment="1">
      <alignment horizontal="right" indent="3"/>
    </xf>
    <xf numFmtId="0" fontId="26" fillId="0" borderId="25" xfId="0" applyFont="1" applyFill="1" applyBorder="1" applyAlignment="1">
      <alignment horizontal="right" indent="2"/>
    </xf>
    <xf numFmtId="49" fontId="25" fillId="0" borderId="0" xfId="0" applyNumberFormat="1" applyFont="1" applyFill="1" applyBorder="1" applyAlignment="1">
      <alignment horizontal="right"/>
    </xf>
    <xf numFmtId="10" fontId="26" fillId="0" borderId="0" xfId="14" applyNumberFormat="1" applyFont="1" applyFill="1" applyBorder="1" applyAlignment="1">
      <alignment horizontal="right"/>
    </xf>
    <xf numFmtId="14" fontId="25" fillId="0" borderId="0" xfId="0" applyNumberFormat="1" applyFont="1" applyFill="1" applyBorder="1" applyAlignment="1">
      <alignment horizontal="right"/>
    </xf>
    <xf numFmtId="10" fontId="25" fillId="0" borderId="0" xfId="14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3"/>
    </xf>
    <xf numFmtId="2" fontId="29" fillId="0" borderId="0" xfId="14" applyNumberFormat="1" applyFont="1" applyFill="1" applyBorder="1" applyAlignment="1">
      <alignment horizontal="right"/>
    </xf>
    <xf numFmtId="10" fontId="29" fillId="0" borderId="0" xfId="14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43" fontId="5" fillId="0" borderId="26" xfId="13" applyFont="1" applyFill="1" applyBorder="1" applyAlignment="1">
      <alignment horizontal="right"/>
    </xf>
    <xf numFmtId="10" fontId="5" fillId="0" borderId="26" xfId="14" applyNumberFormat="1" applyFont="1" applyFill="1" applyBorder="1" applyAlignment="1">
      <alignment horizontal="center"/>
    </xf>
    <xf numFmtId="2" fontId="5" fillId="0" borderId="26" xfId="7" applyNumberFormat="1" applyFont="1" applyFill="1" applyBorder="1" applyAlignment="1">
      <alignment horizontal="right"/>
    </xf>
    <xf numFmtId="167" fontId="5" fillId="0" borderId="26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7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25" fillId="0" borderId="0" xfId="0" applyFont="1" applyFill="1" applyAlignment="1">
      <alignment horizontal="right" indent="1"/>
    </xf>
    <xf numFmtId="0" fontId="25" fillId="0" borderId="0" xfId="0" applyFont="1" applyFill="1" applyAlignment="1">
      <alignment horizontal="right"/>
    </xf>
    <xf numFmtId="49" fontId="25" fillId="0" borderId="0" xfId="0" applyNumberFormat="1" applyFont="1" applyFill="1" applyAlignment="1">
      <alignment horizontal="right"/>
    </xf>
    <xf numFmtId="166" fontId="25" fillId="0" borderId="0" xfId="0" applyNumberFormat="1" applyFont="1" applyFill="1" applyAlignment="1">
      <alignment horizontal="right"/>
    </xf>
    <xf numFmtId="166" fontId="26" fillId="0" borderId="0" xfId="0" applyNumberFormat="1" applyFont="1" applyFill="1" applyAlignment="1">
      <alignment horizontal="right"/>
    </xf>
    <xf numFmtId="4" fontId="25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2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28" fillId="0" borderId="0" xfId="0" applyFont="1" applyFill="1"/>
    <xf numFmtId="2" fontId="28" fillId="0" borderId="0" xfId="0" applyNumberFormat="1" applyFont="1" applyFill="1"/>
    <xf numFmtId="10" fontId="28" fillId="0" borderId="0" xfId="14" applyNumberFormat="1" applyFont="1" applyFill="1"/>
    <xf numFmtId="0" fontId="27" fillId="0" borderId="0" xfId="0" applyFont="1" applyFill="1" applyAlignment="1">
      <alignment horizontal="right" readingOrder="2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10" fontId="26" fillId="0" borderId="0" xfId="0" applyNumberFormat="1" applyFont="1" applyFill="1" applyAlignment="1">
      <alignment horizontal="right"/>
    </xf>
    <xf numFmtId="4" fontId="26" fillId="0" borderId="0" xfId="0" applyNumberFormat="1" applyFont="1" applyFill="1" applyAlignment="1">
      <alignment horizontal="right"/>
    </xf>
    <xf numFmtId="2" fontId="26" fillId="0" borderId="0" xfId="0" applyNumberFormat="1" applyFont="1" applyFill="1" applyAlignment="1">
      <alignment horizontal="right"/>
    </xf>
    <xf numFmtId="43" fontId="28" fillId="0" borderId="0" xfId="13" applyFont="1" applyFill="1"/>
    <xf numFmtId="10" fontId="29" fillId="0" borderId="0" xfId="0" applyNumberFormat="1" applyFont="1" applyFill="1" applyBorder="1" applyAlignment="1">
      <alignment horizontal="right"/>
    </xf>
    <xf numFmtId="0" fontId="29" fillId="0" borderId="0" xfId="0" applyFont="1" applyFill="1" applyAlignment="1">
      <alignment horizontal="right"/>
    </xf>
    <xf numFmtId="10" fontId="29" fillId="0" borderId="0" xfId="0" applyNumberFormat="1" applyFont="1" applyFill="1" applyAlignment="1">
      <alignment horizontal="right"/>
    </xf>
    <xf numFmtId="0" fontId="30" fillId="0" borderId="0" xfId="0" applyFont="1" applyFill="1" applyAlignment="1">
      <alignment horizontal="right"/>
    </xf>
    <xf numFmtId="10" fontId="30" fillId="0" borderId="0" xfId="0" applyNumberFormat="1" applyFont="1" applyFill="1" applyAlignment="1">
      <alignment horizontal="right"/>
    </xf>
    <xf numFmtId="0" fontId="26" fillId="0" borderId="0" xfId="0" applyFont="1" applyAlignment="1">
      <alignment horizontal="right" indent="3"/>
    </xf>
    <xf numFmtId="14" fontId="26" fillId="0" borderId="0" xfId="0" applyNumberFormat="1" applyFont="1" applyAlignment="1">
      <alignment horizontal="right"/>
    </xf>
    <xf numFmtId="0" fontId="25" fillId="0" borderId="0" xfId="0" applyFont="1" applyAlignment="1">
      <alignment horizontal="right" indent="1"/>
    </xf>
    <xf numFmtId="14" fontId="25" fillId="0" borderId="0" xfId="0" applyNumberFormat="1" applyFont="1" applyAlignment="1">
      <alignment horizontal="right"/>
    </xf>
    <xf numFmtId="0" fontId="25" fillId="0" borderId="0" xfId="0" applyFont="1" applyAlignment="1">
      <alignment horizontal="right"/>
    </xf>
    <xf numFmtId="4" fontId="25" fillId="0" borderId="0" xfId="0" applyNumberFormat="1" applyFont="1" applyAlignment="1">
      <alignment horizontal="right"/>
    </xf>
    <xf numFmtId="4" fontId="26" fillId="0" borderId="0" xfId="0" applyNumberFormat="1" applyFont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5">
    <cellStyle name="Comma" xfId="13" builtinId="3"/>
    <cellStyle name="Comma 2" xfId="1" xr:uid="{00000000-0005-0000-0000-000001000000}"/>
    <cellStyle name="Currency [0] _1" xfId="2" xr:uid="{00000000-0005-0000-0000-000002000000}"/>
    <cellStyle name="Hyperlink 2" xfId="3" xr:uid="{00000000-0005-0000-0000-000003000000}"/>
    <cellStyle name="Normal" xfId="0" builtinId="0"/>
    <cellStyle name="Normal 11" xfId="4" xr:uid="{00000000-0005-0000-0000-000005000000}"/>
    <cellStyle name="Normal 2" xfId="5" xr:uid="{00000000-0005-0000-0000-000006000000}"/>
    <cellStyle name="Normal 3" xfId="6" xr:uid="{00000000-0005-0000-0000-000007000000}"/>
    <cellStyle name="Normal 4" xfId="12" xr:uid="{00000000-0005-0000-0000-000008000000}"/>
    <cellStyle name="Normal_2007-16618" xfId="7" xr:uid="{00000000-0005-0000-0000-000009000000}"/>
    <cellStyle name="Percent" xfId="14" builtinId="5"/>
    <cellStyle name="Percent 2" xfId="8" xr:uid="{00000000-0005-0000-0000-00000B000000}"/>
    <cellStyle name="Text" xfId="9" xr:uid="{00000000-0005-0000-0000-00000C000000}"/>
    <cellStyle name="Total" xfId="10" xr:uid="{00000000-0005-0000-0000-00000D000000}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7"/>
  <sheetViews>
    <sheetView rightToLeft="1" tabSelected="1" workbookViewId="0">
      <selection activeCell="J6" sqref="J6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46" t="s">
        <v>146</v>
      </c>
      <c r="C1" s="67" t="s" vm="1">
        <v>231</v>
      </c>
    </row>
    <row r="2" spans="1:4">
      <c r="B2" s="46" t="s">
        <v>145</v>
      </c>
      <c r="C2" s="67" t="s">
        <v>232</v>
      </c>
    </row>
    <row r="3" spans="1:4">
      <c r="B3" s="46" t="s">
        <v>147</v>
      </c>
      <c r="C3" s="67" t="s">
        <v>233</v>
      </c>
    </row>
    <row r="4" spans="1:4">
      <c r="B4" s="46" t="s">
        <v>148</v>
      </c>
      <c r="C4" s="67">
        <v>8803</v>
      </c>
    </row>
    <row r="6" spans="1:4" ht="26.25" customHeight="1">
      <c r="B6" s="148" t="s">
        <v>160</v>
      </c>
      <c r="C6" s="149"/>
      <c r="D6" s="150"/>
    </row>
    <row r="7" spans="1:4" s="9" customFormat="1">
      <c r="B7" s="21"/>
      <c r="C7" s="22" t="s">
        <v>111</v>
      </c>
      <c r="D7" s="23" t="s">
        <v>109</v>
      </c>
    </row>
    <row r="8" spans="1:4" s="9" customFormat="1">
      <c r="B8" s="21"/>
      <c r="C8" s="24" t="s">
        <v>210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159</v>
      </c>
      <c r="C10" s="108">
        <f>C11+C12+C23+C33+C34+C35+C36+C37</f>
        <v>2662391.6241307012</v>
      </c>
      <c r="D10" s="109">
        <f>C10/$C$42</f>
        <v>1</v>
      </c>
    </row>
    <row r="11" spans="1:4">
      <c r="A11" s="42" t="s">
        <v>125</v>
      </c>
      <c r="B11" s="27" t="s">
        <v>161</v>
      </c>
      <c r="C11" s="108">
        <f>מזומנים!J10</f>
        <v>282805.59297305153</v>
      </c>
      <c r="D11" s="109">
        <f t="shared" ref="D11:D42" si="0">C11/$C$42</f>
        <v>0.10622238682312206</v>
      </c>
    </row>
    <row r="12" spans="1:4">
      <c r="B12" s="27" t="s">
        <v>162</v>
      </c>
      <c r="C12" s="108">
        <f>SUM(C13:C22)</f>
        <v>1242396.1291130341</v>
      </c>
      <c r="D12" s="109">
        <f t="shared" si="0"/>
        <v>0.46664664876967132</v>
      </c>
    </row>
    <row r="13" spans="1:4">
      <c r="A13" s="44" t="s">
        <v>125</v>
      </c>
      <c r="B13" s="28" t="s">
        <v>70</v>
      </c>
      <c r="C13" s="108" vm="2">
        <v>246201.00774734208</v>
      </c>
      <c r="D13" s="109">
        <f t="shared" si="0"/>
        <v>9.2473626162240238E-2</v>
      </c>
    </row>
    <row r="14" spans="1:4">
      <c r="A14" s="44" t="s">
        <v>125</v>
      </c>
      <c r="B14" s="28" t="s">
        <v>71</v>
      </c>
      <c r="C14" s="108">
        <v>0</v>
      </c>
      <c r="D14" s="109">
        <f t="shared" si="0"/>
        <v>0</v>
      </c>
    </row>
    <row r="15" spans="1:4">
      <c r="A15" s="44" t="s">
        <v>125</v>
      </c>
      <c r="B15" s="28" t="s">
        <v>72</v>
      </c>
      <c r="C15" s="108">
        <f>'אג"ח קונצרני'!R11</f>
        <v>565734.04415613599</v>
      </c>
      <c r="D15" s="109">
        <f t="shared" si="0"/>
        <v>0.21249091945323939</v>
      </c>
    </row>
    <row r="16" spans="1:4">
      <c r="A16" s="44" t="s">
        <v>125</v>
      </c>
      <c r="B16" s="28" t="s">
        <v>73</v>
      </c>
      <c r="C16" s="108">
        <f>מניות!L11</f>
        <v>206554.99962724498</v>
      </c>
      <c r="D16" s="109">
        <f t="shared" si="0"/>
        <v>7.7582500543918798E-2</v>
      </c>
    </row>
    <row r="17" spans="1:4">
      <c r="A17" s="44" t="s">
        <v>125</v>
      </c>
      <c r="B17" s="28" t="s">
        <v>223</v>
      </c>
      <c r="C17" s="108" vm="3">
        <v>185912.21398262301</v>
      </c>
      <c r="D17" s="109">
        <f t="shared" si="0"/>
        <v>6.9829026014655265E-2</v>
      </c>
    </row>
    <row r="18" spans="1:4">
      <c r="A18" s="44" t="s">
        <v>125</v>
      </c>
      <c r="B18" s="28" t="s">
        <v>74</v>
      </c>
      <c r="C18" s="108" vm="4">
        <v>34118.067179954996</v>
      </c>
      <c r="D18" s="109">
        <f t="shared" si="0"/>
        <v>1.2814819153848151E-2</v>
      </c>
    </row>
    <row r="19" spans="1:4">
      <c r="A19" s="44" t="s">
        <v>125</v>
      </c>
      <c r="B19" s="28" t="s">
        <v>75</v>
      </c>
      <c r="C19" s="108" vm="5">
        <v>27.774072273000005</v>
      </c>
      <c r="D19" s="109">
        <f t="shared" si="0"/>
        <v>1.0432001070491848E-5</v>
      </c>
    </row>
    <row r="20" spans="1:4">
      <c r="A20" s="44" t="s">
        <v>125</v>
      </c>
      <c r="B20" s="28" t="s">
        <v>76</v>
      </c>
      <c r="C20" s="108" vm="6">
        <v>235.54228752200001</v>
      </c>
      <c r="D20" s="109">
        <f t="shared" si="0"/>
        <v>8.8470188002077663E-5</v>
      </c>
    </row>
    <row r="21" spans="1:4">
      <c r="A21" s="44" t="s">
        <v>125</v>
      </c>
      <c r="B21" s="28" t="s">
        <v>77</v>
      </c>
      <c r="C21" s="108" vm="7">
        <v>3612.4800599380005</v>
      </c>
      <c r="D21" s="109">
        <f t="shared" si="0"/>
        <v>1.3568552526969104E-3</v>
      </c>
    </row>
    <row r="22" spans="1:4">
      <c r="A22" s="44" t="s">
        <v>125</v>
      </c>
      <c r="B22" s="28" t="s">
        <v>78</v>
      </c>
      <c r="C22" s="108">
        <v>0</v>
      </c>
      <c r="D22" s="109">
        <f t="shared" si="0"/>
        <v>0</v>
      </c>
    </row>
    <row r="23" spans="1:4">
      <c r="B23" s="27" t="s">
        <v>163</v>
      </c>
      <c r="C23" s="108">
        <f>SUM(C24:C32)</f>
        <v>925703.62919965014</v>
      </c>
      <c r="D23" s="109">
        <f t="shared" si="0"/>
        <v>0.34769626707412066</v>
      </c>
    </row>
    <row r="24" spans="1:4">
      <c r="A24" s="44" t="s">
        <v>125</v>
      </c>
      <c r="B24" s="28" t="s">
        <v>79</v>
      </c>
      <c r="C24" s="108" vm="8">
        <v>683786.5221654441</v>
      </c>
      <c r="D24" s="109">
        <f t="shared" si="0"/>
        <v>0.25683168320089184</v>
      </c>
    </row>
    <row r="25" spans="1:4">
      <c r="A25" s="44" t="s">
        <v>125</v>
      </c>
      <c r="B25" s="28" t="s">
        <v>80</v>
      </c>
      <c r="C25" s="108">
        <v>0</v>
      </c>
      <c r="D25" s="109">
        <f t="shared" si="0"/>
        <v>0</v>
      </c>
    </row>
    <row r="26" spans="1:4">
      <c r="A26" s="44" t="s">
        <v>125</v>
      </c>
      <c r="B26" s="28" t="s">
        <v>72</v>
      </c>
      <c r="C26" s="108" vm="9">
        <v>17349.792063835008</v>
      </c>
      <c r="D26" s="109">
        <f t="shared" si="0"/>
        <v>6.5166190828518317E-3</v>
      </c>
    </row>
    <row r="27" spans="1:4">
      <c r="A27" s="44" t="s">
        <v>125</v>
      </c>
      <c r="B27" s="28" t="s">
        <v>81</v>
      </c>
      <c r="C27" s="108" vm="10">
        <v>42431.427837142015</v>
      </c>
      <c r="D27" s="109">
        <f t="shared" si="0"/>
        <v>1.5937335233690994E-2</v>
      </c>
    </row>
    <row r="28" spans="1:4">
      <c r="A28" s="44" t="s">
        <v>125</v>
      </c>
      <c r="B28" s="28" t="s">
        <v>82</v>
      </c>
      <c r="C28" s="108" vm="11">
        <v>191463.13385090994</v>
      </c>
      <c r="D28" s="109">
        <f t="shared" si="0"/>
        <v>7.1913963413787654E-2</v>
      </c>
    </row>
    <row r="29" spans="1:4">
      <c r="A29" s="44" t="s">
        <v>125</v>
      </c>
      <c r="B29" s="28" t="s">
        <v>83</v>
      </c>
      <c r="C29" s="108" vm="12">
        <v>1.6429266750000002</v>
      </c>
      <c r="D29" s="109">
        <f t="shared" si="0"/>
        <v>6.1708678021267176E-7</v>
      </c>
    </row>
    <row r="30" spans="1:4">
      <c r="A30" s="44" t="s">
        <v>125</v>
      </c>
      <c r="B30" s="28" t="s">
        <v>186</v>
      </c>
      <c r="C30" s="108" vm="13">
        <v>-4.5766258800000017</v>
      </c>
      <c r="D30" s="109">
        <f t="shared" si="0"/>
        <v>-1.7189904890473497E-6</v>
      </c>
    </row>
    <row r="31" spans="1:4">
      <c r="A31" s="44" t="s">
        <v>125</v>
      </c>
      <c r="B31" s="28" t="s">
        <v>106</v>
      </c>
      <c r="C31" s="108" vm="14">
        <v>-9324.3130184760012</v>
      </c>
      <c r="D31" s="109">
        <f t="shared" si="0"/>
        <v>-3.5022319533928397E-3</v>
      </c>
    </row>
    <row r="32" spans="1:4">
      <c r="A32" s="44" t="s">
        <v>125</v>
      </c>
      <c r="B32" s="28" t="s">
        <v>84</v>
      </c>
      <c r="C32" s="108">
        <v>0</v>
      </c>
      <c r="D32" s="109">
        <f t="shared" si="0"/>
        <v>0</v>
      </c>
    </row>
    <row r="33" spans="1:4">
      <c r="A33" s="44" t="s">
        <v>125</v>
      </c>
      <c r="B33" s="27" t="s">
        <v>164</v>
      </c>
      <c r="C33" s="108" vm="15">
        <v>187283.68808168601</v>
      </c>
      <c r="D33" s="109">
        <f t="shared" si="0"/>
        <v>7.0344154625575084E-2</v>
      </c>
    </row>
    <row r="34" spans="1:4">
      <c r="A34" s="44" t="s">
        <v>125</v>
      </c>
      <c r="B34" s="27" t="s">
        <v>165</v>
      </c>
      <c r="C34" s="108">
        <v>0</v>
      </c>
      <c r="D34" s="109">
        <f t="shared" si="0"/>
        <v>0</v>
      </c>
    </row>
    <row r="35" spans="1:4">
      <c r="A35" s="44" t="s">
        <v>125</v>
      </c>
      <c r="B35" s="27" t="s">
        <v>166</v>
      </c>
      <c r="C35" s="108" vm="16">
        <v>24533.083680000003</v>
      </c>
      <c r="D35" s="109">
        <f t="shared" si="0"/>
        <v>9.2146788089488198E-3</v>
      </c>
    </row>
    <row r="36" spans="1:4">
      <c r="A36" s="44" t="s">
        <v>125</v>
      </c>
      <c r="B36" s="45" t="s">
        <v>167</v>
      </c>
      <c r="C36" s="108">
        <v>0</v>
      </c>
      <c r="D36" s="109">
        <f t="shared" si="0"/>
        <v>0</v>
      </c>
    </row>
    <row r="37" spans="1:4">
      <c r="A37" s="44" t="s">
        <v>125</v>
      </c>
      <c r="B37" s="27" t="s">
        <v>168</v>
      </c>
      <c r="C37" s="108">
        <f>'השקעות אחרות '!I10</f>
        <v>-330.49891672100006</v>
      </c>
      <c r="D37" s="109">
        <f t="shared" si="0"/>
        <v>-1.2413610143808629E-4</v>
      </c>
    </row>
    <row r="38" spans="1:4">
      <c r="A38" s="44"/>
      <c r="B38" s="55" t="s">
        <v>170</v>
      </c>
      <c r="C38" s="108">
        <f>C39+C40+C41</f>
        <v>0</v>
      </c>
      <c r="D38" s="109">
        <f t="shared" si="0"/>
        <v>0</v>
      </c>
    </row>
    <row r="39" spans="1:4">
      <c r="A39" s="44" t="s">
        <v>125</v>
      </c>
      <c r="B39" s="56" t="s">
        <v>171</v>
      </c>
      <c r="C39" s="108">
        <v>0</v>
      </c>
      <c r="D39" s="109">
        <f t="shared" si="0"/>
        <v>0</v>
      </c>
    </row>
    <row r="40" spans="1:4">
      <c r="A40" s="44" t="s">
        <v>125</v>
      </c>
      <c r="B40" s="56" t="s">
        <v>208</v>
      </c>
      <c r="C40" s="108">
        <v>0</v>
      </c>
      <c r="D40" s="109">
        <f t="shared" si="0"/>
        <v>0</v>
      </c>
    </row>
    <row r="41" spans="1:4">
      <c r="A41" s="44" t="s">
        <v>125</v>
      </c>
      <c r="B41" s="56" t="s">
        <v>172</v>
      </c>
      <c r="C41" s="108">
        <v>0</v>
      </c>
      <c r="D41" s="109">
        <f t="shared" si="0"/>
        <v>0</v>
      </c>
    </row>
    <row r="42" spans="1:4">
      <c r="B42" s="56" t="s">
        <v>85</v>
      </c>
      <c r="C42" s="108">
        <f>C38+C10</f>
        <v>2662391.6241307012</v>
      </c>
      <c r="D42" s="109">
        <f t="shared" si="0"/>
        <v>1</v>
      </c>
    </row>
    <row r="43" spans="1:4">
      <c r="A43" s="44" t="s">
        <v>125</v>
      </c>
      <c r="B43" s="56" t="s">
        <v>169</v>
      </c>
      <c r="C43" s="108">
        <f>'יתרת התחייבות להשקעה'!C10</f>
        <v>154437.3851053316</v>
      </c>
      <c r="D43" s="109"/>
    </row>
    <row r="44" spans="1:4">
      <c r="B44" s="5" t="s">
        <v>110</v>
      </c>
    </row>
    <row r="45" spans="1:4">
      <c r="C45" s="62" t="s">
        <v>153</v>
      </c>
      <c r="D45" s="34" t="s">
        <v>105</v>
      </c>
    </row>
    <row r="46" spans="1:4">
      <c r="C46" s="63" t="s">
        <v>0</v>
      </c>
      <c r="D46" s="23" t="s">
        <v>1</v>
      </c>
    </row>
    <row r="47" spans="1:4">
      <c r="C47" s="110" t="s">
        <v>136</v>
      </c>
      <c r="D47" s="111" vm="17">
        <v>2.4517000000000002</v>
      </c>
    </row>
    <row r="48" spans="1:4">
      <c r="C48" s="110" t="s">
        <v>143</v>
      </c>
      <c r="D48" s="111">
        <v>0.77297511855767032</v>
      </c>
    </row>
    <row r="49" spans="2:4">
      <c r="C49" s="110" t="s">
        <v>140</v>
      </c>
      <c r="D49" s="111" vm="18">
        <v>2.7898000000000001</v>
      </c>
    </row>
    <row r="50" spans="2:4">
      <c r="B50" s="11"/>
      <c r="C50" s="110" t="s">
        <v>3058</v>
      </c>
      <c r="D50" s="111" vm="19">
        <v>4.1134000000000004</v>
      </c>
    </row>
    <row r="51" spans="2:4">
      <c r="C51" s="110" t="s">
        <v>134</v>
      </c>
      <c r="D51" s="111" vm="20">
        <v>4.0185000000000004</v>
      </c>
    </row>
    <row r="52" spans="2:4">
      <c r="C52" s="110" t="s">
        <v>135</v>
      </c>
      <c r="D52" s="111" vm="21">
        <v>4.6707000000000001</v>
      </c>
    </row>
    <row r="53" spans="2:4">
      <c r="C53" s="110" t="s">
        <v>137</v>
      </c>
      <c r="D53" s="111">
        <v>0.47218570936331505</v>
      </c>
    </row>
    <row r="54" spans="2:4">
      <c r="C54" s="110" t="s">
        <v>141</v>
      </c>
      <c r="D54" s="111">
        <v>2.5581999999999997E-2</v>
      </c>
    </row>
    <row r="55" spans="2:4">
      <c r="C55" s="110" t="s">
        <v>142</v>
      </c>
      <c r="D55" s="111">
        <v>0.21595372753643494</v>
      </c>
    </row>
    <row r="56" spans="2:4">
      <c r="C56" s="110" t="s">
        <v>139</v>
      </c>
      <c r="D56" s="111" vm="22">
        <v>0.53959999999999997</v>
      </c>
    </row>
    <row r="57" spans="2:4">
      <c r="C57" s="110" t="s">
        <v>3059</v>
      </c>
      <c r="D57" s="111">
        <v>2.2710600000000003</v>
      </c>
    </row>
    <row r="58" spans="2:4">
      <c r="C58" s="110" t="s">
        <v>138</v>
      </c>
      <c r="D58" s="111" vm="23">
        <v>0.34089999999999998</v>
      </c>
    </row>
    <row r="59" spans="2:4">
      <c r="C59" s="110" t="s">
        <v>132</v>
      </c>
      <c r="D59" s="111" vm="24">
        <v>3.7</v>
      </c>
    </row>
    <row r="60" spans="2:4">
      <c r="C60" s="110" t="s">
        <v>144</v>
      </c>
      <c r="D60" s="111" vm="25">
        <v>0.1968</v>
      </c>
    </row>
    <row r="61" spans="2:4">
      <c r="C61" s="110" t="s">
        <v>3060</v>
      </c>
      <c r="D61" s="111" vm="26">
        <v>0.34370000000000001</v>
      </c>
    </row>
    <row r="62" spans="2:4">
      <c r="C62" s="110" t="s">
        <v>3061</v>
      </c>
      <c r="D62" s="111">
        <v>4.1426504901763202E-2</v>
      </c>
    </row>
    <row r="63" spans="2:4">
      <c r="C63" s="110" t="s">
        <v>3062</v>
      </c>
      <c r="D63" s="111">
        <v>0.51008450859561327</v>
      </c>
    </row>
    <row r="64" spans="2:4">
      <c r="C64" s="110" t="s">
        <v>133</v>
      </c>
      <c r="D64" s="111">
        <v>1</v>
      </c>
    </row>
    <row r="65" spans="3:4">
      <c r="C65" s="112"/>
      <c r="D65" s="112"/>
    </row>
    <row r="66" spans="3:4">
      <c r="C66" s="112"/>
      <c r="D66" s="112"/>
    </row>
    <row r="67" spans="3:4">
      <c r="C67" s="113"/>
      <c r="D67" s="113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M590"/>
  <sheetViews>
    <sheetView rightToLeft="1" workbookViewId="0"/>
  </sheetViews>
  <sheetFormatPr defaultColWidth="9.140625" defaultRowHeight="18"/>
  <cols>
    <col min="1" max="1" width="6.28515625" style="1" customWidth="1"/>
    <col min="2" max="2" width="28.140625" style="2" bestFit="1" customWidth="1"/>
    <col min="3" max="3" width="58.140625" style="2" bestFit="1" customWidth="1"/>
    <col min="4" max="4" width="6.42578125" style="2" bestFit="1" customWidth="1"/>
    <col min="5" max="5" width="5.28515625" style="2" bestFit="1" customWidth="1"/>
    <col min="6" max="6" width="12" style="1" bestFit="1" customWidth="1"/>
    <col min="7" max="7" width="8" style="1" bestFit="1" customWidth="1"/>
    <col min="8" max="8" width="11.85546875" style="1" bestFit="1" customWidth="1"/>
    <col min="9" max="9" width="8" style="1" customWidth="1"/>
    <col min="10" max="10" width="6.28515625" style="1" bestFit="1" customWidth="1"/>
    <col min="11" max="11" width="9.140625" style="1" bestFit="1"/>
    <col min="12" max="12" width="9" style="1" bestFit="1" customWidth="1"/>
    <col min="13" max="16384" width="9.140625" style="1"/>
  </cols>
  <sheetData>
    <row r="1" spans="2:13">
      <c r="B1" s="46" t="s">
        <v>146</v>
      </c>
      <c r="C1" s="67" t="s" vm="1">
        <v>231</v>
      </c>
    </row>
    <row r="2" spans="2:13">
      <c r="B2" s="46" t="s">
        <v>145</v>
      </c>
      <c r="C2" s="67" t="s">
        <v>232</v>
      </c>
    </row>
    <row r="3" spans="2:13">
      <c r="B3" s="46" t="s">
        <v>147</v>
      </c>
      <c r="C3" s="67" t="s">
        <v>233</v>
      </c>
    </row>
    <row r="4" spans="2:13">
      <c r="B4" s="46" t="s">
        <v>148</v>
      </c>
      <c r="C4" s="67">
        <v>8803</v>
      </c>
    </row>
    <row r="6" spans="2:13" ht="26.25" customHeight="1">
      <c r="B6" s="151" t="s">
        <v>174</v>
      </c>
      <c r="C6" s="152"/>
      <c r="D6" s="152"/>
      <c r="E6" s="152"/>
      <c r="F6" s="152"/>
      <c r="G6" s="152"/>
      <c r="H6" s="152"/>
      <c r="I6" s="152"/>
      <c r="J6" s="152"/>
      <c r="K6" s="152"/>
      <c r="L6" s="153"/>
    </row>
    <row r="7" spans="2:13" ht="26.25" customHeight="1">
      <c r="B7" s="151" t="s">
        <v>95</v>
      </c>
      <c r="C7" s="152"/>
      <c r="D7" s="152"/>
      <c r="E7" s="152"/>
      <c r="F7" s="152"/>
      <c r="G7" s="152"/>
      <c r="H7" s="152"/>
      <c r="I7" s="152"/>
      <c r="J7" s="152"/>
      <c r="K7" s="152"/>
      <c r="L7" s="153"/>
      <c r="M7" s="3"/>
    </row>
    <row r="8" spans="2:13" s="3" customFormat="1" ht="78.75">
      <c r="B8" s="21" t="s">
        <v>116</v>
      </c>
      <c r="C8" s="29" t="s">
        <v>46</v>
      </c>
      <c r="D8" s="29" t="s">
        <v>119</v>
      </c>
      <c r="E8" s="29" t="s">
        <v>66</v>
      </c>
      <c r="F8" s="29" t="s">
        <v>103</v>
      </c>
      <c r="G8" s="29" t="s">
        <v>207</v>
      </c>
      <c r="H8" s="29" t="s">
        <v>206</v>
      </c>
      <c r="I8" s="29" t="s">
        <v>62</v>
      </c>
      <c r="J8" s="29" t="s">
        <v>59</v>
      </c>
      <c r="K8" s="29" t="s">
        <v>149</v>
      </c>
      <c r="L8" s="30" t="s">
        <v>151</v>
      </c>
    </row>
    <row r="9" spans="2:13" s="3" customFormat="1">
      <c r="B9" s="14"/>
      <c r="C9" s="29"/>
      <c r="D9" s="29"/>
      <c r="E9" s="29"/>
      <c r="F9" s="29"/>
      <c r="G9" s="15" t="s">
        <v>214</v>
      </c>
      <c r="H9" s="15"/>
      <c r="I9" s="15" t="s">
        <v>210</v>
      </c>
      <c r="J9" s="15" t="s">
        <v>19</v>
      </c>
      <c r="K9" s="31" t="s">
        <v>19</v>
      </c>
      <c r="L9" s="16" t="s">
        <v>19</v>
      </c>
    </row>
    <row r="10" spans="2:13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3" s="4" customFormat="1" ht="18" customHeight="1">
      <c r="B11" s="93" t="s">
        <v>51</v>
      </c>
      <c r="C11" s="71"/>
      <c r="D11" s="71"/>
      <c r="E11" s="71"/>
      <c r="F11" s="71"/>
      <c r="G11" s="80"/>
      <c r="H11" s="82"/>
      <c r="I11" s="80">
        <v>235.54228752200001</v>
      </c>
      <c r="J11" s="71"/>
      <c r="K11" s="81">
        <f>IFERROR(I11/$I$11,0)</f>
        <v>1</v>
      </c>
      <c r="L11" s="81">
        <f>I11/'סכום נכסי הקרן'!$C$42</f>
        <v>8.8470188002077663E-5</v>
      </c>
    </row>
    <row r="12" spans="2:13">
      <c r="B12" s="92" t="s">
        <v>199</v>
      </c>
      <c r="C12" s="73"/>
      <c r="D12" s="73"/>
      <c r="E12" s="73"/>
      <c r="F12" s="73"/>
      <c r="G12" s="83"/>
      <c r="H12" s="85"/>
      <c r="I12" s="83">
        <v>235.54228752200004</v>
      </c>
      <c r="J12" s="73"/>
      <c r="K12" s="84">
        <f t="shared" ref="K12:K17" si="0">IFERROR(I12/$I$11,0)</f>
        <v>1.0000000000000002</v>
      </c>
      <c r="L12" s="84">
        <f>I12/'סכום נכסי הקרן'!$C$42</f>
        <v>8.8470188002077663E-5</v>
      </c>
    </row>
    <row r="13" spans="2:13">
      <c r="B13" s="89" t="s">
        <v>192</v>
      </c>
      <c r="C13" s="71"/>
      <c r="D13" s="71"/>
      <c r="E13" s="71"/>
      <c r="F13" s="71"/>
      <c r="G13" s="80"/>
      <c r="H13" s="82"/>
      <c r="I13" s="80">
        <v>235.54228752200004</v>
      </c>
      <c r="J13" s="71"/>
      <c r="K13" s="81">
        <f t="shared" si="0"/>
        <v>1.0000000000000002</v>
      </c>
      <c r="L13" s="81">
        <f>I13/'סכום נכסי הקרן'!$C$42</f>
        <v>8.8470188002077663E-5</v>
      </c>
    </row>
    <row r="14" spans="2:13">
      <c r="B14" s="76" t="s">
        <v>1729</v>
      </c>
      <c r="C14" s="73" t="s">
        <v>1730</v>
      </c>
      <c r="D14" s="86" t="s">
        <v>120</v>
      </c>
      <c r="E14" s="86" t="s">
        <v>535</v>
      </c>
      <c r="F14" s="86" t="s">
        <v>133</v>
      </c>
      <c r="G14" s="83">
        <v>11.081682000000002</v>
      </c>
      <c r="H14" s="85">
        <v>1110200</v>
      </c>
      <c r="I14" s="83">
        <v>123.02882856800001</v>
      </c>
      <c r="J14" s="73"/>
      <c r="K14" s="84">
        <f t="shared" si="0"/>
        <v>0.52232161732958005</v>
      </c>
      <c r="L14" s="84">
        <f>I14/'סכום נכסי הקרן'!$C$42</f>
        <v>4.6209891682697214E-5</v>
      </c>
    </row>
    <row r="15" spans="2:13">
      <c r="B15" s="76" t="s">
        <v>1731</v>
      </c>
      <c r="C15" s="73" t="s">
        <v>1732</v>
      </c>
      <c r="D15" s="86" t="s">
        <v>120</v>
      </c>
      <c r="E15" s="86" t="s">
        <v>535</v>
      </c>
      <c r="F15" s="86" t="s">
        <v>133</v>
      </c>
      <c r="G15" s="83">
        <v>-11.081682000000002</v>
      </c>
      <c r="H15" s="85">
        <v>764000</v>
      </c>
      <c r="I15" s="83">
        <v>-84.664047042000021</v>
      </c>
      <c r="J15" s="73"/>
      <c r="K15" s="84">
        <f t="shared" si="0"/>
        <v>-0.35944308740778563</v>
      </c>
      <c r="L15" s="84">
        <f>I15/'סכום נכסי הקרן'!$C$42</f>
        <v>-3.1799997519014023E-5</v>
      </c>
    </row>
    <row r="16" spans="2:13">
      <c r="B16" s="76" t="s">
        <v>1733</v>
      </c>
      <c r="C16" s="73" t="s">
        <v>1734</v>
      </c>
      <c r="D16" s="86" t="s">
        <v>120</v>
      </c>
      <c r="E16" s="86" t="s">
        <v>535</v>
      </c>
      <c r="F16" s="86" t="s">
        <v>133</v>
      </c>
      <c r="G16" s="83">
        <v>101.90052000000001</v>
      </c>
      <c r="H16" s="85">
        <v>193500</v>
      </c>
      <c r="I16" s="83">
        <v>197.17750620000007</v>
      </c>
      <c r="J16" s="73"/>
      <c r="K16" s="84">
        <f t="shared" si="0"/>
        <v>0.83712147094429223</v>
      </c>
      <c r="L16" s="84">
        <f>I16/'סכום נכסי הקרן'!$C$42</f>
        <v>7.406029391501733E-5</v>
      </c>
    </row>
    <row r="17" spans="2:12">
      <c r="B17" s="76" t="s">
        <v>1735</v>
      </c>
      <c r="C17" s="73" t="s">
        <v>1736</v>
      </c>
      <c r="D17" s="86" t="s">
        <v>120</v>
      </c>
      <c r="E17" s="86" t="s">
        <v>535</v>
      </c>
      <c r="F17" s="86" t="s">
        <v>133</v>
      </c>
      <c r="G17" s="83">
        <v>-101.90052000000001</v>
      </c>
      <c r="H17" s="85">
        <v>0.01</v>
      </c>
      <c r="I17" s="83">
        <v>-2.0400000000000003E-7</v>
      </c>
      <c r="J17" s="73"/>
      <c r="K17" s="84">
        <f t="shared" si="0"/>
        <v>-8.660865195212393E-10</v>
      </c>
      <c r="L17" s="84">
        <f>I17/'סכום נכסי הקרן'!$C$42</f>
        <v>-7.6622837208109149E-14</v>
      </c>
    </row>
    <row r="18" spans="2:12">
      <c r="B18" s="72"/>
      <c r="C18" s="73"/>
      <c r="D18" s="73"/>
      <c r="E18" s="73"/>
      <c r="F18" s="73"/>
      <c r="G18" s="83"/>
      <c r="H18" s="85"/>
      <c r="I18" s="73"/>
      <c r="J18" s="73"/>
      <c r="K18" s="84"/>
      <c r="L18" s="73"/>
    </row>
    <row r="19" spans="2:12">
      <c r="B19" s="92"/>
      <c r="C19" s="73"/>
      <c r="D19" s="73"/>
      <c r="E19" s="73"/>
      <c r="F19" s="73"/>
      <c r="G19" s="83"/>
      <c r="H19" s="85"/>
      <c r="I19" s="73"/>
      <c r="J19" s="73"/>
      <c r="K19" s="84"/>
      <c r="L19" s="73"/>
    </row>
    <row r="20" spans="2:12">
      <c r="B20" s="92"/>
      <c r="C20" s="73"/>
      <c r="D20" s="73"/>
      <c r="E20" s="73"/>
      <c r="F20" s="73"/>
      <c r="G20" s="83"/>
      <c r="H20" s="85"/>
      <c r="I20" s="73"/>
      <c r="J20" s="73"/>
      <c r="K20" s="84"/>
      <c r="L20" s="73"/>
    </row>
    <row r="21" spans="2:12">
      <c r="B21" s="92"/>
      <c r="C21" s="73"/>
      <c r="D21" s="73"/>
      <c r="E21" s="73"/>
      <c r="F21" s="73"/>
      <c r="G21" s="83"/>
      <c r="H21" s="85"/>
      <c r="I21" s="73"/>
      <c r="J21" s="73"/>
      <c r="K21" s="84"/>
      <c r="L21" s="73"/>
    </row>
    <row r="22" spans="2:12">
      <c r="B22" s="92"/>
      <c r="C22" s="73"/>
      <c r="D22" s="73"/>
      <c r="E22" s="73"/>
      <c r="F22" s="73"/>
      <c r="G22" s="83"/>
      <c r="H22" s="85"/>
      <c r="I22" s="73"/>
      <c r="J22" s="73"/>
      <c r="K22" s="84"/>
      <c r="L22" s="73"/>
    </row>
    <row r="23" spans="2:12">
      <c r="B23" s="72"/>
      <c r="C23" s="73"/>
      <c r="D23" s="73"/>
      <c r="E23" s="73"/>
      <c r="F23" s="73"/>
      <c r="G23" s="83"/>
      <c r="H23" s="85"/>
      <c r="I23" s="73"/>
      <c r="J23" s="73"/>
      <c r="K23" s="84"/>
      <c r="L23" s="73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129" t="s">
        <v>222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129" t="s">
        <v>112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129" t="s">
        <v>205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129" t="s">
        <v>213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</row>
    <row r="118" spans="2:12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</row>
    <row r="119" spans="2:12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</row>
    <row r="120" spans="2:12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</row>
    <row r="121" spans="2:12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</row>
    <row r="122" spans="2:12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</row>
    <row r="123" spans="2:12">
      <c r="B123" s="114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</row>
    <row r="124" spans="2:12">
      <c r="B124" s="114"/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</row>
    <row r="125" spans="2:12">
      <c r="B125" s="114"/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</row>
    <row r="126" spans="2:12">
      <c r="B126" s="114"/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</row>
    <row r="127" spans="2:12">
      <c r="B127" s="114"/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</row>
    <row r="128" spans="2:12">
      <c r="B128" s="114"/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</row>
    <row r="129" spans="2:12">
      <c r="B129" s="114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</row>
    <row r="130" spans="2:12">
      <c r="B130" s="114"/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</row>
    <row r="131" spans="2:12">
      <c r="B131" s="114"/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</row>
    <row r="132" spans="2:12">
      <c r="B132" s="114"/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</row>
    <row r="133" spans="2:12">
      <c r="B133" s="114"/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</row>
    <row r="134" spans="2:12">
      <c r="B134" s="114"/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</row>
    <row r="135" spans="2:12">
      <c r="B135" s="114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</row>
    <row r="136" spans="2:12">
      <c r="B136" s="114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</row>
    <row r="137" spans="2:12">
      <c r="B137" s="114"/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</row>
    <row r="138" spans="2:12">
      <c r="B138" s="114"/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</row>
    <row r="139" spans="2:12">
      <c r="B139" s="114"/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</row>
    <row r="140" spans="2:12">
      <c r="B140" s="114"/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</row>
    <row r="141" spans="2:12">
      <c r="B141" s="114"/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</row>
    <row r="142" spans="2:12">
      <c r="B142" s="114"/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</row>
    <row r="143" spans="2:12">
      <c r="B143" s="114"/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</row>
    <row r="144" spans="2:12">
      <c r="B144" s="114"/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</row>
    <row r="145" spans="2:12">
      <c r="B145" s="114"/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</row>
    <row r="146" spans="2:12">
      <c r="B146" s="114"/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</row>
    <row r="147" spans="2:12">
      <c r="B147" s="114"/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</row>
    <row r="148" spans="2:12">
      <c r="B148" s="114"/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</row>
    <row r="149" spans="2:12">
      <c r="B149" s="114"/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</row>
    <row r="150" spans="2:12">
      <c r="B150" s="114"/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</row>
    <row r="151" spans="2:12">
      <c r="B151" s="114"/>
      <c r="C151" s="115"/>
      <c r="D151" s="115"/>
      <c r="E151" s="115"/>
      <c r="F151" s="115"/>
      <c r="G151" s="115"/>
      <c r="H151" s="115"/>
      <c r="I151" s="115"/>
      <c r="J151" s="115"/>
      <c r="K151" s="115"/>
      <c r="L151" s="115"/>
    </row>
    <row r="152" spans="2:12">
      <c r="B152" s="114"/>
      <c r="C152" s="115"/>
      <c r="D152" s="115"/>
      <c r="E152" s="115"/>
      <c r="F152" s="115"/>
      <c r="G152" s="115"/>
      <c r="H152" s="115"/>
      <c r="I152" s="115"/>
      <c r="J152" s="115"/>
      <c r="K152" s="115"/>
      <c r="L152" s="115"/>
    </row>
    <row r="153" spans="2:12">
      <c r="B153" s="114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</row>
    <row r="154" spans="2:12">
      <c r="B154" s="114"/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</row>
    <row r="155" spans="2:12">
      <c r="B155" s="114"/>
      <c r="C155" s="115"/>
      <c r="D155" s="115"/>
      <c r="E155" s="115"/>
      <c r="F155" s="115"/>
      <c r="G155" s="115"/>
      <c r="H155" s="115"/>
      <c r="I155" s="115"/>
      <c r="J155" s="115"/>
      <c r="K155" s="115"/>
      <c r="L155" s="115"/>
    </row>
    <row r="156" spans="2:12">
      <c r="B156" s="114"/>
      <c r="C156" s="115"/>
      <c r="D156" s="115"/>
      <c r="E156" s="115"/>
      <c r="F156" s="115"/>
      <c r="G156" s="115"/>
      <c r="H156" s="115"/>
      <c r="I156" s="115"/>
      <c r="J156" s="115"/>
      <c r="K156" s="115"/>
      <c r="L156" s="115"/>
    </row>
    <row r="157" spans="2:12">
      <c r="B157" s="114"/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</row>
    <row r="158" spans="2:12">
      <c r="B158" s="114"/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</row>
    <row r="159" spans="2:12">
      <c r="B159" s="114"/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</row>
    <row r="160" spans="2:12">
      <c r="B160" s="114"/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</row>
    <row r="161" spans="2:12">
      <c r="B161" s="114"/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</row>
    <row r="162" spans="2:12">
      <c r="B162" s="114"/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</row>
    <row r="163" spans="2:12">
      <c r="B163" s="114"/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</row>
    <row r="164" spans="2:12">
      <c r="B164" s="114"/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</row>
    <row r="165" spans="2:12">
      <c r="B165" s="114"/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</row>
    <row r="166" spans="2:12">
      <c r="B166" s="114"/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</row>
    <row r="167" spans="2:12">
      <c r="B167" s="114"/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</row>
    <row r="168" spans="2:12">
      <c r="B168" s="114"/>
      <c r="C168" s="115"/>
      <c r="D168" s="115"/>
      <c r="E168" s="115"/>
      <c r="F168" s="115"/>
      <c r="G168" s="115"/>
      <c r="H168" s="115"/>
      <c r="I168" s="115"/>
      <c r="J168" s="115"/>
      <c r="K168" s="115"/>
      <c r="L168" s="115"/>
    </row>
    <row r="169" spans="2:12">
      <c r="B169" s="114"/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</row>
    <row r="170" spans="2:12">
      <c r="B170" s="114"/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</row>
    <row r="171" spans="2:12">
      <c r="B171" s="114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</row>
    <row r="172" spans="2:12">
      <c r="B172" s="114"/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</row>
    <row r="173" spans="2:12">
      <c r="B173" s="114"/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</row>
    <row r="174" spans="2:12">
      <c r="B174" s="114"/>
      <c r="C174" s="115"/>
      <c r="D174" s="115"/>
      <c r="E174" s="115"/>
      <c r="F174" s="115"/>
      <c r="G174" s="115"/>
      <c r="H174" s="115"/>
      <c r="I174" s="115"/>
      <c r="J174" s="115"/>
      <c r="K174" s="115"/>
      <c r="L174" s="115"/>
    </row>
    <row r="175" spans="2:12">
      <c r="B175" s="114"/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</row>
    <row r="176" spans="2:12">
      <c r="B176" s="114"/>
      <c r="C176" s="115"/>
      <c r="D176" s="115"/>
      <c r="E176" s="115"/>
      <c r="F176" s="115"/>
      <c r="G176" s="115"/>
      <c r="H176" s="115"/>
      <c r="I176" s="115"/>
      <c r="J176" s="115"/>
      <c r="K176" s="115"/>
      <c r="L176" s="115"/>
    </row>
    <row r="177" spans="2:12">
      <c r="B177" s="114"/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</row>
    <row r="178" spans="2:12">
      <c r="B178" s="114"/>
      <c r="C178" s="115"/>
      <c r="D178" s="115"/>
      <c r="E178" s="115"/>
      <c r="F178" s="115"/>
      <c r="G178" s="115"/>
      <c r="H178" s="115"/>
      <c r="I178" s="115"/>
      <c r="J178" s="115"/>
      <c r="K178" s="115"/>
      <c r="L178" s="115"/>
    </row>
    <row r="179" spans="2:12">
      <c r="B179" s="114"/>
      <c r="C179" s="115"/>
      <c r="D179" s="115"/>
      <c r="E179" s="115"/>
      <c r="F179" s="115"/>
      <c r="G179" s="115"/>
      <c r="H179" s="115"/>
      <c r="I179" s="115"/>
      <c r="J179" s="115"/>
      <c r="K179" s="115"/>
      <c r="L179" s="115"/>
    </row>
    <row r="180" spans="2:12">
      <c r="B180" s="114"/>
      <c r="C180" s="115"/>
      <c r="D180" s="115"/>
      <c r="E180" s="115"/>
      <c r="F180" s="115"/>
      <c r="G180" s="115"/>
      <c r="H180" s="115"/>
      <c r="I180" s="115"/>
      <c r="J180" s="115"/>
      <c r="K180" s="115"/>
      <c r="L180" s="115"/>
    </row>
    <row r="181" spans="2:12">
      <c r="B181" s="114"/>
      <c r="C181" s="115"/>
      <c r="D181" s="115"/>
      <c r="E181" s="115"/>
      <c r="F181" s="115"/>
      <c r="G181" s="115"/>
      <c r="H181" s="115"/>
      <c r="I181" s="115"/>
      <c r="J181" s="115"/>
      <c r="K181" s="115"/>
      <c r="L181" s="115"/>
    </row>
    <row r="182" spans="2:12">
      <c r="B182" s="114"/>
      <c r="C182" s="115"/>
      <c r="D182" s="115"/>
      <c r="E182" s="115"/>
      <c r="F182" s="115"/>
      <c r="G182" s="115"/>
      <c r="H182" s="115"/>
      <c r="I182" s="115"/>
      <c r="J182" s="115"/>
      <c r="K182" s="115"/>
      <c r="L182" s="115"/>
    </row>
    <row r="183" spans="2:12">
      <c r="B183" s="114"/>
      <c r="C183" s="115"/>
      <c r="D183" s="115"/>
      <c r="E183" s="115"/>
      <c r="F183" s="115"/>
      <c r="G183" s="115"/>
      <c r="H183" s="115"/>
      <c r="I183" s="115"/>
      <c r="J183" s="115"/>
      <c r="K183" s="115"/>
      <c r="L183" s="115"/>
    </row>
    <row r="184" spans="2:12">
      <c r="B184" s="114"/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</row>
    <row r="185" spans="2:12">
      <c r="B185" s="114"/>
      <c r="C185" s="115"/>
      <c r="D185" s="115"/>
      <c r="E185" s="115"/>
      <c r="F185" s="115"/>
      <c r="G185" s="115"/>
      <c r="H185" s="115"/>
      <c r="I185" s="115"/>
      <c r="J185" s="115"/>
      <c r="K185" s="115"/>
      <c r="L185" s="115"/>
    </row>
    <row r="186" spans="2:12">
      <c r="B186" s="114"/>
      <c r="C186" s="115"/>
      <c r="D186" s="115"/>
      <c r="E186" s="115"/>
      <c r="F186" s="115"/>
      <c r="G186" s="115"/>
      <c r="H186" s="115"/>
      <c r="I186" s="115"/>
      <c r="J186" s="115"/>
      <c r="K186" s="115"/>
      <c r="L186" s="115"/>
    </row>
    <row r="187" spans="2:12">
      <c r="B187" s="114"/>
      <c r="C187" s="115"/>
      <c r="D187" s="115"/>
      <c r="E187" s="115"/>
      <c r="F187" s="115"/>
      <c r="G187" s="115"/>
      <c r="H187" s="115"/>
      <c r="I187" s="115"/>
      <c r="J187" s="115"/>
      <c r="K187" s="115"/>
      <c r="L187" s="115"/>
    </row>
    <row r="188" spans="2:12">
      <c r="B188" s="114"/>
      <c r="C188" s="115"/>
      <c r="D188" s="115"/>
      <c r="E188" s="115"/>
      <c r="F188" s="115"/>
      <c r="G188" s="115"/>
      <c r="H188" s="115"/>
      <c r="I188" s="115"/>
      <c r="J188" s="115"/>
      <c r="K188" s="115"/>
      <c r="L188" s="115"/>
    </row>
    <row r="189" spans="2:12">
      <c r="B189" s="114"/>
      <c r="C189" s="115"/>
      <c r="D189" s="115"/>
      <c r="E189" s="115"/>
      <c r="F189" s="115"/>
      <c r="G189" s="115"/>
      <c r="H189" s="115"/>
      <c r="I189" s="115"/>
      <c r="J189" s="115"/>
      <c r="K189" s="115"/>
      <c r="L189" s="115"/>
    </row>
    <row r="190" spans="2:12">
      <c r="B190" s="114"/>
      <c r="C190" s="115"/>
      <c r="D190" s="115"/>
      <c r="E190" s="115"/>
      <c r="F190" s="115"/>
      <c r="G190" s="115"/>
      <c r="H190" s="115"/>
      <c r="I190" s="115"/>
      <c r="J190" s="115"/>
      <c r="K190" s="115"/>
      <c r="L190" s="115"/>
    </row>
    <row r="191" spans="2:12">
      <c r="B191" s="114"/>
      <c r="C191" s="115"/>
      <c r="D191" s="115"/>
      <c r="E191" s="115"/>
      <c r="F191" s="115"/>
      <c r="G191" s="115"/>
      <c r="H191" s="115"/>
      <c r="I191" s="115"/>
      <c r="J191" s="115"/>
      <c r="K191" s="115"/>
      <c r="L191" s="115"/>
    </row>
    <row r="192" spans="2:12">
      <c r="B192" s="114"/>
      <c r="C192" s="115"/>
      <c r="D192" s="115"/>
      <c r="E192" s="115"/>
      <c r="F192" s="115"/>
      <c r="G192" s="115"/>
      <c r="H192" s="115"/>
      <c r="I192" s="115"/>
      <c r="J192" s="115"/>
      <c r="K192" s="115"/>
      <c r="L192" s="115"/>
    </row>
    <row r="193" spans="2:12">
      <c r="B193" s="114"/>
      <c r="C193" s="115"/>
      <c r="D193" s="115"/>
      <c r="E193" s="115"/>
      <c r="F193" s="115"/>
      <c r="G193" s="115"/>
      <c r="H193" s="115"/>
      <c r="I193" s="115"/>
      <c r="J193" s="115"/>
      <c r="K193" s="115"/>
      <c r="L193" s="115"/>
    </row>
    <row r="194" spans="2:12">
      <c r="B194" s="114"/>
      <c r="C194" s="115"/>
      <c r="D194" s="115"/>
      <c r="E194" s="115"/>
      <c r="F194" s="115"/>
      <c r="G194" s="115"/>
      <c r="H194" s="115"/>
      <c r="I194" s="115"/>
      <c r="J194" s="115"/>
      <c r="K194" s="115"/>
      <c r="L194" s="115"/>
    </row>
    <row r="195" spans="2:12">
      <c r="B195" s="114"/>
      <c r="C195" s="115"/>
      <c r="D195" s="115"/>
      <c r="E195" s="115"/>
      <c r="F195" s="115"/>
      <c r="G195" s="115"/>
      <c r="H195" s="115"/>
      <c r="I195" s="115"/>
      <c r="J195" s="115"/>
      <c r="K195" s="115"/>
      <c r="L195" s="115"/>
    </row>
    <row r="196" spans="2:12">
      <c r="B196" s="114"/>
      <c r="C196" s="115"/>
      <c r="D196" s="115"/>
      <c r="E196" s="115"/>
      <c r="F196" s="115"/>
      <c r="G196" s="115"/>
      <c r="H196" s="115"/>
      <c r="I196" s="115"/>
      <c r="J196" s="115"/>
      <c r="K196" s="115"/>
      <c r="L196" s="115"/>
    </row>
    <row r="197" spans="2:12">
      <c r="B197" s="114"/>
      <c r="C197" s="115"/>
      <c r="D197" s="115"/>
      <c r="E197" s="115"/>
      <c r="F197" s="115"/>
      <c r="G197" s="115"/>
      <c r="H197" s="115"/>
      <c r="I197" s="115"/>
      <c r="J197" s="115"/>
      <c r="K197" s="115"/>
      <c r="L197" s="115"/>
    </row>
    <row r="198" spans="2:12">
      <c r="B198" s="114"/>
      <c r="C198" s="115"/>
      <c r="D198" s="115"/>
      <c r="E198" s="115"/>
      <c r="F198" s="115"/>
      <c r="G198" s="115"/>
      <c r="H198" s="115"/>
      <c r="I198" s="115"/>
      <c r="J198" s="115"/>
      <c r="K198" s="115"/>
      <c r="L198" s="115"/>
    </row>
    <row r="199" spans="2:12">
      <c r="B199" s="114"/>
      <c r="C199" s="115"/>
      <c r="D199" s="115"/>
      <c r="E199" s="115"/>
      <c r="F199" s="115"/>
      <c r="G199" s="115"/>
      <c r="H199" s="115"/>
      <c r="I199" s="115"/>
      <c r="J199" s="115"/>
      <c r="K199" s="115"/>
      <c r="L199" s="115"/>
    </row>
    <row r="200" spans="2:12">
      <c r="B200" s="114"/>
      <c r="C200" s="115"/>
      <c r="D200" s="115"/>
      <c r="E200" s="115"/>
      <c r="F200" s="115"/>
      <c r="G200" s="115"/>
      <c r="H200" s="115"/>
      <c r="I200" s="115"/>
      <c r="J200" s="115"/>
      <c r="K200" s="115"/>
      <c r="L200" s="115"/>
    </row>
    <row r="201" spans="2:12">
      <c r="B201" s="114"/>
      <c r="C201" s="115"/>
      <c r="D201" s="115"/>
      <c r="E201" s="115"/>
      <c r="F201" s="115"/>
      <c r="G201" s="115"/>
      <c r="H201" s="115"/>
      <c r="I201" s="115"/>
      <c r="J201" s="115"/>
      <c r="K201" s="115"/>
      <c r="L201" s="115"/>
    </row>
    <row r="202" spans="2:12">
      <c r="B202" s="114"/>
      <c r="C202" s="115"/>
      <c r="D202" s="115"/>
      <c r="E202" s="115"/>
      <c r="F202" s="115"/>
      <c r="G202" s="115"/>
      <c r="H202" s="115"/>
      <c r="I202" s="115"/>
      <c r="J202" s="115"/>
      <c r="K202" s="115"/>
      <c r="L202" s="115"/>
    </row>
    <row r="203" spans="2:12">
      <c r="B203" s="114"/>
      <c r="C203" s="115"/>
      <c r="D203" s="115"/>
      <c r="E203" s="115"/>
      <c r="F203" s="115"/>
      <c r="G203" s="115"/>
      <c r="H203" s="115"/>
      <c r="I203" s="115"/>
      <c r="J203" s="115"/>
      <c r="K203" s="115"/>
      <c r="L203" s="115"/>
    </row>
    <row r="204" spans="2:12">
      <c r="B204" s="114"/>
      <c r="C204" s="115"/>
      <c r="D204" s="115"/>
      <c r="E204" s="115"/>
      <c r="F204" s="115"/>
      <c r="G204" s="115"/>
      <c r="H204" s="115"/>
      <c r="I204" s="115"/>
      <c r="J204" s="115"/>
      <c r="K204" s="115"/>
      <c r="L204" s="115"/>
    </row>
    <row r="205" spans="2:12">
      <c r="B205" s="114"/>
      <c r="C205" s="115"/>
      <c r="D205" s="115"/>
      <c r="E205" s="115"/>
      <c r="F205" s="115"/>
      <c r="G205" s="115"/>
      <c r="H205" s="115"/>
      <c r="I205" s="115"/>
      <c r="J205" s="115"/>
      <c r="K205" s="115"/>
      <c r="L205" s="115"/>
    </row>
    <row r="206" spans="2:12">
      <c r="B206" s="114"/>
      <c r="C206" s="115"/>
      <c r="D206" s="115"/>
      <c r="E206" s="115"/>
      <c r="F206" s="115"/>
      <c r="G206" s="115"/>
      <c r="H206" s="115"/>
      <c r="I206" s="115"/>
      <c r="J206" s="115"/>
      <c r="K206" s="115"/>
      <c r="L206" s="115"/>
    </row>
    <row r="207" spans="2:12">
      <c r="B207" s="114"/>
      <c r="C207" s="115"/>
      <c r="D207" s="115"/>
      <c r="E207" s="115"/>
      <c r="F207" s="115"/>
      <c r="G207" s="115"/>
      <c r="H207" s="115"/>
      <c r="I207" s="115"/>
      <c r="J207" s="115"/>
      <c r="K207" s="115"/>
      <c r="L207" s="115"/>
    </row>
    <row r="208" spans="2:12">
      <c r="B208" s="114"/>
      <c r="C208" s="115"/>
      <c r="D208" s="115"/>
      <c r="E208" s="115"/>
      <c r="F208" s="115"/>
      <c r="G208" s="115"/>
      <c r="H208" s="115"/>
      <c r="I208" s="115"/>
      <c r="J208" s="115"/>
      <c r="K208" s="115"/>
      <c r="L208" s="115"/>
    </row>
    <row r="209" spans="2:12">
      <c r="B209" s="114"/>
      <c r="C209" s="115"/>
      <c r="D209" s="115"/>
      <c r="E209" s="115"/>
      <c r="F209" s="115"/>
      <c r="G209" s="115"/>
      <c r="H209" s="115"/>
      <c r="I209" s="115"/>
      <c r="J209" s="115"/>
      <c r="K209" s="115"/>
      <c r="L209" s="115"/>
    </row>
    <row r="210" spans="2:12">
      <c r="B210" s="114"/>
      <c r="C210" s="115"/>
      <c r="D210" s="115"/>
      <c r="E210" s="115"/>
      <c r="F210" s="115"/>
      <c r="G210" s="115"/>
      <c r="H210" s="115"/>
      <c r="I210" s="115"/>
      <c r="J210" s="115"/>
      <c r="K210" s="115"/>
      <c r="L210" s="115"/>
    </row>
    <row r="211" spans="2:12">
      <c r="B211" s="114"/>
      <c r="C211" s="115"/>
      <c r="D211" s="115"/>
      <c r="E211" s="115"/>
      <c r="F211" s="115"/>
      <c r="G211" s="115"/>
      <c r="H211" s="115"/>
      <c r="I211" s="115"/>
      <c r="J211" s="115"/>
      <c r="K211" s="115"/>
      <c r="L211" s="115"/>
    </row>
    <row r="212" spans="2:12">
      <c r="B212" s="114"/>
      <c r="C212" s="115"/>
      <c r="D212" s="115"/>
      <c r="E212" s="115"/>
      <c r="F212" s="115"/>
      <c r="G212" s="115"/>
      <c r="H212" s="115"/>
      <c r="I212" s="115"/>
      <c r="J212" s="115"/>
      <c r="K212" s="115"/>
      <c r="L212" s="115"/>
    </row>
    <row r="213" spans="2:12">
      <c r="B213" s="114"/>
      <c r="C213" s="115"/>
      <c r="D213" s="115"/>
      <c r="E213" s="115"/>
      <c r="F213" s="115"/>
      <c r="G213" s="115"/>
      <c r="H213" s="115"/>
      <c r="I213" s="115"/>
      <c r="J213" s="115"/>
      <c r="K213" s="115"/>
      <c r="L213" s="115"/>
    </row>
    <row r="214" spans="2:12">
      <c r="B214" s="114"/>
      <c r="C214" s="115"/>
      <c r="D214" s="115"/>
      <c r="E214" s="115"/>
      <c r="F214" s="115"/>
      <c r="G214" s="115"/>
      <c r="H214" s="115"/>
      <c r="I214" s="115"/>
      <c r="J214" s="115"/>
      <c r="K214" s="115"/>
      <c r="L214" s="115"/>
    </row>
    <row r="215" spans="2:12">
      <c r="B215" s="114"/>
      <c r="C215" s="115"/>
      <c r="D215" s="115"/>
      <c r="E215" s="115"/>
      <c r="F215" s="115"/>
      <c r="G215" s="115"/>
      <c r="H215" s="115"/>
      <c r="I215" s="115"/>
      <c r="J215" s="115"/>
      <c r="K215" s="115"/>
      <c r="L215" s="115"/>
    </row>
    <row r="216" spans="2:12">
      <c r="B216" s="114"/>
      <c r="C216" s="115"/>
      <c r="D216" s="115"/>
      <c r="E216" s="115"/>
      <c r="F216" s="115"/>
      <c r="G216" s="115"/>
      <c r="H216" s="115"/>
      <c r="I216" s="115"/>
      <c r="J216" s="115"/>
      <c r="K216" s="115"/>
      <c r="L216" s="115"/>
    </row>
    <row r="217" spans="2:12">
      <c r="B217" s="114"/>
      <c r="C217" s="115"/>
      <c r="D217" s="115"/>
      <c r="E217" s="115"/>
      <c r="F217" s="115"/>
      <c r="G217" s="115"/>
      <c r="H217" s="115"/>
      <c r="I217" s="115"/>
      <c r="J217" s="115"/>
      <c r="K217" s="115"/>
      <c r="L217" s="115"/>
    </row>
    <row r="218" spans="2:12">
      <c r="B218" s="114"/>
      <c r="C218" s="115"/>
      <c r="D218" s="115"/>
      <c r="E218" s="115"/>
      <c r="F218" s="115"/>
      <c r="G218" s="115"/>
      <c r="H218" s="115"/>
      <c r="I218" s="115"/>
      <c r="J218" s="115"/>
      <c r="K218" s="115"/>
      <c r="L218" s="115"/>
    </row>
    <row r="219" spans="2:12">
      <c r="B219" s="114"/>
      <c r="C219" s="115"/>
      <c r="D219" s="115"/>
      <c r="E219" s="115"/>
      <c r="F219" s="115"/>
      <c r="G219" s="115"/>
      <c r="H219" s="115"/>
      <c r="I219" s="115"/>
      <c r="J219" s="115"/>
      <c r="K219" s="115"/>
      <c r="L219" s="115"/>
    </row>
    <row r="220" spans="2:12">
      <c r="B220" s="114"/>
      <c r="C220" s="115"/>
      <c r="D220" s="115"/>
      <c r="E220" s="115"/>
      <c r="F220" s="115"/>
      <c r="G220" s="115"/>
      <c r="H220" s="115"/>
      <c r="I220" s="115"/>
      <c r="J220" s="115"/>
      <c r="K220" s="115"/>
      <c r="L220" s="115"/>
    </row>
    <row r="221" spans="2:12">
      <c r="B221" s="114"/>
      <c r="C221" s="115"/>
      <c r="D221" s="115"/>
      <c r="E221" s="115"/>
      <c r="F221" s="115"/>
      <c r="G221" s="115"/>
      <c r="H221" s="115"/>
      <c r="I221" s="115"/>
      <c r="J221" s="115"/>
      <c r="K221" s="115"/>
      <c r="L221" s="115"/>
    </row>
    <row r="222" spans="2:12">
      <c r="B222" s="114"/>
      <c r="C222" s="115"/>
      <c r="D222" s="115"/>
      <c r="E222" s="115"/>
      <c r="F222" s="115"/>
      <c r="G222" s="115"/>
      <c r="H222" s="115"/>
      <c r="I222" s="115"/>
      <c r="J222" s="115"/>
      <c r="K222" s="115"/>
      <c r="L222" s="115"/>
    </row>
    <row r="223" spans="2:12">
      <c r="B223" s="114"/>
      <c r="C223" s="115"/>
      <c r="D223" s="115"/>
      <c r="E223" s="115"/>
      <c r="F223" s="115"/>
      <c r="G223" s="115"/>
      <c r="H223" s="115"/>
      <c r="I223" s="115"/>
      <c r="J223" s="115"/>
      <c r="K223" s="115"/>
      <c r="L223" s="115"/>
    </row>
    <row r="224" spans="2:12">
      <c r="B224" s="114"/>
      <c r="C224" s="115"/>
      <c r="D224" s="115"/>
      <c r="E224" s="115"/>
      <c r="F224" s="115"/>
      <c r="G224" s="115"/>
      <c r="H224" s="115"/>
      <c r="I224" s="115"/>
      <c r="J224" s="115"/>
      <c r="K224" s="115"/>
      <c r="L224" s="115"/>
    </row>
    <row r="225" spans="2:12">
      <c r="B225" s="114"/>
      <c r="C225" s="115"/>
      <c r="D225" s="115"/>
      <c r="E225" s="115"/>
      <c r="F225" s="115"/>
      <c r="G225" s="115"/>
      <c r="H225" s="115"/>
      <c r="I225" s="115"/>
      <c r="J225" s="115"/>
      <c r="K225" s="115"/>
      <c r="L225" s="115"/>
    </row>
    <row r="226" spans="2:12">
      <c r="B226" s="114"/>
      <c r="C226" s="115"/>
      <c r="D226" s="115"/>
      <c r="E226" s="115"/>
      <c r="F226" s="115"/>
      <c r="G226" s="115"/>
      <c r="H226" s="115"/>
      <c r="I226" s="115"/>
      <c r="J226" s="115"/>
      <c r="K226" s="115"/>
      <c r="L226" s="115"/>
    </row>
    <row r="227" spans="2:12">
      <c r="B227" s="114"/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</row>
    <row r="228" spans="2:12">
      <c r="B228" s="114"/>
      <c r="C228" s="115"/>
      <c r="D228" s="115"/>
      <c r="E228" s="115"/>
      <c r="F228" s="115"/>
      <c r="G228" s="115"/>
      <c r="H228" s="115"/>
      <c r="I228" s="115"/>
      <c r="J228" s="115"/>
      <c r="K228" s="115"/>
      <c r="L228" s="115"/>
    </row>
    <row r="229" spans="2:12">
      <c r="B229" s="114"/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</row>
    <row r="230" spans="2:12">
      <c r="B230" s="114"/>
      <c r="C230" s="115"/>
      <c r="D230" s="115"/>
      <c r="E230" s="115"/>
      <c r="F230" s="115"/>
      <c r="G230" s="115"/>
      <c r="H230" s="115"/>
      <c r="I230" s="115"/>
      <c r="J230" s="115"/>
      <c r="K230" s="115"/>
      <c r="L230" s="115"/>
    </row>
    <row r="231" spans="2:12">
      <c r="B231" s="114"/>
      <c r="C231" s="115"/>
      <c r="D231" s="115"/>
      <c r="E231" s="115"/>
      <c r="F231" s="115"/>
      <c r="G231" s="115"/>
      <c r="H231" s="115"/>
      <c r="I231" s="115"/>
      <c r="J231" s="115"/>
      <c r="K231" s="115"/>
      <c r="L231" s="115"/>
    </row>
    <row r="232" spans="2:12">
      <c r="B232" s="114"/>
      <c r="C232" s="115"/>
      <c r="D232" s="115"/>
      <c r="E232" s="115"/>
      <c r="F232" s="115"/>
      <c r="G232" s="115"/>
      <c r="H232" s="115"/>
      <c r="I232" s="115"/>
      <c r="J232" s="115"/>
      <c r="K232" s="115"/>
      <c r="L232" s="115"/>
    </row>
    <row r="233" spans="2:12">
      <c r="B233" s="114"/>
      <c r="C233" s="115"/>
      <c r="D233" s="115"/>
      <c r="E233" s="115"/>
      <c r="F233" s="115"/>
      <c r="G233" s="115"/>
      <c r="H233" s="115"/>
      <c r="I233" s="115"/>
      <c r="J233" s="115"/>
      <c r="K233" s="115"/>
      <c r="L233" s="115"/>
    </row>
    <row r="234" spans="2:12">
      <c r="B234" s="114"/>
      <c r="C234" s="115"/>
      <c r="D234" s="115"/>
      <c r="E234" s="115"/>
      <c r="F234" s="115"/>
      <c r="G234" s="115"/>
      <c r="H234" s="115"/>
      <c r="I234" s="115"/>
      <c r="J234" s="115"/>
      <c r="K234" s="115"/>
      <c r="L234" s="115"/>
    </row>
    <row r="235" spans="2:12">
      <c r="B235" s="114"/>
      <c r="C235" s="115"/>
      <c r="D235" s="115"/>
      <c r="E235" s="115"/>
      <c r="F235" s="115"/>
      <c r="G235" s="115"/>
      <c r="H235" s="115"/>
      <c r="I235" s="115"/>
      <c r="J235" s="115"/>
      <c r="K235" s="115"/>
      <c r="L235" s="115"/>
    </row>
    <row r="236" spans="2:12">
      <c r="B236" s="114"/>
      <c r="C236" s="115"/>
      <c r="D236" s="115"/>
      <c r="E236" s="115"/>
      <c r="F236" s="115"/>
      <c r="G236" s="115"/>
      <c r="H236" s="115"/>
      <c r="I236" s="115"/>
      <c r="J236" s="115"/>
      <c r="K236" s="115"/>
      <c r="L236" s="115"/>
    </row>
    <row r="237" spans="2:12">
      <c r="B237" s="114"/>
      <c r="C237" s="115"/>
      <c r="D237" s="115"/>
      <c r="E237" s="115"/>
      <c r="F237" s="115"/>
      <c r="G237" s="115"/>
      <c r="H237" s="115"/>
      <c r="I237" s="115"/>
      <c r="J237" s="115"/>
      <c r="K237" s="115"/>
      <c r="L237" s="115"/>
    </row>
    <row r="238" spans="2:12">
      <c r="B238" s="114"/>
      <c r="C238" s="115"/>
      <c r="D238" s="115"/>
      <c r="E238" s="115"/>
      <c r="F238" s="115"/>
      <c r="G238" s="115"/>
      <c r="H238" s="115"/>
      <c r="I238" s="115"/>
      <c r="J238" s="115"/>
      <c r="K238" s="115"/>
      <c r="L238" s="115"/>
    </row>
    <row r="239" spans="2:12">
      <c r="B239" s="114"/>
      <c r="C239" s="115"/>
      <c r="D239" s="115"/>
      <c r="E239" s="115"/>
      <c r="F239" s="115"/>
      <c r="G239" s="115"/>
      <c r="H239" s="115"/>
      <c r="I239" s="115"/>
      <c r="J239" s="115"/>
      <c r="K239" s="115"/>
      <c r="L239" s="115"/>
    </row>
    <row r="240" spans="2:12">
      <c r="B240" s="114"/>
      <c r="C240" s="115"/>
      <c r="D240" s="115"/>
      <c r="E240" s="115"/>
      <c r="F240" s="115"/>
      <c r="G240" s="115"/>
      <c r="H240" s="115"/>
      <c r="I240" s="115"/>
      <c r="J240" s="115"/>
      <c r="K240" s="115"/>
      <c r="L240" s="115"/>
    </row>
    <row r="241" spans="2:12">
      <c r="B241" s="114"/>
      <c r="C241" s="115"/>
      <c r="D241" s="115"/>
      <c r="E241" s="115"/>
      <c r="F241" s="115"/>
      <c r="G241" s="115"/>
      <c r="H241" s="115"/>
      <c r="I241" s="115"/>
      <c r="J241" s="115"/>
      <c r="K241" s="115"/>
      <c r="L241" s="115"/>
    </row>
    <row r="242" spans="2:12">
      <c r="B242" s="114"/>
      <c r="C242" s="115"/>
      <c r="D242" s="115"/>
      <c r="E242" s="115"/>
      <c r="F242" s="115"/>
      <c r="G242" s="115"/>
      <c r="H242" s="115"/>
      <c r="I242" s="115"/>
      <c r="J242" s="115"/>
      <c r="K242" s="115"/>
      <c r="L242" s="115"/>
    </row>
    <row r="243" spans="2:12">
      <c r="B243" s="114"/>
      <c r="C243" s="115"/>
      <c r="D243" s="115"/>
      <c r="E243" s="115"/>
      <c r="F243" s="115"/>
      <c r="G243" s="115"/>
      <c r="H243" s="115"/>
      <c r="I243" s="115"/>
      <c r="J243" s="115"/>
      <c r="K243" s="115"/>
      <c r="L243" s="115"/>
    </row>
    <row r="244" spans="2:12">
      <c r="B244" s="114"/>
      <c r="C244" s="115"/>
      <c r="D244" s="115"/>
      <c r="E244" s="115"/>
      <c r="F244" s="115"/>
      <c r="G244" s="115"/>
      <c r="H244" s="115"/>
      <c r="I244" s="115"/>
      <c r="J244" s="115"/>
      <c r="K244" s="115"/>
      <c r="L244" s="115"/>
    </row>
    <row r="245" spans="2:12">
      <c r="B245" s="114"/>
      <c r="C245" s="115"/>
      <c r="D245" s="115"/>
      <c r="E245" s="115"/>
      <c r="F245" s="115"/>
      <c r="G245" s="115"/>
      <c r="H245" s="115"/>
      <c r="I245" s="115"/>
      <c r="J245" s="115"/>
      <c r="K245" s="115"/>
      <c r="L245" s="115"/>
    </row>
    <row r="246" spans="2:12">
      <c r="B246" s="114"/>
      <c r="C246" s="115"/>
      <c r="D246" s="115"/>
      <c r="E246" s="115"/>
      <c r="F246" s="115"/>
      <c r="G246" s="115"/>
      <c r="H246" s="115"/>
      <c r="I246" s="115"/>
      <c r="J246" s="115"/>
      <c r="K246" s="115"/>
      <c r="L246" s="115"/>
    </row>
    <row r="247" spans="2:12">
      <c r="B247" s="114"/>
      <c r="C247" s="115"/>
      <c r="D247" s="115"/>
      <c r="E247" s="115"/>
      <c r="F247" s="115"/>
      <c r="G247" s="115"/>
      <c r="H247" s="115"/>
      <c r="I247" s="115"/>
      <c r="J247" s="115"/>
      <c r="K247" s="115"/>
      <c r="L247" s="115"/>
    </row>
    <row r="248" spans="2:12">
      <c r="B248" s="114"/>
      <c r="C248" s="115"/>
      <c r="D248" s="115"/>
      <c r="E248" s="115"/>
      <c r="F248" s="115"/>
      <c r="G248" s="115"/>
      <c r="H248" s="115"/>
      <c r="I248" s="115"/>
      <c r="J248" s="115"/>
      <c r="K248" s="115"/>
      <c r="L248" s="115"/>
    </row>
    <row r="249" spans="2:12">
      <c r="B249" s="114"/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</row>
    <row r="250" spans="2:12">
      <c r="B250" s="114"/>
      <c r="C250" s="115"/>
      <c r="D250" s="115"/>
      <c r="E250" s="115"/>
      <c r="F250" s="115"/>
      <c r="G250" s="115"/>
      <c r="H250" s="115"/>
      <c r="I250" s="115"/>
      <c r="J250" s="115"/>
      <c r="K250" s="115"/>
      <c r="L250" s="115"/>
    </row>
    <row r="251" spans="2:12">
      <c r="B251" s="114"/>
      <c r="C251" s="115"/>
      <c r="D251" s="115"/>
      <c r="E251" s="115"/>
      <c r="F251" s="115"/>
      <c r="G251" s="115"/>
      <c r="H251" s="115"/>
      <c r="I251" s="115"/>
      <c r="J251" s="115"/>
      <c r="K251" s="115"/>
      <c r="L251" s="115"/>
    </row>
    <row r="252" spans="2:12">
      <c r="B252" s="114"/>
      <c r="C252" s="115"/>
      <c r="D252" s="115"/>
      <c r="E252" s="115"/>
      <c r="F252" s="115"/>
      <c r="G252" s="115"/>
      <c r="H252" s="115"/>
      <c r="I252" s="115"/>
      <c r="J252" s="115"/>
      <c r="K252" s="115"/>
      <c r="L252" s="115"/>
    </row>
    <row r="253" spans="2:12">
      <c r="B253" s="114"/>
      <c r="C253" s="115"/>
      <c r="D253" s="115"/>
      <c r="E253" s="115"/>
      <c r="F253" s="115"/>
      <c r="G253" s="115"/>
      <c r="H253" s="115"/>
      <c r="I253" s="115"/>
      <c r="J253" s="115"/>
      <c r="K253" s="115"/>
      <c r="L253" s="115"/>
    </row>
    <row r="254" spans="2:12">
      <c r="B254" s="114"/>
      <c r="C254" s="115"/>
      <c r="D254" s="115"/>
      <c r="E254" s="115"/>
      <c r="F254" s="115"/>
      <c r="G254" s="115"/>
      <c r="H254" s="115"/>
      <c r="I254" s="115"/>
      <c r="J254" s="115"/>
      <c r="K254" s="115"/>
      <c r="L254" s="115"/>
    </row>
    <row r="255" spans="2:12">
      <c r="B255" s="114"/>
      <c r="C255" s="115"/>
      <c r="D255" s="115"/>
      <c r="E255" s="115"/>
      <c r="F255" s="115"/>
      <c r="G255" s="115"/>
      <c r="H255" s="115"/>
      <c r="I255" s="115"/>
      <c r="J255" s="115"/>
      <c r="K255" s="115"/>
      <c r="L255" s="115"/>
    </row>
    <row r="256" spans="2:12">
      <c r="B256" s="114"/>
      <c r="C256" s="115"/>
      <c r="D256" s="115"/>
      <c r="E256" s="115"/>
      <c r="F256" s="115"/>
      <c r="G256" s="115"/>
      <c r="H256" s="115"/>
      <c r="I256" s="115"/>
      <c r="J256" s="115"/>
      <c r="K256" s="115"/>
      <c r="L256" s="115"/>
    </row>
    <row r="257" spans="2:12">
      <c r="B257" s="114"/>
      <c r="C257" s="115"/>
      <c r="D257" s="115"/>
      <c r="E257" s="115"/>
      <c r="F257" s="115"/>
      <c r="G257" s="115"/>
      <c r="H257" s="115"/>
      <c r="I257" s="115"/>
      <c r="J257" s="115"/>
      <c r="K257" s="115"/>
      <c r="L257" s="115"/>
    </row>
    <row r="258" spans="2:12">
      <c r="B258" s="114"/>
      <c r="C258" s="115"/>
      <c r="D258" s="115"/>
      <c r="E258" s="115"/>
      <c r="F258" s="115"/>
      <c r="G258" s="115"/>
      <c r="H258" s="115"/>
      <c r="I258" s="115"/>
      <c r="J258" s="115"/>
      <c r="K258" s="115"/>
      <c r="L258" s="115"/>
    </row>
    <row r="259" spans="2:12">
      <c r="B259" s="114"/>
      <c r="C259" s="115"/>
      <c r="D259" s="115"/>
      <c r="E259" s="115"/>
      <c r="F259" s="115"/>
      <c r="G259" s="115"/>
      <c r="H259" s="115"/>
      <c r="I259" s="115"/>
      <c r="J259" s="115"/>
      <c r="K259" s="115"/>
      <c r="L259" s="115"/>
    </row>
    <row r="260" spans="2:12">
      <c r="B260" s="114"/>
      <c r="C260" s="115"/>
      <c r="D260" s="115"/>
      <c r="E260" s="115"/>
      <c r="F260" s="115"/>
      <c r="G260" s="115"/>
      <c r="H260" s="115"/>
      <c r="I260" s="115"/>
      <c r="J260" s="115"/>
      <c r="K260" s="115"/>
      <c r="L260" s="115"/>
    </row>
    <row r="261" spans="2:12">
      <c r="B261" s="114"/>
      <c r="C261" s="115"/>
      <c r="D261" s="115"/>
      <c r="E261" s="115"/>
      <c r="F261" s="115"/>
      <c r="G261" s="115"/>
      <c r="H261" s="115"/>
      <c r="I261" s="115"/>
      <c r="J261" s="115"/>
      <c r="K261" s="115"/>
      <c r="L261" s="115"/>
    </row>
    <row r="262" spans="2:12">
      <c r="B262" s="114"/>
      <c r="C262" s="115"/>
      <c r="D262" s="115"/>
      <c r="E262" s="115"/>
      <c r="F262" s="115"/>
      <c r="G262" s="115"/>
      <c r="H262" s="115"/>
      <c r="I262" s="115"/>
      <c r="J262" s="115"/>
      <c r="K262" s="115"/>
      <c r="L262" s="115"/>
    </row>
    <row r="263" spans="2:12">
      <c r="B263" s="114"/>
      <c r="C263" s="115"/>
      <c r="D263" s="115"/>
      <c r="E263" s="115"/>
      <c r="F263" s="115"/>
      <c r="G263" s="115"/>
      <c r="H263" s="115"/>
      <c r="I263" s="115"/>
      <c r="J263" s="115"/>
      <c r="K263" s="115"/>
      <c r="L263" s="115"/>
    </row>
    <row r="264" spans="2:12">
      <c r="B264" s="114"/>
      <c r="C264" s="115"/>
      <c r="D264" s="115"/>
      <c r="E264" s="115"/>
      <c r="F264" s="115"/>
      <c r="G264" s="115"/>
      <c r="H264" s="115"/>
      <c r="I264" s="115"/>
      <c r="J264" s="115"/>
      <c r="K264" s="115"/>
      <c r="L264" s="115"/>
    </row>
    <row r="265" spans="2:12">
      <c r="B265" s="114"/>
      <c r="C265" s="115"/>
      <c r="D265" s="115"/>
      <c r="E265" s="115"/>
      <c r="F265" s="115"/>
      <c r="G265" s="115"/>
      <c r="H265" s="115"/>
      <c r="I265" s="115"/>
      <c r="J265" s="115"/>
      <c r="K265" s="115"/>
      <c r="L265" s="115"/>
    </row>
    <row r="266" spans="2:12">
      <c r="B266" s="114"/>
      <c r="C266" s="115"/>
      <c r="D266" s="115"/>
      <c r="E266" s="115"/>
      <c r="F266" s="115"/>
      <c r="G266" s="115"/>
      <c r="H266" s="115"/>
      <c r="I266" s="115"/>
      <c r="J266" s="115"/>
      <c r="K266" s="115"/>
      <c r="L266" s="115"/>
    </row>
    <row r="267" spans="2:12">
      <c r="B267" s="114"/>
      <c r="C267" s="115"/>
      <c r="D267" s="115"/>
      <c r="E267" s="115"/>
      <c r="F267" s="115"/>
      <c r="G267" s="115"/>
      <c r="H267" s="115"/>
      <c r="I267" s="115"/>
      <c r="J267" s="115"/>
      <c r="K267" s="115"/>
      <c r="L267" s="115"/>
    </row>
    <row r="268" spans="2:12">
      <c r="B268" s="114"/>
      <c r="C268" s="115"/>
      <c r="D268" s="115"/>
      <c r="E268" s="115"/>
      <c r="F268" s="115"/>
      <c r="G268" s="115"/>
      <c r="H268" s="115"/>
      <c r="I268" s="115"/>
      <c r="J268" s="115"/>
      <c r="K268" s="115"/>
      <c r="L268" s="115"/>
    </row>
    <row r="269" spans="2:12">
      <c r="B269" s="114"/>
      <c r="C269" s="115"/>
      <c r="D269" s="115"/>
      <c r="E269" s="115"/>
      <c r="F269" s="115"/>
      <c r="G269" s="115"/>
      <c r="H269" s="115"/>
      <c r="I269" s="115"/>
      <c r="J269" s="115"/>
      <c r="K269" s="115"/>
      <c r="L269" s="115"/>
    </row>
    <row r="270" spans="2:12">
      <c r="B270" s="114"/>
      <c r="C270" s="115"/>
      <c r="D270" s="115"/>
      <c r="E270" s="115"/>
      <c r="F270" s="115"/>
      <c r="G270" s="115"/>
      <c r="H270" s="115"/>
      <c r="I270" s="115"/>
      <c r="J270" s="115"/>
      <c r="K270" s="115"/>
      <c r="L270" s="115"/>
    </row>
    <row r="271" spans="2:12">
      <c r="B271" s="114"/>
      <c r="C271" s="115"/>
      <c r="D271" s="115"/>
      <c r="E271" s="115"/>
      <c r="F271" s="115"/>
      <c r="G271" s="115"/>
      <c r="H271" s="115"/>
      <c r="I271" s="115"/>
      <c r="J271" s="115"/>
      <c r="K271" s="115"/>
      <c r="L271" s="115"/>
    </row>
    <row r="272" spans="2:12">
      <c r="B272" s="114"/>
      <c r="C272" s="115"/>
      <c r="D272" s="115"/>
      <c r="E272" s="115"/>
      <c r="F272" s="115"/>
      <c r="G272" s="115"/>
      <c r="H272" s="115"/>
      <c r="I272" s="115"/>
      <c r="J272" s="115"/>
      <c r="K272" s="115"/>
      <c r="L272" s="115"/>
    </row>
    <row r="273" spans="2:12">
      <c r="B273" s="114"/>
      <c r="C273" s="115"/>
      <c r="D273" s="115"/>
      <c r="E273" s="115"/>
      <c r="F273" s="115"/>
      <c r="G273" s="115"/>
      <c r="H273" s="115"/>
      <c r="I273" s="115"/>
      <c r="J273" s="115"/>
      <c r="K273" s="115"/>
      <c r="L273" s="115"/>
    </row>
    <row r="274" spans="2:12">
      <c r="B274" s="114"/>
      <c r="C274" s="115"/>
      <c r="D274" s="115"/>
      <c r="E274" s="115"/>
      <c r="F274" s="115"/>
      <c r="G274" s="115"/>
      <c r="H274" s="115"/>
      <c r="I274" s="115"/>
      <c r="J274" s="115"/>
      <c r="K274" s="115"/>
      <c r="L274" s="115"/>
    </row>
    <row r="275" spans="2:12">
      <c r="B275" s="114"/>
      <c r="C275" s="115"/>
      <c r="D275" s="115"/>
      <c r="E275" s="115"/>
      <c r="F275" s="115"/>
      <c r="G275" s="115"/>
      <c r="H275" s="115"/>
      <c r="I275" s="115"/>
      <c r="J275" s="115"/>
      <c r="K275" s="115"/>
      <c r="L275" s="115"/>
    </row>
    <row r="276" spans="2:12">
      <c r="B276" s="114"/>
      <c r="C276" s="115"/>
      <c r="D276" s="115"/>
      <c r="E276" s="115"/>
      <c r="F276" s="115"/>
      <c r="G276" s="115"/>
      <c r="H276" s="115"/>
      <c r="I276" s="115"/>
      <c r="J276" s="115"/>
      <c r="K276" s="115"/>
      <c r="L276" s="115"/>
    </row>
    <row r="277" spans="2:12">
      <c r="B277" s="114"/>
      <c r="C277" s="115"/>
      <c r="D277" s="115"/>
      <c r="E277" s="115"/>
      <c r="F277" s="115"/>
      <c r="G277" s="115"/>
      <c r="H277" s="115"/>
      <c r="I277" s="115"/>
      <c r="J277" s="115"/>
      <c r="K277" s="115"/>
      <c r="L277" s="115"/>
    </row>
    <row r="278" spans="2:12">
      <c r="B278" s="114"/>
      <c r="C278" s="115"/>
      <c r="D278" s="115"/>
      <c r="E278" s="115"/>
      <c r="F278" s="115"/>
      <c r="G278" s="115"/>
      <c r="H278" s="115"/>
      <c r="I278" s="115"/>
      <c r="J278" s="115"/>
      <c r="K278" s="115"/>
      <c r="L278" s="115"/>
    </row>
    <row r="279" spans="2:12">
      <c r="B279" s="114"/>
      <c r="C279" s="115"/>
      <c r="D279" s="115"/>
      <c r="E279" s="115"/>
      <c r="F279" s="115"/>
      <c r="G279" s="115"/>
      <c r="H279" s="115"/>
      <c r="I279" s="115"/>
      <c r="J279" s="115"/>
      <c r="K279" s="115"/>
      <c r="L279" s="115"/>
    </row>
    <row r="280" spans="2:12">
      <c r="B280" s="114"/>
      <c r="C280" s="115"/>
      <c r="D280" s="115"/>
      <c r="E280" s="115"/>
      <c r="F280" s="115"/>
      <c r="G280" s="115"/>
      <c r="H280" s="115"/>
      <c r="I280" s="115"/>
      <c r="J280" s="115"/>
      <c r="K280" s="115"/>
      <c r="L280" s="115"/>
    </row>
    <row r="281" spans="2:12">
      <c r="B281" s="114"/>
      <c r="C281" s="115"/>
      <c r="D281" s="115"/>
      <c r="E281" s="115"/>
      <c r="F281" s="115"/>
      <c r="G281" s="115"/>
      <c r="H281" s="115"/>
      <c r="I281" s="115"/>
      <c r="J281" s="115"/>
      <c r="K281" s="115"/>
      <c r="L281" s="115"/>
    </row>
    <row r="282" spans="2:12">
      <c r="B282" s="114"/>
      <c r="C282" s="115"/>
      <c r="D282" s="115"/>
      <c r="E282" s="115"/>
      <c r="F282" s="115"/>
      <c r="G282" s="115"/>
      <c r="H282" s="115"/>
      <c r="I282" s="115"/>
      <c r="J282" s="115"/>
      <c r="K282" s="115"/>
      <c r="L282" s="115"/>
    </row>
    <row r="283" spans="2:12">
      <c r="B283" s="114"/>
      <c r="C283" s="115"/>
      <c r="D283" s="115"/>
      <c r="E283" s="115"/>
      <c r="F283" s="115"/>
      <c r="G283" s="115"/>
      <c r="H283" s="115"/>
      <c r="I283" s="115"/>
      <c r="J283" s="115"/>
      <c r="K283" s="115"/>
      <c r="L283" s="115"/>
    </row>
    <row r="284" spans="2:12">
      <c r="B284" s="114"/>
      <c r="C284" s="115"/>
      <c r="D284" s="115"/>
      <c r="E284" s="115"/>
      <c r="F284" s="115"/>
      <c r="G284" s="115"/>
      <c r="H284" s="115"/>
      <c r="I284" s="115"/>
      <c r="J284" s="115"/>
      <c r="K284" s="115"/>
      <c r="L284" s="115"/>
    </row>
    <row r="285" spans="2:12">
      <c r="B285" s="114"/>
      <c r="C285" s="115"/>
      <c r="D285" s="115"/>
      <c r="E285" s="115"/>
      <c r="F285" s="115"/>
      <c r="G285" s="115"/>
      <c r="H285" s="115"/>
      <c r="I285" s="115"/>
      <c r="J285" s="115"/>
      <c r="K285" s="115"/>
      <c r="L285" s="115"/>
    </row>
    <row r="286" spans="2:12">
      <c r="B286" s="114"/>
      <c r="C286" s="115"/>
      <c r="D286" s="115"/>
      <c r="E286" s="115"/>
      <c r="F286" s="115"/>
      <c r="G286" s="115"/>
      <c r="H286" s="115"/>
      <c r="I286" s="115"/>
      <c r="J286" s="115"/>
      <c r="K286" s="115"/>
      <c r="L286" s="115"/>
    </row>
    <row r="287" spans="2:12">
      <c r="B287" s="114"/>
      <c r="C287" s="115"/>
      <c r="D287" s="115"/>
      <c r="E287" s="115"/>
      <c r="F287" s="115"/>
      <c r="G287" s="115"/>
      <c r="H287" s="115"/>
      <c r="I287" s="115"/>
      <c r="J287" s="115"/>
      <c r="K287" s="115"/>
      <c r="L287" s="115"/>
    </row>
    <row r="288" spans="2:12">
      <c r="B288" s="114"/>
      <c r="C288" s="115"/>
      <c r="D288" s="115"/>
      <c r="E288" s="115"/>
      <c r="F288" s="115"/>
      <c r="G288" s="115"/>
      <c r="H288" s="115"/>
      <c r="I288" s="115"/>
      <c r="J288" s="115"/>
      <c r="K288" s="115"/>
      <c r="L288" s="115"/>
    </row>
    <row r="289" spans="2:12">
      <c r="B289" s="114"/>
      <c r="C289" s="115"/>
      <c r="D289" s="115"/>
      <c r="E289" s="115"/>
      <c r="F289" s="115"/>
      <c r="G289" s="115"/>
      <c r="H289" s="115"/>
      <c r="I289" s="115"/>
      <c r="J289" s="115"/>
      <c r="K289" s="115"/>
      <c r="L289" s="115"/>
    </row>
    <row r="290" spans="2:12">
      <c r="B290" s="114"/>
      <c r="C290" s="115"/>
      <c r="D290" s="115"/>
      <c r="E290" s="115"/>
      <c r="F290" s="115"/>
      <c r="G290" s="115"/>
      <c r="H290" s="115"/>
      <c r="I290" s="115"/>
      <c r="J290" s="115"/>
      <c r="K290" s="115"/>
      <c r="L290" s="115"/>
    </row>
    <row r="291" spans="2:12">
      <c r="B291" s="114"/>
      <c r="C291" s="115"/>
      <c r="D291" s="115"/>
      <c r="E291" s="115"/>
      <c r="F291" s="115"/>
      <c r="G291" s="115"/>
      <c r="H291" s="115"/>
      <c r="I291" s="115"/>
      <c r="J291" s="115"/>
      <c r="K291" s="115"/>
      <c r="L291" s="115"/>
    </row>
    <row r="292" spans="2:12">
      <c r="B292" s="114"/>
      <c r="C292" s="115"/>
      <c r="D292" s="115"/>
      <c r="E292" s="115"/>
      <c r="F292" s="115"/>
      <c r="G292" s="115"/>
      <c r="H292" s="115"/>
      <c r="I292" s="115"/>
      <c r="J292" s="115"/>
      <c r="K292" s="115"/>
      <c r="L292" s="115"/>
    </row>
    <row r="293" spans="2:12">
      <c r="B293" s="114"/>
      <c r="C293" s="115"/>
      <c r="D293" s="115"/>
      <c r="E293" s="115"/>
      <c r="F293" s="115"/>
      <c r="G293" s="115"/>
      <c r="H293" s="115"/>
      <c r="I293" s="115"/>
      <c r="J293" s="115"/>
      <c r="K293" s="115"/>
      <c r="L293" s="115"/>
    </row>
    <row r="294" spans="2:12">
      <c r="B294" s="114"/>
      <c r="C294" s="115"/>
      <c r="D294" s="115"/>
      <c r="E294" s="115"/>
      <c r="F294" s="115"/>
      <c r="G294" s="115"/>
      <c r="H294" s="115"/>
      <c r="I294" s="115"/>
      <c r="J294" s="115"/>
      <c r="K294" s="115"/>
      <c r="L294" s="115"/>
    </row>
    <row r="295" spans="2:12">
      <c r="B295" s="114"/>
      <c r="C295" s="115"/>
      <c r="D295" s="115"/>
      <c r="E295" s="115"/>
      <c r="F295" s="115"/>
      <c r="G295" s="115"/>
      <c r="H295" s="115"/>
      <c r="I295" s="115"/>
      <c r="J295" s="115"/>
      <c r="K295" s="115"/>
      <c r="L295" s="115"/>
    </row>
    <row r="296" spans="2:12">
      <c r="B296" s="114"/>
      <c r="C296" s="115"/>
      <c r="D296" s="115"/>
      <c r="E296" s="115"/>
      <c r="F296" s="115"/>
      <c r="G296" s="115"/>
      <c r="H296" s="115"/>
      <c r="I296" s="115"/>
      <c r="J296" s="115"/>
      <c r="K296" s="115"/>
      <c r="L296" s="115"/>
    </row>
    <row r="297" spans="2:12">
      <c r="B297" s="114"/>
      <c r="C297" s="115"/>
      <c r="D297" s="115"/>
      <c r="E297" s="115"/>
      <c r="F297" s="115"/>
      <c r="G297" s="115"/>
      <c r="H297" s="115"/>
      <c r="I297" s="115"/>
      <c r="J297" s="115"/>
      <c r="K297" s="115"/>
      <c r="L297" s="115"/>
    </row>
    <row r="298" spans="2:12">
      <c r="B298" s="114"/>
      <c r="C298" s="115"/>
      <c r="D298" s="115"/>
      <c r="E298" s="115"/>
      <c r="F298" s="115"/>
      <c r="G298" s="115"/>
      <c r="H298" s="115"/>
      <c r="I298" s="115"/>
      <c r="J298" s="115"/>
      <c r="K298" s="115"/>
      <c r="L298" s="115"/>
    </row>
    <row r="299" spans="2:12">
      <c r="B299" s="114"/>
      <c r="C299" s="115"/>
      <c r="D299" s="115"/>
      <c r="E299" s="115"/>
      <c r="F299" s="115"/>
      <c r="G299" s="115"/>
      <c r="H299" s="115"/>
      <c r="I299" s="115"/>
      <c r="J299" s="115"/>
      <c r="K299" s="115"/>
      <c r="L299" s="115"/>
    </row>
    <row r="300" spans="2:12">
      <c r="B300" s="114"/>
      <c r="C300" s="115"/>
      <c r="D300" s="115"/>
      <c r="E300" s="115"/>
      <c r="F300" s="115"/>
      <c r="G300" s="115"/>
      <c r="H300" s="115"/>
      <c r="I300" s="115"/>
      <c r="J300" s="115"/>
      <c r="K300" s="115"/>
      <c r="L300" s="115"/>
    </row>
    <row r="301" spans="2:12">
      <c r="B301" s="114"/>
      <c r="C301" s="115"/>
      <c r="D301" s="115"/>
      <c r="E301" s="115"/>
      <c r="F301" s="115"/>
      <c r="G301" s="115"/>
      <c r="H301" s="115"/>
      <c r="I301" s="115"/>
      <c r="J301" s="115"/>
      <c r="K301" s="115"/>
      <c r="L301" s="115"/>
    </row>
    <row r="302" spans="2:12">
      <c r="B302" s="114"/>
      <c r="C302" s="115"/>
      <c r="D302" s="115"/>
      <c r="E302" s="115"/>
      <c r="F302" s="115"/>
      <c r="G302" s="115"/>
      <c r="H302" s="115"/>
      <c r="I302" s="115"/>
      <c r="J302" s="115"/>
      <c r="K302" s="115"/>
      <c r="L302" s="115"/>
    </row>
    <row r="303" spans="2:12">
      <c r="B303" s="114"/>
      <c r="C303" s="115"/>
      <c r="D303" s="115"/>
      <c r="E303" s="115"/>
      <c r="F303" s="115"/>
      <c r="G303" s="115"/>
      <c r="H303" s="115"/>
      <c r="I303" s="115"/>
      <c r="J303" s="115"/>
      <c r="K303" s="115"/>
      <c r="L303" s="115"/>
    </row>
    <row r="304" spans="2:12">
      <c r="B304" s="114"/>
      <c r="C304" s="115"/>
      <c r="D304" s="115"/>
      <c r="E304" s="115"/>
      <c r="F304" s="115"/>
      <c r="G304" s="115"/>
      <c r="H304" s="115"/>
      <c r="I304" s="115"/>
      <c r="J304" s="115"/>
      <c r="K304" s="115"/>
      <c r="L304" s="115"/>
    </row>
    <row r="305" spans="2:12">
      <c r="B305" s="114"/>
      <c r="C305" s="115"/>
      <c r="D305" s="115"/>
      <c r="E305" s="115"/>
      <c r="F305" s="115"/>
      <c r="G305" s="115"/>
      <c r="H305" s="115"/>
      <c r="I305" s="115"/>
      <c r="J305" s="115"/>
      <c r="K305" s="115"/>
      <c r="L305" s="115"/>
    </row>
    <row r="306" spans="2:12">
      <c r="B306" s="114"/>
      <c r="C306" s="115"/>
      <c r="D306" s="115"/>
      <c r="E306" s="115"/>
      <c r="F306" s="115"/>
      <c r="G306" s="115"/>
      <c r="H306" s="115"/>
      <c r="I306" s="115"/>
      <c r="J306" s="115"/>
      <c r="K306" s="115"/>
      <c r="L306" s="115"/>
    </row>
    <row r="307" spans="2:12">
      <c r="B307" s="114"/>
      <c r="C307" s="115"/>
      <c r="D307" s="115"/>
      <c r="E307" s="115"/>
      <c r="F307" s="115"/>
      <c r="G307" s="115"/>
      <c r="H307" s="115"/>
      <c r="I307" s="115"/>
      <c r="J307" s="115"/>
      <c r="K307" s="115"/>
      <c r="L307" s="115"/>
    </row>
    <row r="308" spans="2:12">
      <c r="B308" s="114"/>
      <c r="C308" s="115"/>
      <c r="D308" s="115"/>
      <c r="E308" s="115"/>
      <c r="F308" s="115"/>
      <c r="G308" s="115"/>
      <c r="H308" s="115"/>
      <c r="I308" s="115"/>
      <c r="J308" s="115"/>
      <c r="K308" s="115"/>
      <c r="L308" s="115"/>
    </row>
    <row r="309" spans="2:12">
      <c r="B309" s="114"/>
      <c r="C309" s="115"/>
      <c r="D309" s="115"/>
      <c r="E309" s="115"/>
      <c r="F309" s="115"/>
      <c r="G309" s="115"/>
      <c r="H309" s="115"/>
      <c r="I309" s="115"/>
      <c r="J309" s="115"/>
      <c r="K309" s="115"/>
      <c r="L309" s="115"/>
    </row>
    <row r="310" spans="2:12">
      <c r="B310" s="114"/>
      <c r="C310" s="115"/>
      <c r="D310" s="115"/>
      <c r="E310" s="115"/>
      <c r="F310" s="115"/>
      <c r="G310" s="115"/>
      <c r="H310" s="115"/>
      <c r="I310" s="115"/>
      <c r="J310" s="115"/>
      <c r="K310" s="115"/>
      <c r="L310" s="115"/>
    </row>
    <row r="311" spans="2:12">
      <c r="B311" s="114"/>
      <c r="C311" s="115"/>
      <c r="D311" s="115"/>
      <c r="E311" s="115"/>
      <c r="F311" s="115"/>
      <c r="G311" s="115"/>
      <c r="H311" s="115"/>
      <c r="I311" s="115"/>
      <c r="J311" s="115"/>
      <c r="K311" s="115"/>
      <c r="L311" s="115"/>
    </row>
    <row r="312" spans="2:12">
      <c r="B312" s="114"/>
      <c r="C312" s="115"/>
      <c r="D312" s="115"/>
      <c r="E312" s="115"/>
      <c r="F312" s="115"/>
      <c r="G312" s="115"/>
      <c r="H312" s="115"/>
      <c r="I312" s="115"/>
      <c r="J312" s="115"/>
      <c r="K312" s="115"/>
      <c r="L312" s="115"/>
    </row>
    <row r="313" spans="2:12">
      <c r="B313" s="114"/>
      <c r="C313" s="115"/>
      <c r="D313" s="115"/>
      <c r="E313" s="115"/>
      <c r="F313" s="115"/>
      <c r="G313" s="115"/>
      <c r="H313" s="115"/>
      <c r="I313" s="115"/>
      <c r="J313" s="115"/>
      <c r="K313" s="115"/>
      <c r="L313" s="115"/>
    </row>
    <row r="314" spans="2:12">
      <c r="B314" s="114"/>
      <c r="C314" s="115"/>
      <c r="D314" s="115"/>
      <c r="E314" s="115"/>
      <c r="F314" s="115"/>
      <c r="G314" s="115"/>
      <c r="H314" s="115"/>
      <c r="I314" s="115"/>
      <c r="J314" s="115"/>
      <c r="K314" s="115"/>
      <c r="L314" s="115"/>
    </row>
    <row r="315" spans="2:12">
      <c r="B315" s="114"/>
      <c r="C315" s="115"/>
      <c r="D315" s="115"/>
      <c r="E315" s="115"/>
      <c r="F315" s="115"/>
      <c r="G315" s="115"/>
      <c r="H315" s="115"/>
      <c r="I315" s="115"/>
      <c r="J315" s="115"/>
      <c r="K315" s="115"/>
      <c r="L315" s="115"/>
    </row>
    <row r="316" spans="2:12">
      <c r="B316" s="114"/>
      <c r="C316" s="115"/>
      <c r="D316" s="115"/>
      <c r="E316" s="115"/>
      <c r="F316" s="115"/>
      <c r="G316" s="115"/>
      <c r="H316" s="115"/>
      <c r="I316" s="115"/>
      <c r="J316" s="115"/>
      <c r="K316" s="115"/>
      <c r="L316" s="115"/>
    </row>
    <row r="317" spans="2:12">
      <c r="B317" s="114"/>
      <c r="C317" s="115"/>
      <c r="D317" s="115"/>
      <c r="E317" s="115"/>
      <c r="F317" s="115"/>
      <c r="G317" s="115"/>
      <c r="H317" s="115"/>
      <c r="I317" s="115"/>
      <c r="J317" s="115"/>
      <c r="K317" s="115"/>
      <c r="L317" s="115"/>
    </row>
    <row r="318" spans="2:12">
      <c r="B318" s="114"/>
      <c r="C318" s="115"/>
      <c r="D318" s="115"/>
      <c r="E318" s="115"/>
      <c r="F318" s="115"/>
      <c r="G318" s="115"/>
      <c r="H318" s="115"/>
      <c r="I318" s="115"/>
      <c r="J318" s="115"/>
      <c r="K318" s="115"/>
      <c r="L318" s="115"/>
    </row>
    <row r="319" spans="2:12">
      <c r="B319" s="114"/>
      <c r="C319" s="115"/>
      <c r="D319" s="115"/>
      <c r="E319" s="115"/>
      <c r="F319" s="115"/>
      <c r="G319" s="115"/>
      <c r="H319" s="115"/>
      <c r="I319" s="115"/>
      <c r="J319" s="115"/>
      <c r="K319" s="115"/>
      <c r="L319" s="115"/>
    </row>
    <row r="320" spans="2:12">
      <c r="B320" s="114"/>
      <c r="C320" s="115"/>
      <c r="D320" s="115"/>
      <c r="E320" s="115"/>
      <c r="F320" s="115"/>
      <c r="G320" s="115"/>
      <c r="H320" s="115"/>
      <c r="I320" s="115"/>
      <c r="J320" s="115"/>
      <c r="K320" s="115"/>
      <c r="L320" s="115"/>
    </row>
    <row r="321" spans="2:12">
      <c r="B321" s="114"/>
      <c r="C321" s="115"/>
      <c r="D321" s="115"/>
      <c r="E321" s="115"/>
      <c r="F321" s="115"/>
      <c r="G321" s="115"/>
      <c r="H321" s="115"/>
      <c r="I321" s="115"/>
      <c r="J321" s="115"/>
      <c r="K321" s="115"/>
      <c r="L321" s="115"/>
    </row>
    <row r="322" spans="2:12">
      <c r="B322" s="114"/>
      <c r="C322" s="115"/>
      <c r="D322" s="115"/>
      <c r="E322" s="115"/>
      <c r="F322" s="115"/>
      <c r="G322" s="115"/>
      <c r="H322" s="115"/>
      <c r="I322" s="115"/>
      <c r="J322" s="115"/>
      <c r="K322" s="115"/>
      <c r="L322" s="115"/>
    </row>
    <row r="323" spans="2:12">
      <c r="B323" s="114"/>
      <c r="C323" s="115"/>
      <c r="D323" s="115"/>
      <c r="E323" s="115"/>
      <c r="F323" s="115"/>
      <c r="G323" s="115"/>
      <c r="H323" s="115"/>
      <c r="I323" s="115"/>
      <c r="J323" s="115"/>
      <c r="K323" s="115"/>
      <c r="L323" s="115"/>
    </row>
    <row r="324" spans="2:12">
      <c r="B324" s="114"/>
      <c r="C324" s="115"/>
      <c r="D324" s="115"/>
      <c r="E324" s="115"/>
      <c r="F324" s="115"/>
      <c r="G324" s="115"/>
      <c r="H324" s="115"/>
      <c r="I324" s="115"/>
      <c r="J324" s="115"/>
      <c r="K324" s="115"/>
      <c r="L324" s="115"/>
    </row>
    <row r="325" spans="2:12">
      <c r="B325" s="114"/>
      <c r="C325" s="115"/>
      <c r="D325" s="115"/>
      <c r="E325" s="115"/>
      <c r="F325" s="115"/>
      <c r="G325" s="115"/>
      <c r="H325" s="115"/>
      <c r="I325" s="115"/>
      <c r="J325" s="115"/>
      <c r="K325" s="115"/>
      <c r="L325" s="115"/>
    </row>
    <row r="326" spans="2:12">
      <c r="B326" s="114"/>
      <c r="C326" s="115"/>
      <c r="D326" s="115"/>
      <c r="E326" s="115"/>
      <c r="F326" s="115"/>
      <c r="G326" s="115"/>
      <c r="H326" s="115"/>
      <c r="I326" s="115"/>
      <c r="J326" s="115"/>
      <c r="K326" s="115"/>
      <c r="L326" s="115"/>
    </row>
    <row r="327" spans="2:12">
      <c r="B327" s="114"/>
      <c r="C327" s="115"/>
      <c r="D327" s="115"/>
      <c r="E327" s="115"/>
      <c r="F327" s="115"/>
      <c r="G327" s="115"/>
      <c r="H327" s="115"/>
      <c r="I327" s="115"/>
      <c r="J327" s="115"/>
      <c r="K327" s="115"/>
      <c r="L327" s="115"/>
    </row>
    <row r="328" spans="2:12">
      <c r="B328" s="114"/>
      <c r="C328" s="115"/>
      <c r="D328" s="115"/>
      <c r="E328" s="115"/>
      <c r="F328" s="115"/>
      <c r="G328" s="115"/>
      <c r="H328" s="115"/>
      <c r="I328" s="115"/>
      <c r="J328" s="115"/>
      <c r="K328" s="115"/>
      <c r="L328" s="115"/>
    </row>
    <row r="329" spans="2:12">
      <c r="B329" s="114"/>
      <c r="C329" s="115"/>
      <c r="D329" s="115"/>
      <c r="E329" s="115"/>
      <c r="F329" s="115"/>
      <c r="G329" s="115"/>
      <c r="H329" s="115"/>
      <c r="I329" s="115"/>
      <c r="J329" s="115"/>
      <c r="K329" s="115"/>
      <c r="L329" s="115"/>
    </row>
    <row r="330" spans="2:12">
      <c r="B330" s="114"/>
      <c r="C330" s="115"/>
      <c r="D330" s="115"/>
      <c r="E330" s="115"/>
      <c r="F330" s="115"/>
      <c r="G330" s="115"/>
      <c r="H330" s="115"/>
      <c r="I330" s="115"/>
      <c r="J330" s="115"/>
      <c r="K330" s="115"/>
      <c r="L330" s="115"/>
    </row>
    <row r="331" spans="2:12">
      <c r="B331" s="114"/>
      <c r="C331" s="115"/>
      <c r="D331" s="115"/>
      <c r="E331" s="115"/>
      <c r="F331" s="115"/>
      <c r="G331" s="115"/>
      <c r="H331" s="115"/>
      <c r="I331" s="115"/>
      <c r="J331" s="115"/>
      <c r="K331" s="115"/>
      <c r="L331" s="115"/>
    </row>
    <row r="332" spans="2:12">
      <c r="B332" s="114"/>
      <c r="C332" s="115"/>
      <c r="D332" s="115"/>
      <c r="E332" s="115"/>
      <c r="F332" s="115"/>
      <c r="G332" s="115"/>
      <c r="H332" s="115"/>
      <c r="I332" s="115"/>
      <c r="J332" s="115"/>
      <c r="K332" s="115"/>
      <c r="L332" s="115"/>
    </row>
    <row r="333" spans="2:12">
      <c r="B333" s="114"/>
      <c r="C333" s="115"/>
      <c r="D333" s="115"/>
      <c r="E333" s="115"/>
      <c r="F333" s="115"/>
      <c r="G333" s="115"/>
      <c r="H333" s="115"/>
      <c r="I333" s="115"/>
      <c r="J333" s="115"/>
      <c r="K333" s="115"/>
      <c r="L333" s="115"/>
    </row>
    <row r="334" spans="2:12">
      <c r="B334" s="114"/>
      <c r="C334" s="115"/>
      <c r="D334" s="115"/>
      <c r="E334" s="115"/>
      <c r="F334" s="115"/>
      <c r="G334" s="115"/>
      <c r="H334" s="115"/>
      <c r="I334" s="115"/>
      <c r="J334" s="115"/>
      <c r="K334" s="115"/>
      <c r="L334" s="115"/>
    </row>
    <row r="335" spans="2:12">
      <c r="B335" s="114"/>
      <c r="C335" s="115"/>
      <c r="D335" s="115"/>
      <c r="E335" s="115"/>
      <c r="F335" s="115"/>
      <c r="G335" s="115"/>
      <c r="H335" s="115"/>
      <c r="I335" s="115"/>
      <c r="J335" s="115"/>
      <c r="K335" s="115"/>
      <c r="L335" s="115"/>
    </row>
    <row r="336" spans="2:12">
      <c r="B336" s="114"/>
      <c r="C336" s="115"/>
      <c r="D336" s="115"/>
      <c r="E336" s="115"/>
      <c r="F336" s="115"/>
      <c r="G336" s="115"/>
      <c r="H336" s="115"/>
      <c r="I336" s="115"/>
      <c r="J336" s="115"/>
      <c r="K336" s="115"/>
      <c r="L336" s="115"/>
    </row>
    <row r="337" spans="2:12">
      <c r="B337" s="114"/>
      <c r="C337" s="115"/>
      <c r="D337" s="115"/>
      <c r="E337" s="115"/>
      <c r="F337" s="115"/>
      <c r="G337" s="115"/>
      <c r="H337" s="115"/>
      <c r="I337" s="115"/>
      <c r="J337" s="115"/>
      <c r="K337" s="115"/>
      <c r="L337" s="115"/>
    </row>
    <row r="338" spans="2:12">
      <c r="B338" s="114"/>
      <c r="C338" s="115"/>
      <c r="D338" s="115"/>
      <c r="E338" s="115"/>
      <c r="F338" s="115"/>
      <c r="G338" s="115"/>
      <c r="H338" s="115"/>
      <c r="I338" s="115"/>
      <c r="J338" s="115"/>
      <c r="K338" s="115"/>
      <c r="L338" s="115"/>
    </row>
    <row r="339" spans="2:12">
      <c r="B339" s="114"/>
      <c r="C339" s="115"/>
      <c r="D339" s="115"/>
      <c r="E339" s="115"/>
      <c r="F339" s="115"/>
      <c r="G339" s="115"/>
      <c r="H339" s="115"/>
      <c r="I339" s="115"/>
      <c r="J339" s="115"/>
      <c r="K339" s="115"/>
      <c r="L339" s="115"/>
    </row>
    <row r="340" spans="2:12">
      <c r="B340" s="114"/>
      <c r="C340" s="115"/>
      <c r="D340" s="115"/>
      <c r="E340" s="115"/>
      <c r="F340" s="115"/>
      <c r="G340" s="115"/>
      <c r="H340" s="115"/>
      <c r="I340" s="115"/>
      <c r="J340" s="115"/>
      <c r="K340" s="115"/>
      <c r="L340" s="115"/>
    </row>
    <row r="341" spans="2:12">
      <c r="B341" s="114"/>
      <c r="C341" s="115"/>
      <c r="D341" s="115"/>
      <c r="E341" s="115"/>
      <c r="F341" s="115"/>
      <c r="G341" s="115"/>
      <c r="H341" s="115"/>
      <c r="I341" s="115"/>
      <c r="J341" s="115"/>
      <c r="K341" s="115"/>
      <c r="L341" s="115"/>
    </row>
    <row r="342" spans="2:12">
      <c r="B342" s="114"/>
      <c r="C342" s="115"/>
      <c r="D342" s="115"/>
      <c r="E342" s="115"/>
      <c r="F342" s="115"/>
      <c r="G342" s="115"/>
      <c r="H342" s="115"/>
      <c r="I342" s="115"/>
      <c r="J342" s="115"/>
      <c r="K342" s="115"/>
      <c r="L342" s="115"/>
    </row>
    <row r="343" spans="2:12">
      <c r="B343" s="114"/>
      <c r="C343" s="115"/>
      <c r="D343" s="115"/>
      <c r="E343" s="115"/>
      <c r="F343" s="115"/>
      <c r="G343" s="115"/>
      <c r="H343" s="115"/>
      <c r="I343" s="115"/>
      <c r="J343" s="115"/>
      <c r="K343" s="115"/>
      <c r="L343" s="115"/>
    </row>
    <row r="344" spans="2:12">
      <c r="B344" s="114"/>
      <c r="C344" s="115"/>
      <c r="D344" s="115"/>
      <c r="E344" s="115"/>
      <c r="F344" s="115"/>
      <c r="G344" s="115"/>
      <c r="H344" s="115"/>
      <c r="I344" s="115"/>
      <c r="J344" s="115"/>
      <c r="K344" s="115"/>
      <c r="L344" s="115"/>
    </row>
    <row r="345" spans="2:12">
      <c r="B345" s="114"/>
      <c r="C345" s="115"/>
      <c r="D345" s="115"/>
      <c r="E345" s="115"/>
      <c r="F345" s="115"/>
      <c r="G345" s="115"/>
      <c r="H345" s="115"/>
      <c r="I345" s="115"/>
      <c r="J345" s="115"/>
      <c r="K345" s="115"/>
      <c r="L345" s="115"/>
    </row>
    <row r="346" spans="2:12">
      <c r="B346" s="114"/>
      <c r="C346" s="115"/>
      <c r="D346" s="115"/>
      <c r="E346" s="115"/>
      <c r="F346" s="115"/>
      <c r="G346" s="115"/>
      <c r="H346" s="115"/>
      <c r="I346" s="115"/>
      <c r="J346" s="115"/>
      <c r="K346" s="115"/>
      <c r="L346" s="115"/>
    </row>
    <row r="347" spans="2:12">
      <c r="B347" s="114"/>
      <c r="C347" s="115"/>
      <c r="D347" s="115"/>
      <c r="E347" s="115"/>
      <c r="F347" s="115"/>
      <c r="G347" s="115"/>
      <c r="H347" s="115"/>
      <c r="I347" s="115"/>
      <c r="J347" s="115"/>
      <c r="K347" s="115"/>
      <c r="L347" s="115"/>
    </row>
    <row r="348" spans="2:12">
      <c r="B348" s="114"/>
      <c r="C348" s="115"/>
      <c r="D348" s="115"/>
      <c r="E348" s="115"/>
      <c r="F348" s="115"/>
      <c r="G348" s="115"/>
      <c r="H348" s="115"/>
      <c r="I348" s="115"/>
      <c r="J348" s="115"/>
      <c r="K348" s="115"/>
      <c r="L348" s="115"/>
    </row>
    <row r="349" spans="2:12">
      <c r="B349" s="114"/>
      <c r="C349" s="115"/>
      <c r="D349" s="115"/>
      <c r="E349" s="115"/>
      <c r="F349" s="115"/>
      <c r="G349" s="115"/>
      <c r="H349" s="115"/>
      <c r="I349" s="115"/>
      <c r="J349" s="115"/>
      <c r="K349" s="115"/>
      <c r="L349" s="115"/>
    </row>
    <row r="350" spans="2:12">
      <c r="B350" s="114"/>
      <c r="C350" s="115"/>
      <c r="D350" s="115"/>
      <c r="E350" s="115"/>
      <c r="F350" s="115"/>
      <c r="G350" s="115"/>
      <c r="H350" s="115"/>
      <c r="I350" s="115"/>
      <c r="J350" s="115"/>
      <c r="K350" s="115"/>
      <c r="L350" s="115"/>
    </row>
    <row r="351" spans="2:12">
      <c r="B351" s="114"/>
      <c r="C351" s="115"/>
      <c r="D351" s="115"/>
      <c r="E351" s="115"/>
      <c r="F351" s="115"/>
      <c r="G351" s="115"/>
      <c r="H351" s="115"/>
      <c r="I351" s="115"/>
      <c r="J351" s="115"/>
      <c r="K351" s="115"/>
      <c r="L351" s="115"/>
    </row>
    <row r="352" spans="2:12">
      <c r="B352" s="114"/>
      <c r="C352" s="115"/>
      <c r="D352" s="115"/>
      <c r="E352" s="115"/>
      <c r="F352" s="115"/>
      <c r="G352" s="115"/>
      <c r="H352" s="115"/>
      <c r="I352" s="115"/>
      <c r="J352" s="115"/>
      <c r="K352" s="115"/>
      <c r="L352" s="115"/>
    </row>
    <row r="353" spans="2:12">
      <c r="B353" s="114"/>
      <c r="C353" s="115"/>
      <c r="D353" s="115"/>
      <c r="E353" s="115"/>
      <c r="F353" s="115"/>
      <c r="G353" s="115"/>
      <c r="H353" s="115"/>
      <c r="I353" s="115"/>
      <c r="J353" s="115"/>
      <c r="K353" s="115"/>
      <c r="L353" s="115"/>
    </row>
    <row r="354" spans="2:12">
      <c r="B354" s="114"/>
      <c r="C354" s="115"/>
      <c r="D354" s="115"/>
      <c r="E354" s="115"/>
      <c r="F354" s="115"/>
      <c r="G354" s="115"/>
      <c r="H354" s="115"/>
      <c r="I354" s="115"/>
      <c r="J354" s="115"/>
      <c r="K354" s="115"/>
      <c r="L354" s="115"/>
    </row>
    <row r="355" spans="2:12">
      <c r="B355" s="114"/>
      <c r="C355" s="115"/>
      <c r="D355" s="115"/>
      <c r="E355" s="115"/>
      <c r="F355" s="115"/>
      <c r="G355" s="115"/>
      <c r="H355" s="115"/>
      <c r="I355" s="115"/>
      <c r="J355" s="115"/>
      <c r="K355" s="115"/>
      <c r="L355" s="115"/>
    </row>
    <row r="356" spans="2:12">
      <c r="B356" s="114"/>
      <c r="C356" s="115"/>
      <c r="D356" s="115"/>
      <c r="E356" s="115"/>
      <c r="F356" s="115"/>
      <c r="G356" s="115"/>
      <c r="H356" s="115"/>
      <c r="I356" s="115"/>
      <c r="J356" s="115"/>
      <c r="K356" s="115"/>
      <c r="L356" s="115"/>
    </row>
    <row r="357" spans="2:12">
      <c r="B357" s="114"/>
      <c r="C357" s="115"/>
      <c r="D357" s="115"/>
      <c r="E357" s="115"/>
      <c r="F357" s="115"/>
      <c r="G357" s="115"/>
      <c r="H357" s="115"/>
      <c r="I357" s="115"/>
      <c r="J357" s="115"/>
      <c r="K357" s="115"/>
      <c r="L357" s="115"/>
    </row>
    <row r="358" spans="2:12">
      <c r="B358" s="114"/>
      <c r="C358" s="115"/>
      <c r="D358" s="115"/>
      <c r="E358" s="115"/>
      <c r="F358" s="115"/>
      <c r="G358" s="115"/>
      <c r="H358" s="115"/>
      <c r="I358" s="115"/>
      <c r="J358" s="115"/>
      <c r="K358" s="115"/>
      <c r="L358" s="115"/>
    </row>
    <row r="359" spans="2:12">
      <c r="B359" s="114"/>
      <c r="C359" s="115"/>
      <c r="D359" s="115"/>
      <c r="E359" s="115"/>
      <c r="F359" s="115"/>
      <c r="G359" s="115"/>
      <c r="H359" s="115"/>
      <c r="I359" s="115"/>
      <c r="J359" s="115"/>
      <c r="K359" s="115"/>
      <c r="L359" s="115"/>
    </row>
    <row r="360" spans="2:12">
      <c r="B360" s="114"/>
      <c r="C360" s="115"/>
      <c r="D360" s="115"/>
      <c r="E360" s="115"/>
      <c r="F360" s="115"/>
      <c r="G360" s="115"/>
      <c r="H360" s="115"/>
      <c r="I360" s="115"/>
      <c r="J360" s="115"/>
      <c r="K360" s="115"/>
      <c r="L360" s="115"/>
    </row>
    <row r="361" spans="2:12">
      <c r="B361" s="114"/>
      <c r="C361" s="115"/>
      <c r="D361" s="115"/>
      <c r="E361" s="115"/>
      <c r="F361" s="115"/>
      <c r="G361" s="115"/>
      <c r="H361" s="115"/>
      <c r="I361" s="115"/>
      <c r="J361" s="115"/>
      <c r="K361" s="115"/>
      <c r="L361" s="115"/>
    </row>
    <row r="362" spans="2:12">
      <c r="B362" s="114"/>
      <c r="C362" s="115"/>
      <c r="D362" s="115"/>
      <c r="E362" s="115"/>
      <c r="F362" s="115"/>
      <c r="G362" s="115"/>
      <c r="H362" s="115"/>
      <c r="I362" s="115"/>
      <c r="J362" s="115"/>
      <c r="K362" s="115"/>
      <c r="L362" s="115"/>
    </row>
    <row r="363" spans="2:12">
      <c r="B363" s="114"/>
      <c r="C363" s="115"/>
      <c r="D363" s="115"/>
      <c r="E363" s="115"/>
      <c r="F363" s="115"/>
      <c r="G363" s="115"/>
      <c r="H363" s="115"/>
      <c r="I363" s="115"/>
      <c r="J363" s="115"/>
      <c r="K363" s="115"/>
      <c r="L363" s="115"/>
    </row>
    <row r="364" spans="2:12">
      <c r="B364" s="114"/>
      <c r="C364" s="115"/>
      <c r="D364" s="115"/>
      <c r="E364" s="115"/>
      <c r="F364" s="115"/>
      <c r="G364" s="115"/>
      <c r="H364" s="115"/>
      <c r="I364" s="115"/>
      <c r="J364" s="115"/>
      <c r="K364" s="115"/>
      <c r="L364" s="115"/>
    </row>
    <row r="365" spans="2:12">
      <c r="B365" s="114"/>
      <c r="C365" s="115"/>
      <c r="D365" s="115"/>
      <c r="E365" s="115"/>
      <c r="F365" s="115"/>
      <c r="G365" s="115"/>
      <c r="H365" s="115"/>
      <c r="I365" s="115"/>
      <c r="J365" s="115"/>
      <c r="K365" s="115"/>
      <c r="L365" s="115"/>
    </row>
    <row r="366" spans="2:12">
      <c r="B366" s="114"/>
      <c r="C366" s="115"/>
      <c r="D366" s="115"/>
      <c r="E366" s="115"/>
      <c r="F366" s="115"/>
      <c r="G366" s="115"/>
      <c r="H366" s="115"/>
      <c r="I366" s="115"/>
      <c r="J366" s="115"/>
      <c r="K366" s="115"/>
      <c r="L366" s="115"/>
    </row>
    <row r="367" spans="2:12">
      <c r="B367" s="114"/>
      <c r="C367" s="115"/>
      <c r="D367" s="115"/>
      <c r="E367" s="115"/>
      <c r="F367" s="115"/>
      <c r="G367" s="115"/>
      <c r="H367" s="115"/>
      <c r="I367" s="115"/>
      <c r="J367" s="115"/>
      <c r="K367" s="115"/>
      <c r="L367" s="115"/>
    </row>
    <row r="368" spans="2:12">
      <c r="B368" s="114"/>
      <c r="C368" s="115"/>
      <c r="D368" s="115"/>
      <c r="E368" s="115"/>
      <c r="F368" s="115"/>
      <c r="G368" s="115"/>
      <c r="H368" s="115"/>
      <c r="I368" s="115"/>
      <c r="J368" s="115"/>
      <c r="K368" s="115"/>
      <c r="L368" s="115"/>
    </row>
    <row r="369" spans="2:12">
      <c r="B369" s="114"/>
      <c r="C369" s="115"/>
      <c r="D369" s="115"/>
      <c r="E369" s="115"/>
      <c r="F369" s="115"/>
      <c r="G369" s="115"/>
      <c r="H369" s="115"/>
      <c r="I369" s="115"/>
      <c r="J369" s="115"/>
      <c r="K369" s="115"/>
      <c r="L369" s="115"/>
    </row>
    <row r="370" spans="2:12">
      <c r="B370" s="114"/>
      <c r="C370" s="115"/>
      <c r="D370" s="115"/>
      <c r="E370" s="115"/>
      <c r="F370" s="115"/>
      <c r="G370" s="115"/>
      <c r="H370" s="115"/>
      <c r="I370" s="115"/>
      <c r="J370" s="115"/>
      <c r="K370" s="115"/>
      <c r="L370" s="115"/>
    </row>
    <row r="371" spans="2:12">
      <c r="B371" s="114"/>
      <c r="C371" s="115"/>
      <c r="D371" s="115"/>
      <c r="E371" s="115"/>
      <c r="F371" s="115"/>
      <c r="G371" s="115"/>
      <c r="H371" s="115"/>
      <c r="I371" s="115"/>
      <c r="J371" s="115"/>
      <c r="K371" s="115"/>
      <c r="L371" s="115"/>
    </row>
    <row r="372" spans="2:12">
      <c r="B372" s="114"/>
      <c r="C372" s="115"/>
      <c r="D372" s="115"/>
      <c r="E372" s="115"/>
      <c r="F372" s="115"/>
      <c r="G372" s="115"/>
      <c r="H372" s="115"/>
      <c r="I372" s="115"/>
      <c r="J372" s="115"/>
      <c r="K372" s="115"/>
      <c r="L372" s="115"/>
    </row>
    <row r="373" spans="2:12">
      <c r="B373" s="114"/>
      <c r="C373" s="115"/>
      <c r="D373" s="115"/>
      <c r="E373" s="115"/>
      <c r="F373" s="115"/>
      <c r="G373" s="115"/>
      <c r="H373" s="115"/>
      <c r="I373" s="115"/>
      <c r="J373" s="115"/>
      <c r="K373" s="115"/>
      <c r="L373" s="115"/>
    </row>
    <row r="374" spans="2:12">
      <c r="B374" s="114"/>
      <c r="C374" s="115"/>
      <c r="D374" s="115"/>
      <c r="E374" s="115"/>
      <c r="F374" s="115"/>
      <c r="G374" s="115"/>
      <c r="H374" s="115"/>
      <c r="I374" s="115"/>
      <c r="J374" s="115"/>
      <c r="K374" s="115"/>
      <c r="L374" s="115"/>
    </row>
    <row r="375" spans="2:12">
      <c r="B375" s="114"/>
      <c r="C375" s="115"/>
      <c r="D375" s="115"/>
      <c r="E375" s="115"/>
      <c r="F375" s="115"/>
      <c r="G375" s="115"/>
      <c r="H375" s="115"/>
      <c r="I375" s="115"/>
      <c r="J375" s="115"/>
      <c r="K375" s="115"/>
      <c r="L375" s="115"/>
    </row>
    <row r="376" spans="2:12">
      <c r="B376" s="114"/>
      <c r="C376" s="115"/>
      <c r="D376" s="115"/>
      <c r="E376" s="115"/>
      <c r="F376" s="115"/>
      <c r="G376" s="115"/>
      <c r="H376" s="115"/>
      <c r="I376" s="115"/>
      <c r="J376" s="115"/>
      <c r="K376" s="115"/>
      <c r="L376" s="115"/>
    </row>
    <row r="377" spans="2:12">
      <c r="B377" s="114"/>
      <c r="C377" s="115"/>
      <c r="D377" s="115"/>
      <c r="E377" s="115"/>
      <c r="F377" s="115"/>
      <c r="G377" s="115"/>
      <c r="H377" s="115"/>
      <c r="I377" s="115"/>
      <c r="J377" s="115"/>
      <c r="K377" s="115"/>
      <c r="L377" s="115"/>
    </row>
    <row r="378" spans="2:12">
      <c r="B378" s="114"/>
      <c r="C378" s="115"/>
      <c r="D378" s="115"/>
      <c r="E378" s="115"/>
      <c r="F378" s="115"/>
      <c r="G378" s="115"/>
      <c r="H378" s="115"/>
      <c r="I378" s="115"/>
      <c r="J378" s="115"/>
      <c r="K378" s="115"/>
      <c r="L378" s="115"/>
    </row>
    <row r="379" spans="2:12">
      <c r="B379" s="114"/>
      <c r="C379" s="115"/>
      <c r="D379" s="115"/>
      <c r="E379" s="115"/>
      <c r="F379" s="115"/>
      <c r="G379" s="115"/>
      <c r="H379" s="115"/>
      <c r="I379" s="115"/>
      <c r="J379" s="115"/>
      <c r="K379" s="115"/>
      <c r="L379" s="115"/>
    </row>
    <row r="380" spans="2:12">
      <c r="B380" s="114"/>
      <c r="C380" s="115"/>
      <c r="D380" s="115"/>
      <c r="E380" s="115"/>
      <c r="F380" s="115"/>
      <c r="G380" s="115"/>
      <c r="H380" s="115"/>
      <c r="I380" s="115"/>
      <c r="J380" s="115"/>
      <c r="K380" s="115"/>
      <c r="L380" s="115"/>
    </row>
    <row r="381" spans="2:12">
      <c r="B381" s="114"/>
      <c r="C381" s="115"/>
      <c r="D381" s="115"/>
      <c r="E381" s="115"/>
      <c r="F381" s="115"/>
      <c r="G381" s="115"/>
      <c r="H381" s="115"/>
      <c r="I381" s="115"/>
      <c r="J381" s="115"/>
      <c r="K381" s="115"/>
      <c r="L381" s="115"/>
    </row>
    <row r="382" spans="2:12">
      <c r="B382" s="114"/>
      <c r="C382" s="115"/>
      <c r="D382" s="115"/>
      <c r="E382" s="115"/>
      <c r="F382" s="115"/>
      <c r="G382" s="115"/>
      <c r="H382" s="115"/>
      <c r="I382" s="115"/>
      <c r="J382" s="115"/>
      <c r="K382" s="115"/>
      <c r="L382" s="115"/>
    </row>
    <row r="383" spans="2:12">
      <c r="B383" s="114"/>
      <c r="C383" s="115"/>
      <c r="D383" s="115"/>
      <c r="E383" s="115"/>
      <c r="F383" s="115"/>
      <c r="G383" s="115"/>
      <c r="H383" s="115"/>
      <c r="I383" s="115"/>
      <c r="J383" s="115"/>
      <c r="K383" s="115"/>
      <c r="L383" s="115"/>
    </row>
    <row r="384" spans="2:12">
      <c r="B384" s="114"/>
      <c r="C384" s="115"/>
      <c r="D384" s="115"/>
      <c r="E384" s="115"/>
      <c r="F384" s="115"/>
      <c r="G384" s="115"/>
      <c r="H384" s="115"/>
      <c r="I384" s="115"/>
      <c r="J384" s="115"/>
      <c r="K384" s="115"/>
      <c r="L384" s="115"/>
    </row>
    <row r="385" spans="2:12">
      <c r="B385" s="114"/>
      <c r="C385" s="115"/>
      <c r="D385" s="115"/>
      <c r="E385" s="115"/>
      <c r="F385" s="115"/>
      <c r="G385" s="115"/>
      <c r="H385" s="115"/>
      <c r="I385" s="115"/>
      <c r="J385" s="115"/>
      <c r="K385" s="115"/>
      <c r="L385" s="115"/>
    </row>
    <row r="386" spans="2:12">
      <c r="B386" s="114"/>
      <c r="C386" s="115"/>
      <c r="D386" s="115"/>
      <c r="E386" s="115"/>
      <c r="F386" s="115"/>
      <c r="G386" s="115"/>
      <c r="H386" s="115"/>
      <c r="I386" s="115"/>
      <c r="J386" s="115"/>
      <c r="K386" s="115"/>
      <c r="L386" s="115"/>
    </row>
    <row r="387" spans="2:12">
      <c r="B387" s="114"/>
      <c r="C387" s="115"/>
      <c r="D387" s="115"/>
      <c r="E387" s="115"/>
      <c r="F387" s="115"/>
      <c r="G387" s="115"/>
      <c r="H387" s="115"/>
      <c r="I387" s="115"/>
      <c r="J387" s="115"/>
      <c r="K387" s="115"/>
      <c r="L387" s="115"/>
    </row>
    <row r="388" spans="2:12">
      <c r="B388" s="114"/>
      <c r="C388" s="115"/>
      <c r="D388" s="115"/>
      <c r="E388" s="115"/>
      <c r="F388" s="115"/>
      <c r="G388" s="115"/>
      <c r="H388" s="115"/>
      <c r="I388" s="115"/>
      <c r="J388" s="115"/>
      <c r="K388" s="115"/>
      <c r="L388" s="115"/>
    </row>
    <row r="389" spans="2:12">
      <c r="B389" s="114"/>
      <c r="C389" s="115"/>
      <c r="D389" s="115"/>
      <c r="E389" s="115"/>
      <c r="F389" s="115"/>
      <c r="G389" s="115"/>
      <c r="H389" s="115"/>
      <c r="I389" s="115"/>
      <c r="J389" s="115"/>
      <c r="K389" s="115"/>
      <c r="L389" s="115"/>
    </row>
    <row r="390" spans="2:12">
      <c r="B390" s="114"/>
      <c r="C390" s="115"/>
      <c r="D390" s="115"/>
      <c r="E390" s="115"/>
      <c r="F390" s="115"/>
      <c r="G390" s="115"/>
      <c r="H390" s="115"/>
      <c r="I390" s="115"/>
      <c r="J390" s="115"/>
      <c r="K390" s="115"/>
      <c r="L390" s="115"/>
    </row>
    <row r="391" spans="2:12">
      <c r="B391" s="114"/>
      <c r="C391" s="115"/>
      <c r="D391" s="115"/>
      <c r="E391" s="115"/>
      <c r="F391" s="115"/>
      <c r="G391" s="115"/>
      <c r="H391" s="115"/>
      <c r="I391" s="115"/>
      <c r="J391" s="115"/>
      <c r="K391" s="115"/>
      <c r="L391" s="115"/>
    </row>
    <row r="392" spans="2:12">
      <c r="B392" s="114"/>
      <c r="C392" s="115"/>
      <c r="D392" s="115"/>
      <c r="E392" s="115"/>
      <c r="F392" s="115"/>
      <c r="G392" s="115"/>
      <c r="H392" s="115"/>
      <c r="I392" s="115"/>
      <c r="J392" s="115"/>
      <c r="K392" s="115"/>
      <c r="L392" s="115"/>
    </row>
    <row r="393" spans="2:12">
      <c r="B393" s="114"/>
      <c r="C393" s="115"/>
      <c r="D393" s="115"/>
      <c r="E393" s="115"/>
      <c r="F393" s="115"/>
      <c r="G393" s="115"/>
      <c r="H393" s="115"/>
      <c r="I393" s="115"/>
      <c r="J393" s="115"/>
      <c r="K393" s="115"/>
      <c r="L393" s="115"/>
    </row>
    <row r="394" spans="2:12">
      <c r="B394" s="114"/>
      <c r="C394" s="115"/>
      <c r="D394" s="115"/>
      <c r="E394" s="115"/>
      <c r="F394" s="115"/>
      <c r="G394" s="115"/>
      <c r="H394" s="115"/>
      <c r="I394" s="115"/>
      <c r="J394" s="115"/>
      <c r="K394" s="115"/>
      <c r="L394" s="115"/>
    </row>
    <row r="395" spans="2:12">
      <c r="B395" s="114"/>
      <c r="C395" s="115"/>
      <c r="D395" s="115"/>
      <c r="E395" s="115"/>
      <c r="F395" s="115"/>
      <c r="G395" s="115"/>
      <c r="H395" s="115"/>
      <c r="I395" s="115"/>
      <c r="J395" s="115"/>
      <c r="K395" s="115"/>
      <c r="L395" s="115"/>
    </row>
    <row r="396" spans="2:12">
      <c r="B396" s="114"/>
      <c r="C396" s="115"/>
      <c r="D396" s="115"/>
      <c r="E396" s="115"/>
      <c r="F396" s="115"/>
      <c r="G396" s="115"/>
      <c r="H396" s="115"/>
      <c r="I396" s="115"/>
      <c r="J396" s="115"/>
      <c r="K396" s="115"/>
      <c r="L396" s="115"/>
    </row>
    <row r="397" spans="2:12">
      <c r="B397" s="114"/>
      <c r="C397" s="115"/>
      <c r="D397" s="115"/>
      <c r="E397" s="115"/>
      <c r="F397" s="115"/>
      <c r="G397" s="115"/>
      <c r="H397" s="115"/>
      <c r="I397" s="115"/>
      <c r="J397" s="115"/>
      <c r="K397" s="115"/>
      <c r="L397" s="115"/>
    </row>
    <row r="398" spans="2:12">
      <c r="B398" s="114"/>
      <c r="C398" s="115"/>
      <c r="D398" s="115"/>
      <c r="E398" s="115"/>
      <c r="F398" s="115"/>
      <c r="G398" s="115"/>
      <c r="H398" s="115"/>
      <c r="I398" s="115"/>
      <c r="J398" s="115"/>
      <c r="K398" s="115"/>
      <c r="L398" s="115"/>
    </row>
    <row r="399" spans="2:12">
      <c r="B399" s="114"/>
      <c r="C399" s="115"/>
      <c r="D399" s="115"/>
      <c r="E399" s="115"/>
      <c r="F399" s="115"/>
      <c r="G399" s="115"/>
      <c r="H399" s="115"/>
      <c r="I399" s="115"/>
      <c r="J399" s="115"/>
      <c r="K399" s="115"/>
      <c r="L399" s="115"/>
    </row>
    <row r="400" spans="2:12">
      <c r="B400" s="114"/>
      <c r="C400" s="115"/>
      <c r="D400" s="115"/>
      <c r="E400" s="115"/>
      <c r="F400" s="115"/>
      <c r="G400" s="115"/>
      <c r="H400" s="115"/>
      <c r="I400" s="115"/>
      <c r="J400" s="115"/>
      <c r="K400" s="115"/>
      <c r="L400" s="115"/>
    </row>
    <row r="401" spans="2:12">
      <c r="B401" s="114"/>
      <c r="C401" s="115"/>
      <c r="D401" s="115"/>
      <c r="E401" s="115"/>
      <c r="F401" s="115"/>
      <c r="G401" s="115"/>
      <c r="H401" s="115"/>
      <c r="I401" s="115"/>
      <c r="J401" s="115"/>
      <c r="K401" s="115"/>
      <c r="L401" s="115"/>
    </row>
    <row r="402" spans="2:12">
      <c r="B402" s="114"/>
      <c r="C402" s="115"/>
      <c r="D402" s="115"/>
      <c r="E402" s="115"/>
      <c r="F402" s="115"/>
      <c r="G402" s="115"/>
      <c r="H402" s="115"/>
      <c r="I402" s="115"/>
      <c r="J402" s="115"/>
      <c r="K402" s="115"/>
      <c r="L402" s="115"/>
    </row>
    <row r="403" spans="2:12">
      <c r="B403" s="114"/>
      <c r="C403" s="115"/>
      <c r="D403" s="115"/>
      <c r="E403" s="115"/>
      <c r="F403" s="115"/>
      <c r="G403" s="115"/>
      <c r="H403" s="115"/>
      <c r="I403" s="115"/>
      <c r="J403" s="115"/>
      <c r="K403" s="115"/>
      <c r="L403" s="115"/>
    </row>
    <row r="404" spans="2:12">
      <c r="B404" s="114"/>
      <c r="C404" s="115"/>
      <c r="D404" s="115"/>
      <c r="E404" s="115"/>
      <c r="F404" s="115"/>
      <c r="G404" s="115"/>
      <c r="H404" s="115"/>
      <c r="I404" s="115"/>
      <c r="J404" s="115"/>
      <c r="K404" s="115"/>
      <c r="L404" s="115"/>
    </row>
    <row r="405" spans="2:12">
      <c r="B405" s="114"/>
      <c r="C405" s="115"/>
      <c r="D405" s="115"/>
      <c r="E405" s="115"/>
      <c r="F405" s="115"/>
      <c r="G405" s="115"/>
      <c r="H405" s="115"/>
      <c r="I405" s="115"/>
      <c r="J405" s="115"/>
      <c r="K405" s="115"/>
      <c r="L405" s="115"/>
    </row>
    <row r="406" spans="2:12">
      <c r="B406" s="114"/>
      <c r="C406" s="115"/>
      <c r="D406" s="115"/>
      <c r="E406" s="115"/>
      <c r="F406" s="115"/>
      <c r="G406" s="115"/>
      <c r="H406" s="115"/>
      <c r="I406" s="115"/>
      <c r="J406" s="115"/>
      <c r="K406" s="115"/>
      <c r="L406" s="115"/>
    </row>
    <row r="407" spans="2:12">
      <c r="B407" s="114"/>
      <c r="C407" s="115"/>
      <c r="D407" s="115"/>
      <c r="E407" s="115"/>
      <c r="F407" s="115"/>
      <c r="G407" s="115"/>
      <c r="H407" s="115"/>
      <c r="I407" s="115"/>
      <c r="J407" s="115"/>
      <c r="K407" s="115"/>
      <c r="L407" s="115"/>
    </row>
    <row r="408" spans="2:12">
      <c r="B408" s="114"/>
      <c r="C408" s="115"/>
      <c r="D408" s="115"/>
      <c r="E408" s="115"/>
      <c r="F408" s="115"/>
      <c r="G408" s="115"/>
      <c r="H408" s="115"/>
      <c r="I408" s="115"/>
      <c r="J408" s="115"/>
      <c r="K408" s="115"/>
      <c r="L408" s="115"/>
    </row>
    <row r="409" spans="2:12">
      <c r="B409" s="114"/>
      <c r="C409" s="115"/>
      <c r="D409" s="115"/>
      <c r="E409" s="115"/>
      <c r="F409" s="115"/>
      <c r="G409" s="115"/>
      <c r="H409" s="115"/>
      <c r="I409" s="115"/>
      <c r="J409" s="115"/>
      <c r="K409" s="115"/>
      <c r="L409" s="115"/>
    </row>
    <row r="410" spans="2:12">
      <c r="B410" s="114"/>
      <c r="C410" s="115"/>
      <c r="D410" s="115"/>
      <c r="E410" s="115"/>
      <c r="F410" s="115"/>
      <c r="G410" s="115"/>
      <c r="H410" s="115"/>
      <c r="I410" s="115"/>
      <c r="J410" s="115"/>
      <c r="K410" s="115"/>
      <c r="L410" s="115"/>
    </row>
    <row r="411" spans="2:12">
      <c r="B411" s="114"/>
      <c r="C411" s="115"/>
      <c r="D411" s="115"/>
      <c r="E411" s="115"/>
      <c r="F411" s="115"/>
      <c r="G411" s="115"/>
      <c r="H411" s="115"/>
      <c r="I411" s="115"/>
      <c r="J411" s="115"/>
      <c r="K411" s="115"/>
      <c r="L411" s="115"/>
    </row>
    <row r="412" spans="2:12">
      <c r="B412" s="114"/>
      <c r="C412" s="115"/>
      <c r="D412" s="115"/>
      <c r="E412" s="115"/>
      <c r="F412" s="115"/>
      <c r="G412" s="115"/>
      <c r="H412" s="115"/>
      <c r="I412" s="115"/>
      <c r="J412" s="115"/>
      <c r="K412" s="115"/>
      <c r="L412" s="115"/>
    </row>
    <row r="413" spans="2:12">
      <c r="B413" s="114"/>
      <c r="C413" s="115"/>
      <c r="D413" s="115"/>
      <c r="E413" s="115"/>
      <c r="F413" s="115"/>
      <c r="G413" s="115"/>
      <c r="H413" s="115"/>
      <c r="I413" s="115"/>
      <c r="J413" s="115"/>
      <c r="K413" s="115"/>
      <c r="L413" s="115"/>
    </row>
    <row r="414" spans="2:12">
      <c r="B414" s="114"/>
      <c r="C414" s="115"/>
      <c r="D414" s="115"/>
      <c r="E414" s="115"/>
      <c r="F414" s="115"/>
      <c r="G414" s="115"/>
      <c r="H414" s="115"/>
      <c r="I414" s="115"/>
      <c r="J414" s="115"/>
      <c r="K414" s="115"/>
      <c r="L414" s="115"/>
    </row>
    <row r="415" spans="2:12">
      <c r="B415" s="114"/>
      <c r="C415" s="115"/>
      <c r="D415" s="115"/>
      <c r="E415" s="115"/>
      <c r="F415" s="115"/>
      <c r="G415" s="115"/>
      <c r="H415" s="115"/>
      <c r="I415" s="115"/>
      <c r="J415" s="115"/>
      <c r="K415" s="115"/>
      <c r="L415" s="115"/>
    </row>
    <row r="416" spans="2:12">
      <c r="B416" s="114"/>
      <c r="C416" s="115"/>
      <c r="D416" s="115"/>
      <c r="E416" s="115"/>
      <c r="F416" s="115"/>
      <c r="G416" s="115"/>
      <c r="H416" s="115"/>
      <c r="I416" s="115"/>
      <c r="J416" s="115"/>
      <c r="K416" s="115"/>
      <c r="L416" s="115"/>
    </row>
    <row r="417" spans="2:12">
      <c r="B417" s="114"/>
      <c r="C417" s="115"/>
      <c r="D417" s="115"/>
      <c r="E417" s="115"/>
      <c r="F417" s="115"/>
      <c r="G417" s="115"/>
      <c r="H417" s="115"/>
      <c r="I417" s="115"/>
      <c r="J417" s="115"/>
      <c r="K417" s="115"/>
      <c r="L417" s="115"/>
    </row>
    <row r="418" spans="2:12">
      <c r="B418" s="114"/>
      <c r="C418" s="115"/>
      <c r="D418" s="115"/>
      <c r="E418" s="115"/>
      <c r="F418" s="115"/>
      <c r="G418" s="115"/>
      <c r="H418" s="115"/>
      <c r="I418" s="115"/>
      <c r="J418" s="115"/>
      <c r="K418" s="115"/>
      <c r="L418" s="115"/>
    </row>
    <row r="419" spans="2:12">
      <c r="B419" s="114"/>
      <c r="C419" s="115"/>
      <c r="D419" s="115"/>
      <c r="E419" s="115"/>
      <c r="F419" s="115"/>
      <c r="G419" s="115"/>
      <c r="H419" s="115"/>
      <c r="I419" s="115"/>
      <c r="J419" s="115"/>
      <c r="K419" s="115"/>
      <c r="L419" s="115"/>
    </row>
    <row r="420" spans="2:12">
      <c r="B420" s="114"/>
      <c r="C420" s="115"/>
      <c r="D420" s="115"/>
      <c r="E420" s="115"/>
      <c r="F420" s="115"/>
      <c r="G420" s="115"/>
      <c r="H420" s="115"/>
      <c r="I420" s="115"/>
      <c r="J420" s="115"/>
      <c r="K420" s="115"/>
      <c r="L420" s="115"/>
    </row>
    <row r="421" spans="2:12">
      <c r="B421" s="114"/>
      <c r="C421" s="115"/>
      <c r="D421" s="115"/>
      <c r="E421" s="115"/>
      <c r="F421" s="115"/>
      <c r="G421" s="115"/>
      <c r="H421" s="115"/>
      <c r="I421" s="115"/>
      <c r="J421" s="115"/>
      <c r="K421" s="115"/>
      <c r="L421" s="115"/>
    </row>
    <row r="422" spans="2:12">
      <c r="B422" s="114"/>
      <c r="C422" s="115"/>
      <c r="D422" s="115"/>
      <c r="E422" s="115"/>
      <c r="F422" s="115"/>
      <c r="G422" s="115"/>
      <c r="H422" s="115"/>
      <c r="I422" s="115"/>
      <c r="J422" s="115"/>
      <c r="K422" s="115"/>
      <c r="L422" s="115"/>
    </row>
    <row r="423" spans="2:12">
      <c r="B423" s="114"/>
      <c r="C423" s="115"/>
      <c r="D423" s="115"/>
      <c r="E423" s="115"/>
      <c r="F423" s="115"/>
      <c r="G423" s="115"/>
      <c r="H423" s="115"/>
      <c r="I423" s="115"/>
      <c r="J423" s="115"/>
      <c r="K423" s="115"/>
      <c r="L423" s="115"/>
    </row>
    <row r="424" spans="2:12">
      <c r="B424" s="114"/>
      <c r="C424" s="115"/>
      <c r="D424" s="115"/>
      <c r="E424" s="115"/>
      <c r="F424" s="115"/>
      <c r="G424" s="115"/>
      <c r="H424" s="115"/>
      <c r="I424" s="115"/>
      <c r="J424" s="115"/>
      <c r="K424" s="115"/>
      <c r="L424" s="115"/>
    </row>
    <row r="425" spans="2:12">
      <c r="B425" s="114"/>
      <c r="C425" s="115"/>
      <c r="D425" s="115"/>
      <c r="E425" s="115"/>
      <c r="F425" s="115"/>
      <c r="G425" s="115"/>
      <c r="H425" s="115"/>
      <c r="I425" s="115"/>
      <c r="J425" s="115"/>
      <c r="K425" s="115"/>
      <c r="L425" s="115"/>
    </row>
    <row r="426" spans="2:12">
      <c r="B426" s="114"/>
      <c r="C426" s="115"/>
      <c r="D426" s="115"/>
      <c r="E426" s="115"/>
      <c r="F426" s="115"/>
      <c r="G426" s="115"/>
      <c r="H426" s="115"/>
      <c r="I426" s="115"/>
      <c r="J426" s="115"/>
      <c r="K426" s="115"/>
      <c r="L426" s="115"/>
    </row>
    <row r="427" spans="2:12">
      <c r="B427" s="114"/>
      <c r="C427" s="115"/>
      <c r="D427" s="115"/>
      <c r="E427" s="115"/>
      <c r="F427" s="115"/>
      <c r="G427" s="115"/>
      <c r="H427" s="115"/>
      <c r="I427" s="115"/>
      <c r="J427" s="115"/>
      <c r="K427" s="115"/>
      <c r="L427" s="115"/>
    </row>
    <row r="428" spans="2:12">
      <c r="B428" s="114"/>
      <c r="C428" s="115"/>
      <c r="D428" s="115"/>
      <c r="E428" s="115"/>
      <c r="F428" s="115"/>
      <c r="G428" s="115"/>
      <c r="H428" s="115"/>
      <c r="I428" s="115"/>
      <c r="J428" s="115"/>
      <c r="K428" s="115"/>
      <c r="L428" s="115"/>
    </row>
    <row r="429" spans="2:12">
      <c r="B429" s="114"/>
      <c r="C429" s="115"/>
      <c r="D429" s="115"/>
      <c r="E429" s="115"/>
      <c r="F429" s="115"/>
      <c r="G429" s="115"/>
      <c r="H429" s="115"/>
      <c r="I429" s="115"/>
      <c r="J429" s="115"/>
      <c r="K429" s="115"/>
      <c r="L429" s="115"/>
    </row>
    <row r="430" spans="2:12">
      <c r="B430" s="114"/>
      <c r="C430" s="115"/>
      <c r="D430" s="115"/>
      <c r="E430" s="115"/>
      <c r="F430" s="115"/>
      <c r="G430" s="115"/>
      <c r="H430" s="115"/>
      <c r="I430" s="115"/>
      <c r="J430" s="115"/>
      <c r="K430" s="115"/>
      <c r="L430" s="115"/>
    </row>
    <row r="431" spans="2:12">
      <c r="B431" s="114"/>
      <c r="C431" s="115"/>
      <c r="D431" s="115"/>
      <c r="E431" s="115"/>
      <c r="F431" s="115"/>
      <c r="G431" s="115"/>
      <c r="H431" s="115"/>
      <c r="I431" s="115"/>
      <c r="J431" s="115"/>
      <c r="K431" s="115"/>
      <c r="L431" s="115"/>
    </row>
    <row r="432" spans="2:12">
      <c r="B432" s="114"/>
      <c r="C432" s="115"/>
      <c r="D432" s="115"/>
      <c r="E432" s="115"/>
      <c r="F432" s="115"/>
      <c r="G432" s="115"/>
      <c r="H432" s="115"/>
      <c r="I432" s="115"/>
      <c r="J432" s="115"/>
      <c r="K432" s="115"/>
      <c r="L432" s="115"/>
    </row>
    <row r="433" spans="2:12">
      <c r="B433" s="114"/>
      <c r="C433" s="115"/>
      <c r="D433" s="115"/>
      <c r="E433" s="115"/>
      <c r="F433" s="115"/>
      <c r="G433" s="115"/>
      <c r="H433" s="115"/>
      <c r="I433" s="115"/>
      <c r="J433" s="115"/>
      <c r="K433" s="115"/>
      <c r="L433" s="115"/>
    </row>
    <row r="434" spans="2:12">
      <c r="B434" s="114"/>
      <c r="C434" s="115"/>
      <c r="D434" s="115"/>
      <c r="E434" s="115"/>
      <c r="F434" s="115"/>
      <c r="G434" s="115"/>
      <c r="H434" s="115"/>
      <c r="I434" s="115"/>
      <c r="J434" s="115"/>
      <c r="K434" s="115"/>
      <c r="L434" s="115"/>
    </row>
    <row r="435" spans="2:12">
      <c r="B435" s="114"/>
      <c r="C435" s="115"/>
      <c r="D435" s="115"/>
      <c r="E435" s="115"/>
      <c r="F435" s="115"/>
      <c r="G435" s="115"/>
      <c r="H435" s="115"/>
      <c r="I435" s="115"/>
      <c r="J435" s="115"/>
      <c r="K435" s="115"/>
      <c r="L435" s="115"/>
    </row>
    <row r="436" spans="2:12">
      <c r="B436" s="114"/>
      <c r="C436" s="115"/>
      <c r="D436" s="115"/>
      <c r="E436" s="115"/>
      <c r="F436" s="115"/>
      <c r="G436" s="115"/>
      <c r="H436" s="115"/>
      <c r="I436" s="115"/>
      <c r="J436" s="115"/>
      <c r="K436" s="115"/>
      <c r="L436" s="115"/>
    </row>
    <row r="437" spans="2:12">
      <c r="B437" s="114"/>
      <c r="C437" s="115"/>
      <c r="D437" s="115"/>
      <c r="E437" s="115"/>
      <c r="F437" s="115"/>
      <c r="G437" s="115"/>
      <c r="H437" s="115"/>
      <c r="I437" s="115"/>
      <c r="J437" s="115"/>
      <c r="K437" s="115"/>
      <c r="L437" s="115"/>
    </row>
    <row r="438" spans="2:12">
      <c r="B438" s="114"/>
      <c r="C438" s="115"/>
      <c r="D438" s="115"/>
      <c r="E438" s="115"/>
      <c r="F438" s="115"/>
      <c r="G438" s="115"/>
      <c r="H438" s="115"/>
      <c r="I438" s="115"/>
      <c r="J438" s="115"/>
      <c r="K438" s="115"/>
      <c r="L438" s="115"/>
    </row>
    <row r="439" spans="2:12">
      <c r="B439" s="114"/>
      <c r="C439" s="115"/>
      <c r="D439" s="115"/>
      <c r="E439" s="115"/>
      <c r="F439" s="115"/>
      <c r="G439" s="115"/>
      <c r="H439" s="115"/>
      <c r="I439" s="115"/>
      <c r="J439" s="115"/>
      <c r="K439" s="115"/>
      <c r="L439" s="115"/>
    </row>
    <row r="440" spans="2:12">
      <c r="B440" s="114"/>
      <c r="C440" s="115"/>
      <c r="D440" s="115"/>
      <c r="E440" s="115"/>
      <c r="F440" s="115"/>
      <c r="G440" s="115"/>
      <c r="H440" s="115"/>
      <c r="I440" s="115"/>
      <c r="J440" s="115"/>
      <c r="K440" s="115"/>
      <c r="L440" s="115"/>
    </row>
    <row r="441" spans="2:12">
      <c r="B441" s="114"/>
      <c r="C441" s="115"/>
      <c r="D441" s="115"/>
      <c r="E441" s="115"/>
      <c r="F441" s="115"/>
      <c r="G441" s="115"/>
      <c r="H441" s="115"/>
      <c r="I441" s="115"/>
      <c r="J441" s="115"/>
      <c r="K441" s="115"/>
      <c r="L441" s="115"/>
    </row>
    <row r="442" spans="2:12">
      <c r="B442" s="114"/>
      <c r="C442" s="115"/>
      <c r="D442" s="115"/>
      <c r="E442" s="115"/>
      <c r="F442" s="115"/>
      <c r="G442" s="115"/>
      <c r="H442" s="115"/>
      <c r="I442" s="115"/>
      <c r="J442" s="115"/>
      <c r="K442" s="115"/>
      <c r="L442" s="115"/>
    </row>
    <row r="443" spans="2:12">
      <c r="B443" s="114"/>
      <c r="C443" s="115"/>
      <c r="D443" s="115"/>
      <c r="E443" s="115"/>
      <c r="F443" s="115"/>
      <c r="G443" s="115"/>
      <c r="H443" s="115"/>
      <c r="I443" s="115"/>
      <c r="J443" s="115"/>
      <c r="K443" s="115"/>
      <c r="L443" s="115"/>
    </row>
    <row r="444" spans="2:12">
      <c r="B444" s="114"/>
      <c r="C444" s="115"/>
      <c r="D444" s="115"/>
      <c r="E444" s="115"/>
      <c r="F444" s="115"/>
      <c r="G444" s="115"/>
      <c r="H444" s="115"/>
      <c r="I444" s="115"/>
      <c r="J444" s="115"/>
      <c r="K444" s="115"/>
      <c r="L444" s="115"/>
    </row>
    <row r="445" spans="2:12">
      <c r="B445" s="114"/>
      <c r="C445" s="115"/>
      <c r="D445" s="115"/>
      <c r="E445" s="115"/>
      <c r="F445" s="115"/>
      <c r="G445" s="115"/>
      <c r="H445" s="115"/>
      <c r="I445" s="115"/>
      <c r="J445" s="115"/>
      <c r="K445" s="115"/>
      <c r="L445" s="115"/>
    </row>
    <row r="446" spans="2:12">
      <c r="B446" s="114"/>
      <c r="C446" s="115"/>
      <c r="D446" s="115"/>
      <c r="E446" s="115"/>
      <c r="F446" s="115"/>
      <c r="G446" s="115"/>
      <c r="H446" s="115"/>
      <c r="I446" s="115"/>
      <c r="J446" s="115"/>
      <c r="K446" s="115"/>
      <c r="L446" s="115"/>
    </row>
    <row r="447" spans="2:12">
      <c r="B447" s="114"/>
      <c r="C447" s="115"/>
      <c r="D447" s="115"/>
      <c r="E447" s="115"/>
      <c r="F447" s="115"/>
      <c r="G447" s="115"/>
      <c r="H447" s="115"/>
      <c r="I447" s="115"/>
      <c r="J447" s="115"/>
      <c r="K447" s="115"/>
      <c r="L447" s="115"/>
    </row>
    <row r="448" spans="2:12">
      <c r="B448" s="114"/>
      <c r="C448" s="115"/>
      <c r="D448" s="115"/>
      <c r="E448" s="115"/>
      <c r="F448" s="115"/>
      <c r="G448" s="115"/>
      <c r="H448" s="115"/>
      <c r="I448" s="115"/>
      <c r="J448" s="115"/>
      <c r="K448" s="115"/>
      <c r="L448" s="115"/>
    </row>
    <row r="449" spans="2:12">
      <c r="B449" s="114"/>
      <c r="C449" s="115"/>
      <c r="D449" s="115"/>
      <c r="E449" s="115"/>
      <c r="F449" s="115"/>
      <c r="G449" s="115"/>
      <c r="H449" s="115"/>
      <c r="I449" s="115"/>
      <c r="J449" s="115"/>
      <c r="K449" s="115"/>
      <c r="L449" s="115"/>
    </row>
    <row r="450" spans="2:12">
      <c r="B450" s="114"/>
      <c r="C450" s="115"/>
      <c r="D450" s="115"/>
      <c r="E450" s="115"/>
      <c r="F450" s="115"/>
      <c r="G450" s="115"/>
      <c r="H450" s="115"/>
      <c r="I450" s="115"/>
      <c r="J450" s="115"/>
      <c r="K450" s="115"/>
      <c r="L450" s="115"/>
    </row>
    <row r="451" spans="2:12">
      <c r="B451" s="114"/>
      <c r="C451" s="115"/>
      <c r="D451" s="115"/>
      <c r="E451" s="115"/>
      <c r="F451" s="115"/>
      <c r="G451" s="115"/>
      <c r="H451" s="115"/>
      <c r="I451" s="115"/>
      <c r="J451" s="115"/>
      <c r="K451" s="115"/>
      <c r="L451" s="115"/>
    </row>
    <row r="452" spans="2:12">
      <c r="B452" s="114"/>
      <c r="C452" s="115"/>
      <c r="D452" s="115"/>
      <c r="E452" s="115"/>
      <c r="F452" s="115"/>
      <c r="G452" s="115"/>
      <c r="H452" s="115"/>
      <c r="I452" s="115"/>
      <c r="J452" s="115"/>
      <c r="K452" s="115"/>
      <c r="L452" s="115"/>
    </row>
    <row r="453" spans="2:12">
      <c r="B453" s="114"/>
      <c r="C453" s="115"/>
      <c r="D453" s="115"/>
      <c r="E453" s="115"/>
      <c r="F453" s="115"/>
      <c r="G453" s="115"/>
      <c r="H453" s="115"/>
      <c r="I453" s="115"/>
      <c r="J453" s="115"/>
      <c r="K453" s="115"/>
      <c r="L453" s="115"/>
    </row>
    <row r="454" spans="2:12">
      <c r="B454" s="114"/>
      <c r="C454" s="115"/>
      <c r="D454" s="115"/>
      <c r="E454" s="115"/>
      <c r="F454" s="115"/>
      <c r="G454" s="115"/>
      <c r="H454" s="115"/>
      <c r="I454" s="115"/>
      <c r="J454" s="115"/>
      <c r="K454" s="115"/>
      <c r="L454" s="115"/>
    </row>
    <row r="455" spans="2:12">
      <c r="B455" s="114"/>
      <c r="C455" s="115"/>
      <c r="D455" s="115"/>
      <c r="E455" s="115"/>
      <c r="F455" s="115"/>
      <c r="G455" s="115"/>
      <c r="H455" s="115"/>
      <c r="I455" s="115"/>
      <c r="J455" s="115"/>
      <c r="K455" s="115"/>
      <c r="L455" s="115"/>
    </row>
    <row r="456" spans="2:12">
      <c r="B456" s="114"/>
      <c r="C456" s="115"/>
      <c r="D456" s="115"/>
      <c r="E456" s="115"/>
      <c r="F456" s="115"/>
      <c r="G456" s="115"/>
      <c r="H456" s="115"/>
      <c r="I456" s="115"/>
      <c r="J456" s="115"/>
      <c r="K456" s="115"/>
      <c r="L456" s="115"/>
    </row>
    <row r="457" spans="2:12">
      <c r="B457" s="114"/>
      <c r="C457" s="115"/>
      <c r="D457" s="115"/>
      <c r="E457" s="115"/>
      <c r="F457" s="115"/>
      <c r="G457" s="115"/>
      <c r="H457" s="115"/>
      <c r="I457" s="115"/>
      <c r="J457" s="115"/>
      <c r="K457" s="115"/>
      <c r="L457" s="115"/>
    </row>
    <row r="458" spans="2:12">
      <c r="B458" s="114"/>
      <c r="C458" s="115"/>
      <c r="D458" s="115"/>
      <c r="E458" s="115"/>
      <c r="F458" s="115"/>
      <c r="G458" s="115"/>
      <c r="H458" s="115"/>
      <c r="I458" s="115"/>
      <c r="J458" s="115"/>
      <c r="K458" s="115"/>
      <c r="L458" s="115"/>
    </row>
    <row r="459" spans="2:12">
      <c r="B459" s="114"/>
      <c r="C459" s="115"/>
      <c r="D459" s="115"/>
      <c r="E459" s="115"/>
      <c r="F459" s="115"/>
      <c r="G459" s="115"/>
      <c r="H459" s="115"/>
      <c r="I459" s="115"/>
      <c r="J459" s="115"/>
      <c r="K459" s="115"/>
      <c r="L459" s="115"/>
    </row>
    <row r="460" spans="2:12">
      <c r="B460" s="114"/>
      <c r="C460" s="115"/>
      <c r="D460" s="115"/>
      <c r="E460" s="115"/>
      <c r="F460" s="115"/>
      <c r="G460" s="115"/>
      <c r="H460" s="115"/>
      <c r="I460" s="115"/>
      <c r="J460" s="115"/>
      <c r="K460" s="115"/>
      <c r="L460" s="115"/>
    </row>
    <row r="461" spans="2:12">
      <c r="B461" s="114"/>
      <c r="C461" s="115"/>
      <c r="D461" s="115"/>
      <c r="E461" s="115"/>
      <c r="F461" s="115"/>
      <c r="G461" s="115"/>
      <c r="H461" s="115"/>
      <c r="I461" s="115"/>
      <c r="J461" s="115"/>
      <c r="K461" s="115"/>
      <c r="L461" s="115"/>
    </row>
    <row r="462" spans="2:12">
      <c r="B462" s="114"/>
      <c r="C462" s="115"/>
      <c r="D462" s="115"/>
      <c r="E462" s="115"/>
      <c r="F462" s="115"/>
      <c r="G462" s="115"/>
      <c r="H462" s="115"/>
      <c r="I462" s="115"/>
      <c r="J462" s="115"/>
      <c r="K462" s="115"/>
      <c r="L462" s="115"/>
    </row>
    <row r="463" spans="2:12">
      <c r="B463" s="114"/>
      <c r="C463" s="115"/>
      <c r="D463" s="115"/>
      <c r="E463" s="115"/>
      <c r="F463" s="115"/>
      <c r="G463" s="115"/>
      <c r="H463" s="115"/>
      <c r="I463" s="115"/>
      <c r="J463" s="115"/>
      <c r="K463" s="115"/>
      <c r="L463" s="115"/>
    </row>
    <row r="464" spans="2:12">
      <c r="B464" s="114"/>
      <c r="C464" s="115"/>
      <c r="D464" s="115"/>
      <c r="E464" s="115"/>
      <c r="F464" s="115"/>
      <c r="G464" s="115"/>
      <c r="H464" s="115"/>
      <c r="I464" s="115"/>
      <c r="J464" s="115"/>
      <c r="K464" s="115"/>
      <c r="L464" s="115"/>
    </row>
    <row r="465" spans="2:12">
      <c r="B465" s="114"/>
      <c r="C465" s="115"/>
      <c r="D465" s="115"/>
      <c r="E465" s="115"/>
      <c r="F465" s="115"/>
      <c r="G465" s="115"/>
      <c r="H465" s="115"/>
      <c r="I465" s="115"/>
      <c r="J465" s="115"/>
      <c r="K465" s="115"/>
      <c r="L465" s="115"/>
    </row>
    <row r="466" spans="2:12">
      <c r="B466" s="114"/>
      <c r="C466" s="115"/>
      <c r="D466" s="115"/>
      <c r="E466" s="115"/>
      <c r="F466" s="115"/>
      <c r="G466" s="115"/>
      <c r="H466" s="115"/>
      <c r="I466" s="115"/>
      <c r="J466" s="115"/>
      <c r="K466" s="115"/>
      <c r="L466" s="115"/>
    </row>
    <row r="467" spans="2:12">
      <c r="B467" s="114"/>
      <c r="C467" s="115"/>
      <c r="D467" s="115"/>
      <c r="E467" s="115"/>
      <c r="F467" s="115"/>
      <c r="G467" s="115"/>
      <c r="H467" s="115"/>
      <c r="I467" s="115"/>
      <c r="J467" s="115"/>
      <c r="K467" s="115"/>
      <c r="L467" s="115"/>
    </row>
    <row r="468" spans="2:12">
      <c r="B468" s="114"/>
      <c r="C468" s="115"/>
      <c r="D468" s="115"/>
      <c r="E468" s="115"/>
      <c r="F468" s="115"/>
      <c r="G468" s="115"/>
      <c r="H468" s="115"/>
      <c r="I468" s="115"/>
      <c r="J468" s="115"/>
      <c r="K468" s="115"/>
      <c r="L468" s="115"/>
    </row>
    <row r="469" spans="2:12">
      <c r="B469" s="114"/>
      <c r="C469" s="115"/>
      <c r="D469" s="115"/>
      <c r="E469" s="115"/>
      <c r="F469" s="115"/>
      <c r="G469" s="115"/>
      <c r="H469" s="115"/>
      <c r="I469" s="115"/>
      <c r="J469" s="115"/>
      <c r="K469" s="115"/>
      <c r="L469" s="115"/>
    </row>
    <row r="470" spans="2:12">
      <c r="B470" s="114"/>
      <c r="C470" s="115"/>
      <c r="D470" s="115"/>
      <c r="E470" s="115"/>
      <c r="F470" s="115"/>
      <c r="G470" s="115"/>
      <c r="H470" s="115"/>
      <c r="I470" s="115"/>
      <c r="J470" s="115"/>
      <c r="K470" s="115"/>
      <c r="L470" s="115"/>
    </row>
    <row r="471" spans="2:12">
      <c r="B471" s="114"/>
      <c r="C471" s="115"/>
      <c r="D471" s="115"/>
      <c r="E471" s="115"/>
      <c r="F471" s="115"/>
      <c r="G471" s="115"/>
      <c r="H471" s="115"/>
      <c r="I471" s="115"/>
      <c r="J471" s="115"/>
      <c r="K471" s="115"/>
      <c r="L471" s="115"/>
    </row>
    <row r="472" spans="2:12">
      <c r="B472" s="114"/>
      <c r="C472" s="115"/>
      <c r="D472" s="115"/>
      <c r="E472" s="115"/>
      <c r="F472" s="115"/>
      <c r="G472" s="115"/>
      <c r="H472" s="115"/>
      <c r="I472" s="115"/>
      <c r="J472" s="115"/>
      <c r="K472" s="115"/>
      <c r="L472" s="115"/>
    </row>
    <row r="473" spans="2:12">
      <c r="B473" s="114"/>
      <c r="C473" s="115"/>
      <c r="D473" s="115"/>
      <c r="E473" s="115"/>
      <c r="F473" s="115"/>
      <c r="G473" s="115"/>
      <c r="H473" s="115"/>
      <c r="I473" s="115"/>
      <c r="J473" s="115"/>
      <c r="K473" s="115"/>
      <c r="L473" s="115"/>
    </row>
    <row r="474" spans="2:12">
      <c r="B474" s="114"/>
      <c r="C474" s="115"/>
      <c r="D474" s="115"/>
      <c r="E474" s="115"/>
      <c r="F474" s="115"/>
      <c r="G474" s="115"/>
      <c r="H474" s="115"/>
      <c r="I474" s="115"/>
      <c r="J474" s="115"/>
      <c r="K474" s="115"/>
      <c r="L474" s="115"/>
    </row>
    <row r="475" spans="2:12">
      <c r="B475" s="114"/>
      <c r="C475" s="115"/>
      <c r="D475" s="115"/>
      <c r="E475" s="115"/>
      <c r="F475" s="115"/>
      <c r="G475" s="115"/>
      <c r="H475" s="115"/>
      <c r="I475" s="115"/>
      <c r="J475" s="115"/>
      <c r="K475" s="115"/>
      <c r="L475" s="115"/>
    </row>
    <row r="476" spans="2:12">
      <c r="B476" s="114"/>
      <c r="C476" s="115"/>
      <c r="D476" s="115"/>
      <c r="E476" s="115"/>
      <c r="F476" s="115"/>
      <c r="G476" s="115"/>
      <c r="H476" s="115"/>
      <c r="I476" s="115"/>
      <c r="J476" s="115"/>
      <c r="K476" s="115"/>
      <c r="L476" s="115"/>
    </row>
    <row r="477" spans="2:12">
      <c r="B477" s="114"/>
      <c r="C477" s="115"/>
      <c r="D477" s="115"/>
      <c r="E477" s="115"/>
      <c r="F477" s="115"/>
      <c r="G477" s="115"/>
      <c r="H477" s="115"/>
      <c r="I477" s="115"/>
      <c r="J477" s="115"/>
      <c r="K477" s="115"/>
      <c r="L477" s="115"/>
    </row>
    <row r="478" spans="2:12">
      <c r="B478" s="114"/>
      <c r="C478" s="115"/>
      <c r="D478" s="115"/>
      <c r="E478" s="115"/>
      <c r="F478" s="115"/>
      <c r="G478" s="115"/>
      <c r="H478" s="115"/>
      <c r="I478" s="115"/>
      <c r="J478" s="115"/>
      <c r="K478" s="115"/>
      <c r="L478" s="115"/>
    </row>
    <row r="479" spans="2:12">
      <c r="B479" s="114"/>
      <c r="C479" s="115"/>
      <c r="D479" s="115"/>
      <c r="E479" s="115"/>
      <c r="F479" s="115"/>
      <c r="G479" s="115"/>
      <c r="H479" s="115"/>
      <c r="I479" s="115"/>
      <c r="J479" s="115"/>
      <c r="K479" s="115"/>
      <c r="L479" s="115"/>
    </row>
    <row r="480" spans="2:12">
      <c r="B480" s="114"/>
      <c r="C480" s="115"/>
      <c r="D480" s="115"/>
      <c r="E480" s="115"/>
      <c r="F480" s="115"/>
      <c r="G480" s="115"/>
      <c r="H480" s="115"/>
      <c r="I480" s="115"/>
      <c r="J480" s="115"/>
      <c r="K480" s="115"/>
      <c r="L480" s="115"/>
    </row>
    <row r="481" spans="2:12">
      <c r="B481" s="114"/>
      <c r="C481" s="115"/>
      <c r="D481" s="115"/>
      <c r="E481" s="115"/>
      <c r="F481" s="115"/>
      <c r="G481" s="115"/>
      <c r="H481" s="115"/>
      <c r="I481" s="115"/>
      <c r="J481" s="115"/>
      <c r="K481" s="115"/>
      <c r="L481" s="115"/>
    </row>
    <row r="482" spans="2:12">
      <c r="B482" s="114"/>
      <c r="C482" s="115"/>
      <c r="D482" s="115"/>
      <c r="E482" s="115"/>
      <c r="F482" s="115"/>
      <c r="G482" s="115"/>
      <c r="H482" s="115"/>
      <c r="I482" s="115"/>
      <c r="J482" s="115"/>
      <c r="K482" s="115"/>
      <c r="L482" s="115"/>
    </row>
    <row r="483" spans="2:12">
      <c r="B483" s="114"/>
      <c r="C483" s="115"/>
      <c r="D483" s="115"/>
      <c r="E483" s="115"/>
      <c r="F483" s="115"/>
      <c r="G483" s="115"/>
      <c r="H483" s="115"/>
      <c r="I483" s="115"/>
      <c r="J483" s="115"/>
      <c r="K483" s="115"/>
      <c r="L483" s="115"/>
    </row>
    <row r="484" spans="2:12">
      <c r="B484" s="114"/>
      <c r="C484" s="115"/>
      <c r="D484" s="115"/>
      <c r="E484" s="115"/>
      <c r="F484" s="115"/>
      <c r="G484" s="115"/>
      <c r="H484" s="115"/>
      <c r="I484" s="115"/>
      <c r="J484" s="115"/>
      <c r="K484" s="115"/>
      <c r="L484" s="115"/>
    </row>
    <row r="485" spans="2:12">
      <c r="B485" s="114"/>
      <c r="C485" s="115"/>
      <c r="D485" s="115"/>
      <c r="E485" s="115"/>
      <c r="F485" s="115"/>
      <c r="G485" s="115"/>
      <c r="H485" s="115"/>
      <c r="I485" s="115"/>
      <c r="J485" s="115"/>
      <c r="K485" s="115"/>
      <c r="L485" s="115"/>
    </row>
    <row r="486" spans="2:12">
      <c r="B486" s="114"/>
      <c r="C486" s="115"/>
      <c r="D486" s="115"/>
      <c r="E486" s="115"/>
      <c r="F486" s="115"/>
      <c r="G486" s="115"/>
      <c r="H486" s="115"/>
      <c r="I486" s="115"/>
      <c r="J486" s="115"/>
      <c r="K486" s="115"/>
      <c r="L486" s="115"/>
    </row>
    <row r="487" spans="2:12">
      <c r="B487" s="114"/>
      <c r="C487" s="115"/>
      <c r="D487" s="115"/>
      <c r="E487" s="115"/>
      <c r="F487" s="115"/>
      <c r="G487" s="115"/>
      <c r="H487" s="115"/>
      <c r="I487" s="115"/>
      <c r="J487" s="115"/>
      <c r="K487" s="115"/>
      <c r="L487" s="115"/>
    </row>
    <row r="488" spans="2:12">
      <c r="B488" s="114"/>
      <c r="C488" s="115"/>
      <c r="D488" s="115"/>
      <c r="E488" s="115"/>
      <c r="F488" s="115"/>
      <c r="G488" s="115"/>
      <c r="H488" s="115"/>
      <c r="I488" s="115"/>
      <c r="J488" s="115"/>
      <c r="K488" s="115"/>
      <c r="L488" s="115"/>
    </row>
    <row r="489" spans="2:12">
      <c r="B489" s="114"/>
      <c r="C489" s="115"/>
      <c r="D489" s="115"/>
      <c r="E489" s="115"/>
      <c r="F489" s="115"/>
      <c r="G489" s="115"/>
      <c r="H489" s="115"/>
      <c r="I489" s="115"/>
      <c r="J489" s="115"/>
      <c r="K489" s="115"/>
      <c r="L489" s="115"/>
    </row>
    <row r="490" spans="2:12">
      <c r="B490" s="114"/>
      <c r="C490" s="115"/>
      <c r="D490" s="115"/>
      <c r="E490" s="115"/>
      <c r="F490" s="115"/>
      <c r="G490" s="115"/>
      <c r="H490" s="115"/>
      <c r="I490" s="115"/>
      <c r="J490" s="115"/>
      <c r="K490" s="115"/>
      <c r="L490" s="115"/>
    </row>
    <row r="491" spans="2:12">
      <c r="B491" s="114"/>
      <c r="C491" s="115"/>
      <c r="D491" s="115"/>
      <c r="E491" s="115"/>
      <c r="F491" s="115"/>
      <c r="G491" s="115"/>
      <c r="H491" s="115"/>
      <c r="I491" s="115"/>
      <c r="J491" s="115"/>
      <c r="K491" s="115"/>
      <c r="L491" s="115"/>
    </row>
    <row r="492" spans="2:12">
      <c r="B492" s="114"/>
      <c r="C492" s="115"/>
      <c r="D492" s="115"/>
      <c r="E492" s="115"/>
      <c r="F492" s="115"/>
      <c r="G492" s="115"/>
      <c r="H492" s="115"/>
      <c r="I492" s="115"/>
      <c r="J492" s="115"/>
      <c r="K492" s="115"/>
      <c r="L492" s="115"/>
    </row>
    <row r="493" spans="2:12">
      <c r="B493" s="114"/>
      <c r="C493" s="115"/>
      <c r="D493" s="115"/>
      <c r="E493" s="115"/>
      <c r="F493" s="115"/>
      <c r="G493" s="115"/>
      <c r="H493" s="115"/>
      <c r="I493" s="115"/>
      <c r="J493" s="115"/>
      <c r="K493" s="115"/>
      <c r="L493" s="115"/>
    </row>
    <row r="494" spans="2:12">
      <c r="B494" s="114"/>
      <c r="C494" s="115"/>
      <c r="D494" s="115"/>
      <c r="E494" s="115"/>
      <c r="F494" s="115"/>
      <c r="G494" s="115"/>
      <c r="H494" s="115"/>
      <c r="I494" s="115"/>
      <c r="J494" s="115"/>
      <c r="K494" s="115"/>
      <c r="L494" s="115"/>
    </row>
    <row r="495" spans="2:12">
      <c r="B495" s="114"/>
      <c r="C495" s="115"/>
      <c r="D495" s="115"/>
      <c r="E495" s="115"/>
      <c r="F495" s="115"/>
      <c r="G495" s="115"/>
      <c r="H495" s="115"/>
      <c r="I495" s="115"/>
      <c r="J495" s="115"/>
      <c r="K495" s="115"/>
      <c r="L495" s="115"/>
    </row>
    <row r="496" spans="2:12">
      <c r="B496" s="114"/>
      <c r="C496" s="115"/>
      <c r="D496" s="115"/>
      <c r="E496" s="115"/>
      <c r="F496" s="115"/>
      <c r="G496" s="115"/>
      <c r="H496" s="115"/>
      <c r="I496" s="115"/>
      <c r="J496" s="115"/>
      <c r="K496" s="115"/>
      <c r="L496" s="115"/>
    </row>
    <row r="497" spans="2:12">
      <c r="B497" s="114"/>
      <c r="C497" s="115"/>
      <c r="D497" s="115"/>
      <c r="E497" s="115"/>
      <c r="F497" s="115"/>
      <c r="G497" s="115"/>
      <c r="H497" s="115"/>
      <c r="I497" s="115"/>
      <c r="J497" s="115"/>
      <c r="K497" s="115"/>
      <c r="L497" s="115"/>
    </row>
    <row r="498" spans="2:12">
      <c r="B498" s="114"/>
      <c r="C498" s="115"/>
      <c r="D498" s="115"/>
      <c r="E498" s="115"/>
      <c r="F498" s="115"/>
      <c r="G498" s="115"/>
      <c r="H498" s="115"/>
      <c r="I498" s="115"/>
      <c r="J498" s="115"/>
      <c r="K498" s="115"/>
      <c r="L498" s="115"/>
    </row>
    <row r="499" spans="2:12">
      <c r="B499" s="114"/>
      <c r="C499" s="115"/>
      <c r="D499" s="115"/>
      <c r="E499" s="115"/>
      <c r="F499" s="115"/>
      <c r="G499" s="115"/>
      <c r="H499" s="115"/>
      <c r="I499" s="115"/>
      <c r="J499" s="115"/>
      <c r="K499" s="115"/>
      <c r="L499" s="115"/>
    </row>
    <row r="500" spans="2:12">
      <c r="B500" s="114"/>
      <c r="C500" s="115"/>
      <c r="D500" s="115"/>
      <c r="E500" s="115"/>
      <c r="F500" s="115"/>
      <c r="G500" s="115"/>
      <c r="H500" s="115"/>
      <c r="I500" s="115"/>
      <c r="J500" s="115"/>
      <c r="K500" s="115"/>
      <c r="L500" s="115"/>
    </row>
    <row r="501" spans="2:12">
      <c r="B501" s="114"/>
      <c r="C501" s="115"/>
      <c r="D501" s="115"/>
      <c r="E501" s="115"/>
      <c r="F501" s="115"/>
      <c r="G501" s="115"/>
      <c r="H501" s="115"/>
      <c r="I501" s="115"/>
      <c r="J501" s="115"/>
      <c r="K501" s="115"/>
      <c r="L501" s="115"/>
    </row>
    <row r="502" spans="2:12">
      <c r="B502" s="114"/>
      <c r="C502" s="115"/>
      <c r="D502" s="115"/>
      <c r="E502" s="115"/>
      <c r="F502" s="115"/>
      <c r="G502" s="115"/>
      <c r="H502" s="115"/>
      <c r="I502" s="115"/>
      <c r="J502" s="115"/>
      <c r="K502" s="115"/>
      <c r="L502" s="115"/>
    </row>
    <row r="503" spans="2:12">
      <c r="B503" s="114"/>
      <c r="C503" s="115"/>
      <c r="D503" s="115"/>
      <c r="E503" s="115"/>
      <c r="F503" s="115"/>
      <c r="G503" s="115"/>
      <c r="H503" s="115"/>
      <c r="I503" s="115"/>
      <c r="J503" s="115"/>
      <c r="K503" s="115"/>
      <c r="L503" s="115"/>
    </row>
    <row r="504" spans="2:12">
      <c r="B504" s="114"/>
      <c r="C504" s="115"/>
      <c r="D504" s="115"/>
      <c r="E504" s="115"/>
      <c r="F504" s="115"/>
      <c r="G504" s="115"/>
      <c r="H504" s="115"/>
      <c r="I504" s="115"/>
      <c r="J504" s="115"/>
      <c r="K504" s="115"/>
      <c r="L504" s="115"/>
    </row>
    <row r="505" spans="2:12">
      <c r="B505" s="114"/>
      <c r="C505" s="115"/>
      <c r="D505" s="115"/>
      <c r="E505" s="115"/>
      <c r="F505" s="115"/>
      <c r="G505" s="115"/>
      <c r="H505" s="115"/>
      <c r="I505" s="115"/>
      <c r="J505" s="115"/>
      <c r="K505" s="115"/>
      <c r="L505" s="115"/>
    </row>
    <row r="506" spans="2:12">
      <c r="B506" s="114"/>
      <c r="C506" s="115"/>
      <c r="D506" s="115"/>
      <c r="E506" s="115"/>
      <c r="F506" s="115"/>
      <c r="G506" s="115"/>
      <c r="H506" s="115"/>
      <c r="I506" s="115"/>
      <c r="J506" s="115"/>
      <c r="K506" s="115"/>
      <c r="L506" s="115"/>
    </row>
    <row r="507" spans="2:12">
      <c r="B507" s="114"/>
      <c r="C507" s="115"/>
      <c r="D507" s="115"/>
      <c r="E507" s="115"/>
      <c r="F507" s="115"/>
      <c r="G507" s="115"/>
      <c r="H507" s="115"/>
      <c r="I507" s="115"/>
      <c r="J507" s="115"/>
      <c r="K507" s="115"/>
      <c r="L507" s="115"/>
    </row>
    <row r="508" spans="2:12">
      <c r="B508" s="114"/>
      <c r="C508" s="115"/>
      <c r="D508" s="115"/>
      <c r="E508" s="115"/>
      <c r="F508" s="115"/>
      <c r="G508" s="115"/>
      <c r="H508" s="115"/>
      <c r="I508" s="115"/>
      <c r="J508" s="115"/>
      <c r="K508" s="115"/>
      <c r="L508" s="115"/>
    </row>
    <row r="509" spans="2:12">
      <c r="B509" s="114"/>
      <c r="C509" s="115"/>
      <c r="D509" s="115"/>
      <c r="E509" s="115"/>
      <c r="F509" s="115"/>
      <c r="G509" s="115"/>
      <c r="H509" s="115"/>
      <c r="I509" s="115"/>
      <c r="J509" s="115"/>
      <c r="K509" s="115"/>
      <c r="L509" s="115"/>
    </row>
    <row r="510" spans="2:12">
      <c r="B510" s="114"/>
      <c r="C510" s="115"/>
      <c r="D510" s="115"/>
      <c r="E510" s="115"/>
      <c r="F510" s="115"/>
      <c r="G510" s="115"/>
      <c r="H510" s="115"/>
      <c r="I510" s="115"/>
      <c r="J510" s="115"/>
      <c r="K510" s="115"/>
      <c r="L510" s="115"/>
    </row>
    <row r="511" spans="2:12">
      <c r="B511" s="114"/>
      <c r="C511" s="115"/>
      <c r="D511" s="115"/>
      <c r="E511" s="115"/>
      <c r="F511" s="115"/>
      <c r="G511" s="115"/>
      <c r="H511" s="115"/>
      <c r="I511" s="115"/>
      <c r="J511" s="115"/>
      <c r="K511" s="115"/>
      <c r="L511" s="115"/>
    </row>
    <row r="512" spans="2:12">
      <c r="B512" s="114"/>
      <c r="C512" s="115"/>
      <c r="D512" s="115"/>
      <c r="E512" s="115"/>
      <c r="F512" s="115"/>
      <c r="G512" s="115"/>
      <c r="H512" s="115"/>
      <c r="I512" s="115"/>
      <c r="J512" s="115"/>
      <c r="K512" s="115"/>
      <c r="L512" s="115"/>
    </row>
    <row r="513" spans="2:12">
      <c r="B513" s="114"/>
      <c r="C513" s="115"/>
      <c r="D513" s="115"/>
      <c r="E513" s="115"/>
      <c r="F513" s="115"/>
      <c r="G513" s="115"/>
      <c r="H513" s="115"/>
      <c r="I513" s="115"/>
      <c r="J513" s="115"/>
      <c r="K513" s="115"/>
      <c r="L513" s="115"/>
    </row>
    <row r="514" spans="2:12">
      <c r="B514" s="114"/>
      <c r="C514" s="115"/>
      <c r="D514" s="115"/>
      <c r="E514" s="115"/>
      <c r="F514" s="115"/>
      <c r="G514" s="115"/>
      <c r="H514" s="115"/>
      <c r="I514" s="115"/>
      <c r="J514" s="115"/>
      <c r="K514" s="115"/>
      <c r="L514" s="115"/>
    </row>
    <row r="515" spans="2:12">
      <c r="B515" s="114"/>
      <c r="C515" s="115"/>
      <c r="D515" s="115"/>
      <c r="E515" s="115"/>
      <c r="F515" s="115"/>
      <c r="G515" s="115"/>
      <c r="H515" s="115"/>
      <c r="I515" s="115"/>
      <c r="J515" s="115"/>
      <c r="K515" s="115"/>
      <c r="L515" s="115"/>
    </row>
    <row r="516" spans="2:12">
      <c r="B516" s="114"/>
      <c r="C516" s="115"/>
      <c r="D516" s="115"/>
      <c r="E516" s="115"/>
      <c r="F516" s="115"/>
      <c r="G516" s="115"/>
      <c r="H516" s="115"/>
      <c r="I516" s="115"/>
      <c r="J516" s="115"/>
      <c r="K516" s="115"/>
      <c r="L516" s="115"/>
    </row>
    <row r="517" spans="2:12">
      <c r="B517" s="114"/>
      <c r="C517" s="115"/>
      <c r="D517" s="115"/>
      <c r="E517" s="115"/>
      <c r="F517" s="115"/>
      <c r="G517" s="115"/>
      <c r="H517" s="115"/>
      <c r="I517" s="115"/>
      <c r="J517" s="115"/>
      <c r="K517" s="115"/>
      <c r="L517" s="115"/>
    </row>
    <row r="518" spans="2:12">
      <c r="B518" s="114"/>
      <c r="C518" s="115"/>
      <c r="D518" s="115"/>
      <c r="E518" s="115"/>
      <c r="F518" s="115"/>
      <c r="G518" s="115"/>
      <c r="H518" s="115"/>
      <c r="I518" s="115"/>
      <c r="J518" s="115"/>
      <c r="K518" s="115"/>
      <c r="L518" s="115"/>
    </row>
    <row r="519" spans="2:12">
      <c r="B519" s="114"/>
      <c r="C519" s="115"/>
      <c r="D519" s="115"/>
      <c r="E519" s="115"/>
      <c r="F519" s="115"/>
      <c r="G519" s="115"/>
      <c r="H519" s="115"/>
      <c r="I519" s="115"/>
      <c r="J519" s="115"/>
      <c r="K519" s="115"/>
      <c r="L519" s="115"/>
    </row>
    <row r="520" spans="2:12">
      <c r="B520" s="114"/>
      <c r="C520" s="115"/>
      <c r="D520" s="115"/>
      <c r="E520" s="115"/>
      <c r="F520" s="115"/>
      <c r="G520" s="115"/>
      <c r="H520" s="115"/>
      <c r="I520" s="115"/>
      <c r="J520" s="115"/>
      <c r="K520" s="115"/>
      <c r="L520" s="115"/>
    </row>
    <row r="521" spans="2:12">
      <c r="B521" s="114"/>
      <c r="C521" s="115"/>
      <c r="D521" s="115"/>
      <c r="E521" s="115"/>
      <c r="F521" s="115"/>
      <c r="G521" s="115"/>
      <c r="H521" s="115"/>
      <c r="I521" s="115"/>
      <c r="J521" s="115"/>
      <c r="K521" s="115"/>
      <c r="L521" s="115"/>
    </row>
    <row r="522" spans="2:12">
      <c r="B522" s="114"/>
      <c r="C522" s="115"/>
      <c r="D522" s="115"/>
      <c r="E522" s="115"/>
      <c r="F522" s="115"/>
      <c r="G522" s="115"/>
      <c r="H522" s="115"/>
      <c r="I522" s="115"/>
      <c r="J522" s="115"/>
      <c r="K522" s="115"/>
      <c r="L522" s="115"/>
    </row>
    <row r="523" spans="2:12">
      <c r="B523" s="114"/>
      <c r="C523" s="115"/>
      <c r="D523" s="115"/>
      <c r="E523" s="115"/>
      <c r="F523" s="115"/>
      <c r="G523" s="115"/>
      <c r="H523" s="115"/>
      <c r="I523" s="115"/>
      <c r="J523" s="115"/>
      <c r="K523" s="115"/>
      <c r="L523" s="115"/>
    </row>
    <row r="524" spans="2:12">
      <c r="B524" s="114"/>
      <c r="C524" s="115"/>
      <c r="D524" s="115"/>
      <c r="E524" s="115"/>
      <c r="F524" s="115"/>
      <c r="G524" s="115"/>
      <c r="H524" s="115"/>
      <c r="I524" s="115"/>
      <c r="J524" s="115"/>
      <c r="K524" s="115"/>
      <c r="L524" s="115"/>
    </row>
    <row r="525" spans="2:12">
      <c r="B525" s="114"/>
      <c r="C525" s="115"/>
      <c r="D525" s="115"/>
      <c r="E525" s="115"/>
      <c r="F525" s="115"/>
      <c r="G525" s="115"/>
      <c r="H525" s="115"/>
      <c r="I525" s="115"/>
      <c r="J525" s="115"/>
      <c r="K525" s="115"/>
      <c r="L525" s="115"/>
    </row>
    <row r="526" spans="2:12">
      <c r="B526" s="114"/>
      <c r="C526" s="115"/>
      <c r="D526" s="115"/>
      <c r="E526" s="115"/>
      <c r="F526" s="115"/>
      <c r="G526" s="115"/>
      <c r="H526" s="115"/>
      <c r="I526" s="115"/>
      <c r="J526" s="115"/>
      <c r="K526" s="115"/>
      <c r="L526" s="115"/>
    </row>
    <row r="527" spans="2:12">
      <c r="B527" s="114"/>
      <c r="C527" s="115"/>
      <c r="D527" s="115"/>
      <c r="E527" s="115"/>
      <c r="F527" s="115"/>
      <c r="G527" s="115"/>
      <c r="H527" s="115"/>
      <c r="I527" s="115"/>
      <c r="J527" s="115"/>
      <c r="K527" s="115"/>
      <c r="L527" s="115"/>
    </row>
    <row r="528" spans="2:12">
      <c r="B528" s="114"/>
      <c r="C528" s="115"/>
      <c r="D528" s="115"/>
      <c r="E528" s="115"/>
      <c r="F528" s="115"/>
      <c r="G528" s="115"/>
      <c r="H528" s="115"/>
      <c r="I528" s="115"/>
      <c r="J528" s="115"/>
      <c r="K528" s="115"/>
      <c r="L528" s="115"/>
    </row>
    <row r="529" spans="2:12">
      <c r="B529" s="114"/>
      <c r="C529" s="115"/>
      <c r="D529" s="115"/>
      <c r="E529" s="115"/>
      <c r="F529" s="115"/>
      <c r="G529" s="115"/>
      <c r="H529" s="115"/>
      <c r="I529" s="115"/>
      <c r="J529" s="115"/>
      <c r="K529" s="115"/>
      <c r="L529" s="115"/>
    </row>
    <row r="530" spans="2:12">
      <c r="B530" s="114"/>
      <c r="C530" s="115"/>
      <c r="D530" s="115"/>
      <c r="E530" s="115"/>
      <c r="F530" s="115"/>
      <c r="G530" s="115"/>
      <c r="H530" s="115"/>
      <c r="I530" s="115"/>
      <c r="J530" s="115"/>
      <c r="K530" s="115"/>
      <c r="L530" s="115"/>
    </row>
    <row r="531" spans="2:12">
      <c r="B531" s="114"/>
      <c r="C531" s="115"/>
      <c r="D531" s="115"/>
      <c r="E531" s="115"/>
      <c r="F531" s="115"/>
      <c r="G531" s="115"/>
      <c r="H531" s="115"/>
      <c r="I531" s="115"/>
      <c r="J531" s="115"/>
      <c r="K531" s="115"/>
      <c r="L531" s="115"/>
    </row>
    <row r="532" spans="2:12">
      <c r="B532" s="114"/>
      <c r="C532" s="115"/>
      <c r="D532" s="115"/>
      <c r="E532" s="115"/>
      <c r="F532" s="115"/>
      <c r="G532" s="115"/>
      <c r="H532" s="115"/>
      <c r="I532" s="115"/>
      <c r="J532" s="115"/>
      <c r="K532" s="115"/>
      <c r="L532" s="115"/>
    </row>
    <row r="533" spans="2:12">
      <c r="B533" s="114"/>
      <c r="C533" s="115"/>
      <c r="D533" s="115"/>
      <c r="E533" s="115"/>
      <c r="F533" s="115"/>
      <c r="G533" s="115"/>
      <c r="H533" s="115"/>
      <c r="I533" s="115"/>
      <c r="J533" s="115"/>
      <c r="K533" s="115"/>
      <c r="L533" s="115"/>
    </row>
    <row r="534" spans="2:12">
      <c r="B534" s="114"/>
      <c r="C534" s="115"/>
      <c r="D534" s="115"/>
      <c r="E534" s="115"/>
      <c r="F534" s="115"/>
      <c r="G534" s="115"/>
      <c r="H534" s="115"/>
      <c r="I534" s="115"/>
      <c r="J534" s="115"/>
      <c r="K534" s="115"/>
      <c r="L534" s="115"/>
    </row>
    <row r="535" spans="2:12">
      <c r="B535" s="114"/>
      <c r="C535" s="115"/>
      <c r="D535" s="115"/>
      <c r="E535" s="115"/>
      <c r="F535" s="115"/>
      <c r="G535" s="115"/>
      <c r="H535" s="115"/>
      <c r="I535" s="115"/>
      <c r="J535" s="115"/>
      <c r="K535" s="115"/>
      <c r="L535" s="115"/>
    </row>
    <row r="536" spans="2:12">
      <c r="B536" s="114"/>
      <c r="C536" s="115"/>
      <c r="D536" s="115"/>
      <c r="E536" s="115"/>
      <c r="F536" s="115"/>
      <c r="G536" s="115"/>
      <c r="H536" s="115"/>
      <c r="I536" s="115"/>
      <c r="J536" s="115"/>
      <c r="K536" s="115"/>
      <c r="L536" s="115"/>
    </row>
    <row r="537" spans="2:12">
      <c r="B537" s="114"/>
      <c r="C537" s="115"/>
      <c r="D537" s="115"/>
      <c r="E537" s="115"/>
      <c r="F537" s="115"/>
      <c r="G537" s="115"/>
      <c r="H537" s="115"/>
      <c r="I537" s="115"/>
      <c r="J537" s="115"/>
      <c r="K537" s="115"/>
      <c r="L537" s="115"/>
    </row>
    <row r="538" spans="2:12">
      <c r="B538" s="114"/>
      <c r="C538" s="115"/>
      <c r="D538" s="115"/>
      <c r="E538" s="115"/>
      <c r="F538" s="115"/>
      <c r="G538" s="115"/>
      <c r="H538" s="115"/>
      <c r="I538" s="115"/>
      <c r="J538" s="115"/>
      <c r="K538" s="115"/>
      <c r="L538" s="115"/>
    </row>
    <row r="539" spans="2:12">
      <c r="B539" s="114"/>
      <c r="C539" s="115"/>
      <c r="D539" s="115"/>
      <c r="E539" s="115"/>
      <c r="F539" s="115"/>
      <c r="G539" s="115"/>
      <c r="H539" s="115"/>
      <c r="I539" s="115"/>
      <c r="J539" s="115"/>
      <c r="K539" s="115"/>
      <c r="L539" s="115"/>
    </row>
    <row r="540" spans="2:12">
      <c r="B540" s="114"/>
      <c r="C540" s="115"/>
      <c r="D540" s="115"/>
      <c r="E540" s="115"/>
      <c r="F540" s="115"/>
      <c r="G540" s="115"/>
      <c r="H540" s="115"/>
      <c r="I540" s="115"/>
      <c r="J540" s="115"/>
      <c r="K540" s="115"/>
      <c r="L540" s="115"/>
    </row>
    <row r="541" spans="2:12">
      <c r="B541" s="114"/>
      <c r="C541" s="115"/>
      <c r="D541" s="115"/>
      <c r="E541" s="115"/>
      <c r="F541" s="115"/>
      <c r="G541" s="115"/>
      <c r="H541" s="115"/>
      <c r="I541" s="115"/>
      <c r="J541" s="115"/>
      <c r="K541" s="115"/>
      <c r="L541" s="115"/>
    </row>
    <row r="542" spans="2:12">
      <c r="B542" s="114"/>
      <c r="C542" s="115"/>
      <c r="D542" s="115"/>
      <c r="E542" s="115"/>
      <c r="F542" s="115"/>
      <c r="G542" s="115"/>
      <c r="H542" s="115"/>
      <c r="I542" s="115"/>
      <c r="J542" s="115"/>
      <c r="K542" s="115"/>
      <c r="L542" s="115"/>
    </row>
    <row r="543" spans="2:12">
      <c r="B543" s="114"/>
      <c r="C543" s="115"/>
      <c r="D543" s="115"/>
      <c r="E543" s="115"/>
      <c r="F543" s="115"/>
      <c r="G543" s="115"/>
      <c r="H543" s="115"/>
      <c r="I543" s="115"/>
      <c r="J543" s="115"/>
      <c r="K543" s="115"/>
      <c r="L543" s="115"/>
    </row>
    <row r="544" spans="2:12">
      <c r="B544" s="114"/>
      <c r="C544" s="115"/>
      <c r="D544" s="115"/>
      <c r="E544" s="115"/>
      <c r="F544" s="115"/>
      <c r="G544" s="115"/>
      <c r="H544" s="115"/>
      <c r="I544" s="115"/>
      <c r="J544" s="115"/>
      <c r="K544" s="115"/>
      <c r="L544" s="115"/>
    </row>
    <row r="545" spans="2:12">
      <c r="B545" s="114"/>
      <c r="C545" s="115"/>
      <c r="D545" s="115"/>
      <c r="E545" s="115"/>
      <c r="F545" s="115"/>
      <c r="G545" s="115"/>
      <c r="H545" s="115"/>
      <c r="I545" s="115"/>
      <c r="J545" s="115"/>
      <c r="K545" s="115"/>
      <c r="L545" s="115"/>
    </row>
    <row r="546" spans="2:12">
      <c r="B546" s="114"/>
      <c r="C546" s="115"/>
      <c r="D546" s="115"/>
      <c r="E546" s="115"/>
      <c r="F546" s="115"/>
      <c r="G546" s="115"/>
      <c r="H546" s="115"/>
      <c r="I546" s="115"/>
      <c r="J546" s="115"/>
      <c r="K546" s="115"/>
      <c r="L546" s="115"/>
    </row>
    <row r="547" spans="2:12">
      <c r="B547" s="114"/>
      <c r="C547" s="115"/>
      <c r="D547" s="115"/>
      <c r="E547" s="115"/>
      <c r="F547" s="115"/>
      <c r="G547" s="115"/>
      <c r="H547" s="115"/>
      <c r="I547" s="115"/>
      <c r="J547" s="115"/>
      <c r="K547" s="115"/>
      <c r="L547" s="115"/>
    </row>
    <row r="548" spans="2:12">
      <c r="B548" s="114"/>
      <c r="C548" s="115"/>
      <c r="D548" s="115"/>
      <c r="E548" s="115"/>
      <c r="F548" s="115"/>
      <c r="G548" s="115"/>
      <c r="H548" s="115"/>
      <c r="I548" s="115"/>
      <c r="J548" s="115"/>
      <c r="K548" s="115"/>
      <c r="L548" s="115"/>
    </row>
    <row r="549" spans="2:12">
      <c r="B549" s="114"/>
      <c r="C549" s="115"/>
      <c r="D549" s="115"/>
      <c r="E549" s="115"/>
      <c r="F549" s="115"/>
      <c r="G549" s="115"/>
      <c r="H549" s="115"/>
      <c r="I549" s="115"/>
      <c r="J549" s="115"/>
      <c r="K549" s="115"/>
      <c r="L549" s="115"/>
    </row>
    <row r="550" spans="2:12">
      <c r="B550" s="114"/>
      <c r="C550" s="115"/>
      <c r="D550" s="115"/>
      <c r="E550" s="115"/>
      <c r="F550" s="115"/>
      <c r="G550" s="115"/>
      <c r="H550" s="115"/>
      <c r="I550" s="115"/>
      <c r="J550" s="115"/>
      <c r="K550" s="115"/>
      <c r="L550" s="115"/>
    </row>
    <row r="551" spans="2:12">
      <c r="B551" s="114"/>
      <c r="C551" s="115"/>
      <c r="D551" s="115"/>
      <c r="E551" s="115"/>
      <c r="F551" s="115"/>
      <c r="G551" s="115"/>
      <c r="H551" s="115"/>
      <c r="I551" s="115"/>
      <c r="J551" s="115"/>
      <c r="K551" s="115"/>
      <c r="L551" s="115"/>
    </row>
    <row r="552" spans="2:12">
      <c r="B552" s="114"/>
      <c r="C552" s="115"/>
      <c r="D552" s="115"/>
      <c r="E552" s="115"/>
      <c r="F552" s="115"/>
      <c r="G552" s="115"/>
      <c r="H552" s="115"/>
      <c r="I552" s="115"/>
      <c r="J552" s="115"/>
      <c r="K552" s="115"/>
      <c r="L552" s="115"/>
    </row>
    <row r="553" spans="2:12">
      <c r="B553" s="114"/>
      <c r="C553" s="115"/>
      <c r="D553" s="115"/>
      <c r="E553" s="115"/>
      <c r="F553" s="115"/>
      <c r="G553" s="115"/>
      <c r="H553" s="115"/>
      <c r="I553" s="115"/>
      <c r="J553" s="115"/>
      <c r="K553" s="115"/>
      <c r="L553" s="115"/>
    </row>
    <row r="554" spans="2:12">
      <c r="B554" s="114"/>
      <c r="C554" s="115"/>
      <c r="D554" s="115"/>
      <c r="E554" s="115"/>
      <c r="F554" s="115"/>
      <c r="G554" s="115"/>
      <c r="H554" s="115"/>
      <c r="I554" s="115"/>
      <c r="J554" s="115"/>
      <c r="K554" s="115"/>
      <c r="L554" s="115"/>
    </row>
    <row r="555" spans="2:12">
      <c r="B555" s="114"/>
      <c r="C555" s="115"/>
      <c r="D555" s="115"/>
      <c r="E555" s="115"/>
      <c r="F555" s="115"/>
      <c r="G555" s="115"/>
      <c r="H555" s="115"/>
      <c r="I555" s="115"/>
      <c r="J555" s="115"/>
      <c r="K555" s="115"/>
      <c r="L555" s="115"/>
    </row>
    <row r="556" spans="2:12">
      <c r="B556" s="114"/>
      <c r="C556" s="115"/>
      <c r="D556" s="115"/>
      <c r="E556" s="115"/>
      <c r="F556" s="115"/>
      <c r="G556" s="115"/>
      <c r="H556" s="115"/>
      <c r="I556" s="115"/>
      <c r="J556" s="115"/>
      <c r="K556" s="115"/>
      <c r="L556" s="115"/>
    </row>
    <row r="557" spans="2:12">
      <c r="B557" s="114"/>
      <c r="C557" s="115"/>
      <c r="D557" s="115"/>
      <c r="E557" s="115"/>
      <c r="F557" s="115"/>
      <c r="G557" s="115"/>
      <c r="H557" s="115"/>
      <c r="I557" s="115"/>
      <c r="J557" s="115"/>
      <c r="K557" s="115"/>
      <c r="L557" s="115"/>
    </row>
    <row r="558" spans="2:12">
      <c r="B558" s="114"/>
      <c r="C558" s="115"/>
      <c r="D558" s="115"/>
      <c r="E558" s="115"/>
      <c r="F558" s="115"/>
      <c r="G558" s="115"/>
      <c r="H558" s="115"/>
      <c r="I558" s="115"/>
      <c r="J558" s="115"/>
      <c r="K558" s="115"/>
      <c r="L558" s="115"/>
    </row>
    <row r="559" spans="2:12">
      <c r="B559" s="114"/>
      <c r="C559" s="115"/>
      <c r="D559" s="115"/>
      <c r="E559" s="115"/>
      <c r="F559" s="115"/>
      <c r="G559" s="115"/>
      <c r="H559" s="115"/>
      <c r="I559" s="115"/>
      <c r="J559" s="115"/>
      <c r="K559" s="115"/>
      <c r="L559" s="115"/>
    </row>
    <row r="560" spans="2:12">
      <c r="B560" s="114"/>
      <c r="C560" s="115"/>
      <c r="D560" s="115"/>
      <c r="E560" s="115"/>
      <c r="F560" s="115"/>
      <c r="G560" s="115"/>
      <c r="H560" s="115"/>
      <c r="I560" s="115"/>
      <c r="J560" s="115"/>
      <c r="K560" s="115"/>
      <c r="L560" s="115"/>
    </row>
    <row r="561" spans="2:12">
      <c r="B561" s="114"/>
      <c r="C561" s="115"/>
      <c r="D561" s="115"/>
      <c r="E561" s="115"/>
      <c r="F561" s="115"/>
      <c r="G561" s="115"/>
      <c r="H561" s="115"/>
      <c r="I561" s="115"/>
      <c r="J561" s="115"/>
      <c r="K561" s="115"/>
      <c r="L561" s="115"/>
    </row>
    <row r="562" spans="2:12">
      <c r="B562" s="114"/>
      <c r="C562" s="115"/>
      <c r="D562" s="115"/>
      <c r="E562" s="115"/>
      <c r="F562" s="115"/>
      <c r="G562" s="115"/>
      <c r="H562" s="115"/>
      <c r="I562" s="115"/>
      <c r="J562" s="115"/>
      <c r="K562" s="115"/>
      <c r="L562" s="115"/>
    </row>
    <row r="563" spans="2:12">
      <c r="B563" s="114"/>
      <c r="C563" s="115"/>
      <c r="D563" s="115"/>
      <c r="E563" s="115"/>
      <c r="F563" s="115"/>
      <c r="G563" s="115"/>
      <c r="H563" s="115"/>
      <c r="I563" s="115"/>
      <c r="J563" s="115"/>
      <c r="K563" s="115"/>
      <c r="L563" s="115"/>
    </row>
    <row r="564" spans="2:12">
      <c r="B564" s="114"/>
      <c r="C564" s="115"/>
      <c r="D564" s="115"/>
      <c r="E564" s="115"/>
      <c r="F564" s="115"/>
      <c r="G564" s="115"/>
      <c r="H564" s="115"/>
      <c r="I564" s="115"/>
      <c r="J564" s="115"/>
      <c r="K564" s="115"/>
      <c r="L564" s="115"/>
    </row>
    <row r="565" spans="2:12">
      <c r="B565" s="114"/>
      <c r="C565" s="115"/>
      <c r="D565" s="115"/>
      <c r="E565" s="115"/>
      <c r="F565" s="115"/>
      <c r="G565" s="115"/>
      <c r="H565" s="115"/>
      <c r="I565" s="115"/>
      <c r="J565" s="115"/>
      <c r="K565" s="115"/>
      <c r="L565" s="115"/>
    </row>
    <row r="566" spans="2:12">
      <c r="B566" s="114"/>
      <c r="C566" s="115"/>
      <c r="D566" s="115"/>
      <c r="E566" s="115"/>
      <c r="F566" s="115"/>
      <c r="G566" s="115"/>
      <c r="H566" s="115"/>
      <c r="I566" s="115"/>
      <c r="J566" s="115"/>
      <c r="K566" s="115"/>
      <c r="L566" s="115"/>
    </row>
    <row r="567" spans="2:12">
      <c r="B567" s="114"/>
      <c r="C567" s="115"/>
      <c r="D567" s="115"/>
      <c r="E567" s="115"/>
      <c r="F567" s="115"/>
      <c r="G567" s="115"/>
      <c r="H567" s="115"/>
      <c r="I567" s="115"/>
      <c r="J567" s="115"/>
      <c r="K567" s="115"/>
      <c r="L567" s="115"/>
    </row>
    <row r="568" spans="2:12">
      <c r="B568" s="114"/>
      <c r="C568" s="115"/>
      <c r="D568" s="115"/>
      <c r="E568" s="115"/>
      <c r="F568" s="115"/>
      <c r="G568" s="115"/>
      <c r="H568" s="115"/>
      <c r="I568" s="115"/>
      <c r="J568" s="115"/>
      <c r="K568" s="115"/>
      <c r="L568" s="115"/>
    </row>
    <row r="569" spans="2:12">
      <c r="B569" s="114"/>
      <c r="C569" s="115"/>
      <c r="D569" s="115"/>
      <c r="E569" s="115"/>
      <c r="F569" s="115"/>
      <c r="G569" s="115"/>
      <c r="H569" s="115"/>
      <c r="I569" s="115"/>
      <c r="J569" s="115"/>
      <c r="K569" s="115"/>
      <c r="L569" s="115"/>
    </row>
    <row r="570" spans="2:12">
      <c r="B570" s="114"/>
      <c r="C570" s="115"/>
      <c r="D570" s="115"/>
      <c r="E570" s="115"/>
      <c r="F570" s="115"/>
      <c r="G570" s="115"/>
      <c r="H570" s="115"/>
      <c r="I570" s="115"/>
      <c r="J570" s="115"/>
      <c r="K570" s="115"/>
      <c r="L570" s="115"/>
    </row>
    <row r="571" spans="2:12">
      <c r="B571" s="114"/>
      <c r="C571" s="115"/>
      <c r="D571" s="115"/>
      <c r="E571" s="115"/>
      <c r="F571" s="115"/>
      <c r="G571" s="115"/>
      <c r="H571" s="115"/>
      <c r="I571" s="115"/>
      <c r="J571" s="115"/>
      <c r="K571" s="115"/>
      <c r="L571" s="115"/>
    </row>
    <row r="572" spans="2:12">
      <c r="B572" s="114"/>
      <c r="C572" s="115"/>
      <c r="D572" s="115"/>
      <c r="E572" s="115"/>
      <c r="F572" s="115"/>
      <c r="G572" s="115"/>
      <c r="H572" s="115"/>
      <c r="I572" s="115"/>
      <c r="J572" s="115"/>
      <c r="K572" s="115"/>
      <c r="L572" s="115"/>
    </row>
    <row r="573" spans="2:12">
      <c r="B573" s="114"/>
      <c r="C573" s="115"/>
      <c r="D573" s="115"/>
      <c r="E573" s="115"/>
      <c r="F573" s="115"/>
      <c r="G573" s="115"/>
      <c r="H573" s="115"/>
      <c r="I573" s="115"/>
      <c r="J573" s="115"/>
      <c r="K573" s="115"/>
      <c r="L573" s="115"/>
    </row>
    <row r="574" spans="2:12">
      <c r="B574" s="114"/>
      <c r="C574" s="115"/>
      <c r="D574" s="115"/>
      <c r="E574" s="115"/>
      <c r="F574" s="115"/>
      <c r="G574" s="115"/>
      <c r="H574" s="115"/>
      <c r="I574" s="115"/>
      <c r="J574" s="115"/>
      <c r="K574" s="115"/>
      <c r="L574" s="115"/>
    </row>
    <row r="575" spans="2:12">
      <c r="B575" s="114"/>
      <c r="C575" s="115"/>
      <c r="D575" s="115"/>
      <c r="E575" s="115"/>
      <c r="F575" s="115"/>
      <c r="G575" s="115"/>
      <c r="H575" s="115"/>
      <c r="I575" s="115"/>
      <c r="J575" s="115"/>
      <c r="K575" s="115"/>
      <c r="L575" s="115"/>
    </row>
    <row r="576" spans="2:12">
      <c r="B576" s="114"/>
      <c r="C576" s="115"/>
      <c r="D576" s="115"/>
      <c r="E576" s="115"/>
      <c r="F576" s="115"/>
      <c r="G576" s="115"/>
      <c r="H576" s="115"/>
      <c r="I576" s="115"/>
      <c r="J576" s="115"/>
      <c r="K576" s="115"/>
      <c r="L576" s="115"/>
    </row>
    <row r="577" spans="2:12">
      <c r="B577" s="114"/>
      <c r="C577" s="115"/>
      <c r="D577" s="115"/>
      <c r="E577" s="115"/>
      <c r="F577" s="115"/>
      <c r="G577" s="115"/>
      <c r="H577" s="115"/>
      <c r="I577" s="115"/>
      <c r="J577" s="115"/>
      <c r="K577" s="115"/>
      <c r="L577" s="115"/>
    </row>
    <row r="578" spans="2:12">
      <c r="B578" s="114"/>
      <c r="C578" s="115"/>
      <c r="D578" s="115"/>
      <c r="E578" s="115"/>
      <c r="F578" s="115"/>
      <c r="G578" s="115"/>
      <c r="H578" s="115"/>
      <c r="I578" s="115"/>
      <c r="J578" s="115"/>
      <c r="K578" s="115"/>
      <c r="L578" s="115"/>
    </row>
    <row r="579" spans="2:12">
      <c r="B579" s="114"/>
      <c r="C579" s="115"/>
      <c r="D579" s="115"/>
      <c r="E579" s="115"/>
      <c r="F579" s="115"/>
      <c r="G579" s="115"/>
      <c r="H579" s="115"/>
      <c r="I579" s="115"/>
      <c r="J579" s="115"/>
      <c r="K579" s="115"/>
      <c r="L579" s="115"/>
    </row>
    <row r="580" spans="2:12">
      <c r="B580" s="114"/>
      <c r="C580" s="115"/>
      <c r="D580" s="115"/>
      <c r="E580" s="115"/>
      <c r="F580" s="115"/>
      <c r="G580" s="115"/>
      <c r="H580" s="115"/>
      <c r="I580" s="115"/>
      <c r="J580" s="115"/>
      <c r="K580" s="115"/>
      <c r="L580" s="115"/>
    </row>
    <row r="581" spans="2:12">
      <c r="B581" s="114"/>
      <c r="C581" s="115"/>
      <c r="D581" s="115"/>
      <c r="E581" s="115"/>
      <c r="F581" s="115"/>
      <c r="G581" s="115"/>
      <c r="H581" s="115"/>
      <c r="I581" s="115"/>
      <c r="J581" s="115"/>
      <c r="K581" s="115"/>
      <c r="L581" s="115"/>
    </row>
    <row r="582" spans="2:12">
      <c r="B582" s="114"/>
      <c r="C582" s="115"/>
      <c r="D582" s="115"/>
      <c r="E582" s="115"/>
      <c r="F582" s="115"/>
      <c r="G582" s="115"/>
      <c r="H582" s="115"/>
      <c r="I582" s="115"/>
      <c r="J582" s="115"/>
      <c r="K582" s="115"/>
      <c r="L582" s="115"/>
    </row>
    <row r="583" spans="2:12">
      <c r="B583" s="114"/>
      <c r="C583" s="115"/>
      <c r="D583" s="115"/>
      <c r="E583" s="115"/>
      <c r="F583" s="115"/>
      <c r="G583" s="115"/>
      <c r="H583" s="115"/>
      <c r="I583" s="115"/>
      <c r="J583" s="115"/>
      <c r="K583" s="115"/>
      <c r="L583" s="115"/>
    </row>
    <row r="584" spans="2:12">
      <c r="B584" s="114"/>
      <c r="C584" s="115"/>
      <c r="D584" s="115"/>
      <c r="E584" s="115"/>
      <c r="F584" s="115"/>
      <c r="G584" s="115"/>
      <c r="H584" s="115"/>
      <c r="I584" s="115"/>
      <c r="J584" s="115"/>
      <c r="K584" s="115"/>
      <c r="L584" s="115"/>
    </row>
    <row r="585" spans="2:12">
      <c r="B585" s="114"/>
      <c r="C585" s="115"/>
      <c r="D585" s="115"/>
      <c r="E585" s="115"/>
      <c r="F585" s="115"/>
      <c r="G585" s="115"/>
      <c r="H585" s="115"/>
      <c r="I585" s="115"/>
      <c r="J585" s="115"/>
      <c r="K585" s="115"/>
      <c r="L585" s="115"/>
    </row>
    <row r="586" spans="2:12">
      <c r="B586" s="114"/>
      <c r="C586" s="115"/>
      <c r="D586" s="115"/>
      <c r="E586" s="115"/>
      <c r="F586" s="115"/>
      <c r="G586" s="115"/>
      <c r="H586" s="115"/>
      <c r="I586" s="115"/>
      <c r="J586" s="115"/>
      <c r="K586" s="115"/>
      <c r="L586" s="115"/>
    </row>
    <row r="587" spans="2:12">
      <c r="C587" s="1"/>
      <c r="D587" s="1"/>
      <c r="E587" s="1"/>
    </row>
    <row r="588" spans="2:12">
      <c r="C588" s="1"/>
      <c r="D588" s="1"/>
      <c r="E588" s="1"/>
    </row>
    <row r="589" spans="2:12">
      <c r="C589" s="1"/>
      <c r="D589" s="1"/>
      <c r="E589" s="1"/>
    </row>
    <row r="590" spans="2:12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B1048576 C5:C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8.85546875" style="2" bestFit="1" customWidth="1"/>
    <col min="3" max="3" width="43.140625" style="2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.28515625" style="1" bestFit="1" customWidth="1"/>
    <col min="8" max="8" width="11.85546875" style="1" bestFit="1" customWidth="1"/>
    <col min="9" max="9" width="9" style="1" bestFit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46" t="s">
        <v>146</v>
      </c>
      <c r="C1" s="67" t="s" vm="1">
        <v>231</v>
      </c>
    </row>
    <row r="2" spans="1:11">
      <c r="B2" s="46" t="s">
        <v>145</v>
      </c>
      <c r="C2" s="67" t="s">
        <v>232</v>
      </c>
    </row>
    <row r="3" spans="1:11">
      <c r="B3" s="46" t="s">
        <v>147</v>
      </c>
      <c r="C3" s="67" t="s">
        <v>233</v>
      </c>
    </row>
    <row r="4" spans="1:11">
      <c r="B4" s="46" t="s">
        <v>148</v>
      </c>
      <c r="C4" s="67">
        <v>8803</v>
      </c>
    </row>
    <row r="6" spans="1:11" ht="26.25" customHeight="1">
      <c r="B6" s="151" t="s">
        <v>174</v>
      </c>
      <c r="C6" s="152"/>
      <c r="D6" s="152"/>
      <c r="E6" s="152"/>
      <c r="F6" s="152"/>
      <c r="G6" s="152"/>
      <c r="H6" s="152"/>
      <c r="I6" s="152"/>
      <c r="J6" s="152"/>
      <c r="K6" s="153"/>
    </row>
    <row r="7" spans="1:11" ht="26.25" customHeight="1">
      <c r="B7" s="151" t="s">
        <v>96</v>
      </c>
      <c r="C7" s="152"/>
      <c r="D7" s="152"/>
      <c r="E7" s="152"/>
      <c r="F7" s="152"/>
      <c r="G7" s="152"/>
      <c r="H7" s="152"/>
      <c r="I7" s="152"/>
      <c r="J7" s="152"/>
      <c r="K7" s="153"/>
    </row>
    <row r="8" spans="1:11" s="3" customFormat="1" ht="78.75">
      <c r="A8" s="2"/>
      <c r="B8" s="21" t="s">
        <v>116</v>
      </c>
      <c r="C8" s="29" t="s">
        <v>46</v>
      </c>
      <c r="D8" s="29" t="s">
        <v>119</v>
      </c>
      <c r="E8" s="29" t="s">
        <v>66</v>
      </c>
      <c r="F8" s="29" t="s">
        <v>103</v>
      </c>
      <c r="G8" s="29" t="s">
        <v>207</v>
      </c>
      <c r="H8" s="29" t="s">
        <v>206</v>
      </c>
      <c r="I8" s="29" t="s">
        <v>62</v>
      </c>
      <c r="J8" s="29" t="s">
        <v>149</v>
      </c>
      <c r="K8" s="30" t="s">
        <v>151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214</v>
      </c>
      <c r="H9" s="15"/>
      <c r="I9" s="15" t="s">
        <v>210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88" t="s">
        <v>50</v>
      </c>
      <c r="C11" s="73"/>
      <c r="D11" s="73"/>
      <c r="E11" s="73"/>
      <c r="F11" s="73"/>
      <c r="G11" s="83"/>
      <c r="H11" s="85"/>
      <c r="I11" s="83">
        <v>3612.4800599380005</v>
      </c>
      <c r="J11" s="84">
        <f>IFERROR(I11/$I$11,0)</f>
        <v>1</v>
      </c>
      <c r="K11" s="84">
        <f>I11/'סכום נכסי הקרן'!$C$42</f>
        <v>1.3568552526969104E-3</v>
      </c>
    </row>
    <row r="12" spans="1:11">
      <c r="B12" s="92" t="s">
        <v>201</v>
      </c>
      <c r="C12" s="73"/>
      <c r="D12" s="73"/>
      <c r="E12" s="73"/>
      <c r="F12" s="73"/>
      <c r="G12" s="83"/>
      <c r="H12" s="85"/>
      <c r="I12" s="83">
        <v>3612.4800599380005</v>
      </c>
      <c r="J12" s="84">
        <f t="shared" ref="J12:J19" si="0">IFERROR(I12/$I$11,0)</f>
        <v>1</v>
      </c>
      <c r="K12" s="84">
        <f>I12/'סכום נכסי הקרן'!$C$42</f>
        <v>1.3568552526969104E-3</v>
      </c>
    </row>
    <row r="13" spans="1:11">
      <c r="B13" s="72" t="s">
        <v>1737</v>
      </c>
      <c r="C13" s="73" t="s">
        <v>1738</v>
      </c>
      <c r="D13" s="86" t="s">
        <v>28</v>
      </c>
      <c r="E13" s="86" t="s">
        <v>535</v>
      </c>
      <c r="F13" s="86" t="s">
        <v>132</v>
      </c>
      <c r="G13" s="83">
        <v>31.507093000000005</v>
      </c>
      <c r="H13" s="85">
        <v>99790</v>
      </c>
      <c r="I13" s="83">
        <v>-96.21361145100002</v>
      </c>
      <c r="J13" s="84">
        <f t="shared" si="0"/>
        <v>-2.6633672672134082E-2</v>
      </c>
      <c r="K13" s="84">
        <f>I13/'סכום נכסי הקרן'!$C$42</f>
        <v>-3.6138038663795288E-5</v>
      </c>
    </row>
    <row r="14" spans="1:11">
      <c r="B14" s="72" t="s">
        <v>1739</v>
      </c>
      <c r="C14" s="73" t="s">
        <v>1740</v>
      </c>
      <c r="D14" s="86" t="s">
        <v>28</v>
      </c>
      <c r="E14" s="86" t="s">
        <v>535</v>
      </c>
      <c r="F14" s="86" t="s">
        <v>132</v>
      </c>
      <c r="G14" s="83">
        <v>5.3982500000000009</v>
      </c>
      <c r="H14" s="85">
        <v>1533700</v>
      </c>
      <c r="I14" s="83">
        <v>174.30502289700001</v>
      </c>
      <c r="J14" s="84">
        <f t="shared" si="0"/>
        <v>4.8250791701253445E-2</v>
      </c>
      <c r="K14" s="84">
        <f>I14/'סכום נכסי הקרן'!$C$42</f>
        <v>6.5469340166630235E-5</v>
      </c>
    </row>
    <row r="15" spans="1:11">
      <c r="B15" s="72" t="s">
        <v>1741</v>
      </c>
      <c r="C15" s="73" t="s">
        <v>1742</v>
      </c>
      <c r="D15" s="86" t="s">
        <v>28</v>
      </c>
      <c r="E15" s="86" t="s">
        <v>535</v>
      </c>
      <c r="F15" s="86" t="s">
        <v>140</v>
      </c>
      <c r="G15" s="83">
        <v>2.9701910000000002</v>
      </c>
      <c r="H15" s="85">
        <v>121860</v>
      </c>
      <c r="I15" s="83">
        <v>29.614436797000003</v>
      </c>
      <c r="J15" s="84">
        <f t="shared" si="0"/>
        <v>8.1978132212882759E-3</v>
      </c>
      <c r="K15" s="84">
        <f>I15/'סכום נכסי הקרן'!$C$42</f>
        <v>1.1123245929933177E-5</v>
      </c>
    </row>
    <row r="16" spans="1:11">
      <c r="B16" s="72" t="s">
        <v>1743</v>
      </c>
      <c r="C16" s="73" t="s">
        <v>1744</v>
      </c>
      <c r="D16" s="86" t="s">
        <v>28</v>
      </c>
      <c r="E16" s="86" t="s">
        <v>535</v>
      </c>
      <c r="F16" s="86" t="s">
        <v>132</v>
      </c>
      <c r="G16" s="83">
        <v>147.87513600000003</v>
      </c>
      <c r="H16" s="85">
        <v>448825</v>
      </c>
      <c r="I16" s="83">
        <v>3509.3602231900004</v>
      </c>
      <c r="J16" s="84">
        <f t="shared" si="0"/>
        <v>0.97145455890771892</v>
      </c>
      <c r="K16" s="84">
        <f>I16/'סכום נכסי הקרן'!$C$42</f>
        <v>1.3181232210102986E-3</v>
      </c>
    </row>
    <row r="17" spans="2:11">
      <c r="B17" s="72" t="s">
        <v>1745</v>
      </c>
      <c r="C17" s="73" t="s">
        <v>1746</v>
      </c>
      <c r="D17" s="86" t="s">
        <v>28</v>
      </c>
      <c r="E17" s="86" t="s">
        <v>535</v>
      </c>
      <c r="F17" s="86" t="s">
        <v>134</v>
      </c>
      <c r="G17" s="83">
        <v>19.032291000000001</v>
      </c>
      <c r="H17" s="85">
        <v>46380</v>
      </c>
      <c r="I17" s="83">
        <v>1.9291174870000003</v>
      </c>
      <c r="J17" s="84">
        <f t="shared" si="0"/>
        <v>5.3401470872979954E-4</v>
      </c>
      <c r="K17" s="84">
        <f>I17/'סכום נכסי הקרן'!$C$42</f>
        <v>7.2458066255743922E-7</v>
      </c>
    </row>
    <row r="18" spans="2:11">
      <c r="B18" s="72" t="s">
        <v>1747</v>
      </c>
      <c r="C18" s="73" t="s">
        <v>1748</v>
      </c>
      <c r="D18" s="86" t="s">
        <v>28</v>
      </c>
      <c r="E18" s="86" t="s">
        <v>535</v>
      </c>
      <c r="F18" s="86" t="s">
        <v>141</v>
      </c>
      <c r="G18" s="83">
        <v>5.640479</v>
      </c>
      <c r="H18" s="85">
        <v>228800</v>
      </c>
      <c r="I18" s="83">
        <v>57.534206137000005</v>
      </c>
      <c r="J18" s="84">
        <f t="shared" si="0"/>
        <v>1.5926511754361751E-2</v>
      </c>
      <c r="K18" s="84">
        <f>I18/'סכום נכסי הקרן'!$C$42</f>
        <v>2.1609971131044829E-5</v>
      </c>
    </row>
    <row r="19" spans="2:11">
      <c r="B19" s="72" t="s">
        <v>1749</v>
      </c>
      <c r="C19" s="73" t="s">
        <v>1750</v>
      </c>
      <c r="D19" s="86" t="s">
        <v>28</v>
      </c>
      <c r="E19" s="86" t="s">
        <v>535</v>
      </c>
      <c r="F19" s="86" t="s">
        <v>132</v>
      </c>
      <c r="G19" s="83">
        <v>23.726254000000004</v>
      </c>
      <c r="H19" s="85">
        <v>11843.75</v>
      </c>
      <c r="I19" s="83">
        <v>-64.049335119000006</v>
      </c>
      <c r="J19" s="84">
        <f t="shared" si="0"/>
        <v>-1.7730017621218164E-2</v>
      </c>
      <c r="K19" s="84">
        <f>I19/'סכום נכסי הקרן'!$C$42</f>
        <v>-2.4057067539758651E-5</v>
      </c>
    </row>
    <row r="20" spans="2:11">
      <c r="B20" s="72"/>
      <c r="C20" s="73"/>
      <c r="D20" s="86"/>
      <c r="E20" s="86"/>
      <c r="F20" s="86"/>
      <c r="G20" s="83"/>
      <c r="H20" s="85"/>
      <c r="I20" s="73"/>
      <c r="J20" s="84"/>
      <c r="K20" s="73"/>
    </row>
    <row r="21" spans="2:11">
      <c r="B21" s="92"/>
      <c r="C21" s="73"/>
      <c r="D21" s="73"/>
      <c r="E21" s="73"/>
      <c r="F21" s="73"/>
      <c r="G21" s="83"/>
      <c r="H21" s="85"/>
      <c r="I21" s="73"/>
      <c r="J21" s="84"/>
      <c r="K21" s="73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129" t="s">
        <v>222</v>
      </c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129" t="s">
        <v>112</v>
      </c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129" t="s">
        <v>205</v>
      </c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129" t="s">
        <v>213</v>
      </c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>
      <c r="B111" s="88"/>
      <c r="C111" s="88"/>
      <c r="D111" s="88"/>
      <c r="E111" s="88"/>
      <c r="F111" s="88"/>
      <c r="G111" s="88"/>
      <c r="H111" s="88"/>
      <c r="I111" s="88"/>
      <c r="J111" s="88"/>
      <c r="K111" s="88"/>
    </row>
    <row r="112" spans="2:11">
      <c r="B112" s="88"/>
      <c r="C112" s="88"/>
      <c r="D112" s="88"/>
      <c r="E112" s="88"/>
      <c r="F112" s="88"/>
      <c r="G112" s="88"/>
      <c r="H112" s="88"/>
      <c r="I112" s="88"/>
      <c r="J112" s="88"/>
      <c r="K112" s="88"/>
    </row>
    <row r="113" spans="2:11">
      <c r="B113" s="88"/>
      <c r="C113" s="88"/>
      <c r="D113" s="88"/>
      <c r="E113" s="88"/>
      <c r="F113" s="88"/>
      <c r="G113" s="88"/>
      <c r="H113" s="88"/>
      <c r="I113" s="88"/>
      <c r="J113" s="88"/>
      <c r="K113" s="88"/>
    </row>
    <row r="114" spans="2:11">
      <c r="B114" s="88"/>
      <c r="C114" s="88"/>
      <c r="D114" s="88"/>
      <c r="E114" s="88"/>
      <c r="F114" s="88"/>
      <c r="G114" s="88"/>
      <c r="H114" s="88"/>
      <c r="I114" s="88"/>
      <c r="J114" s="88"/>
      <c r="K114" s="88"/>
    </row>
    <row r="115" spans="2:11">
      <c r="B115" s="88"/>
      <c r="C115" s="88"/>
      <c r="D115" s="88"/>
      <c r="E115" s="88"/>
      <c r="F115" s="88"/>
      <c r="G115" s="88"/>
      <c r="H115" s="88"/>
      <c r="I115" s="88"/>
      <c r="J115" s="88"/>
      <c r="K115" s="88"/>
    </row>
    <row r="116" spans="2:11">
      <c r="B116" s="88"/>
      <c r="C116" s="88"/>
      <c r="D116" s="88"/>
      <c r="E116" s="88"/>
      <c r="F116" s="88"/>
      <c r="G116" s="88"/>
      <c r="H116" s="88"/>
      <c r="I116" s="88"/>
      <c r="J116" s="88"/>
      <c r="K116" s="88"/>
    </row>
    <row r="117" spans="2:11">
      <c r="B117" s="88"/>
      <c r="C117" s="88"/>
      <c r="D117" s="88"/>
      <c r="E117" s="88"/>
      <c r="F117" s="88"/>
      <c r="G117" s="88"/>
      <c r="H117" s="88"/>
      <c r="I117" s="88"/>
      <c r="J117" s="88"/>
      <c r="K117" s="88"/>
    </row>
    <row r="118" spans="2:11">
      <c r="B118" s="88"/>
      <c r="C118" s="88"/>
      <c r="D118" s="88"/>
      <c r="E118" s="88"/>
      <c r="F118" s="88"/>
      <c r="G118" s="88"/>
      <c r="H118" s="88"/>
      <c r="I118" s="88"/>
      <c r="J118" s="88"/>
      <c r="K118" s="88"/>
    </row>
    <row r="119" spans="2:11">
      <c r="B119" s="88"/>
      <c r="C119" s="88"/>
      <c r="D119" s="88"/>
      <c r="E119" s="88"/>
      <c r="F119" s="88"/>
      <c r="G119" s="88"/>
      <c r="H119" s="88"/>
      <c r="I119" s="88"/>
      <c r="J119" s="88"/>
      <c r="K119" s="88"/>
    </row>
    <row r="120" spans="2:11">
      <c r="B120" s="88"/>
      <c r="C120" s="88"/>
      <c r="D120" s="88"/>
      <c r="E120" s="88"/>
      <c r="F120" s="88"/>
      <c r="G120" s="88"/>
      <c r="H120" s="88"/>
      <c r="I120" s="88"/>
      <c r="J120" s="88"/>
      <c r="K120" s="88"/>
    </row>
    <row r="121" spans="2:11">
      <c r="B121" s="114"/>
      <c r="C121" s="131"/>
      <c r="D121" s="131"/>
      <c r="E121" s="131"/>
      <c r="F121" s="131"/>
      <c r="G121" s="131"/>
      <c r="H121" s="131"/>
      <c r="I121" s="115"/>
      <c r="J121" s="115"/>
      <c r="K121" s="131"/>
    </row>
    <row r="122" spans="2:11">
      <c r="B122" s="114"/>
      <c r="C122" s="131"/>
      <c r="D122" s="131"/>
      <c r="E122" s="131"/>
      <c r="F122" s="131"/>
      <c r="G122" s="131"/>
      <c r="H122" s="131"/>
      <c r="I122" s="115"/>
      <c r="J122" s="115"/>
      <c r="K122" s="131"/>
    </row>
    <row r="123" spans="2:11">
      <c r="B123" s="114"/>
      <c r="C123" s="131"/>
      <c r="D123" s="131"/>
      <c r="E123" s="131"/>
      <c r="F123" s="131"/>
      <c r="G123" s="131"/>
      <c r="H123" s="131"/>
      <c r="I123" s="115"/>
      <c r="J123" s="115"/>
      <c r="K123" s="131"/>
    </row>
    <row r="124" spans="2:11">
      <c r="B124" s="114"/>
      <c r="C124" s="131"/>
      <c r="D124" s="131"/>
      <c r="E124" s="131"/>
      <c r="F124" s="131"/>
      <c r="G124" s="131"/>
      <c r="H124" s="131"/>
      <c r="I124" s="115"/>
      <c r="J124" s="115"/>
      <c r="K124" s="131"/>
    </row>
    <row r="125" spans="2:11">
      <c r="B125" s="114"/>
      <c r="C125" s="131"/>
      <c r="D125" s="131"/>
      <c r="E125" s="131"/>
      <c r="F125" s="131"/>
      <c r="G125" s="131"/>
      <c r="H125" s="131"/>
      <c r="I125" s="115"/>
      <c r="J125" s="115"/>
      <c r="K125" s="131"/>
    </row>
    <row r="126" spans="2:11">
      <c r="B126" s="114"/>
      <c r="C126" s="131"/>
      <c r="D126" s="131"/>
      <c r="E126" s="131"/>
      <c r="F126" s="131"/>
      <c r="G126" s="131"/>
      <c r="H126" s="131"/>
      <c r="I126" s="115"/>
      <c r="J126" s="115"/>
      <c r="K126" s="131"/>
    </row>
    <row r="127" spans="2:11">
      <c r="B127" s="114"/>
      <c r="C127" s="131"/>
      <c r="D127" s="131"/>
      <c r="E127" s="131"/>
      <c r="F127" s="131"/>
      <c r="G127" s="131"/>
      <c r="H127" s="131"/>
      <c r="I127" s="115"/>
      <c r="J127" s="115"/>
      <c r="K127" s="131"/>
    </row>
    <row r="128" spans="2:11">
      <c r="B128" s="114"/>
      <c r="C128" s="131"/>
      <c r="D128" s="131"/>
      <c r="E128" s="131"/>
      <c r="F128" s="131"/>
      <c r="G128" s="131"/>
      <c r="H128" s="131"/>
      <c r="I128" s="115"/>
      <c r="J128" s="115"/>
      <c r="K128" s="131"/>
    </row>
    <row r="129" spans="2:11">
      <c r="B129" s="114"/>
      <c r="C129" s="131"/>
      <c r="D129" s="131"/>
      <c r="E129" s="131"/>
      <c r="F129" s="131"/>
      <c r="G129" s="131"/>
      <c r="H129" s="131"/>
      <c r="I129" s="115"/>
      <c r="J129" s="115"/>
      <c r="K129" s="131"/>
    </row>
    <row r="130" spans="2:11">
      <c r="B130" s="114"/>
      <c r="C130" s="131"/>
      <c r="D130" s="131"/>
      <c r="E130" s="131"/>
      <c r="F130" s="131"/>
      <c r="G130" s="131"/>
      <c r="H130" s="131"/>
      <c r="I130" s="115"/>
      <c r="J130" s="115"/>
      <c r="K130" s="131"/>
    </row>
    <row r="131" spans="2:11">
      <c r="B131" s="114"/>
      <c r="C131" s="131"/>
      <c r="D131" s="131"/>
      <c r="E131" s="131"/>
      <c r="F131" s="131"/>
      <c r="G131" s="131"/>
      <c r="H131" s="131"/>
      <c r="I131" s="115"/>
      <c r="J131" s="115"/>
      <c r="K131" s="131"/>
    </row>
    <row r="132" spans="2:11">
      <c r="B132" s="114"/>
      <c r="C132" s="131"/>
      <c r="D132" s="131"/>
      <c r="E132" s="131"/>
      <c r="F132" s="131"/>
      <c r="G132" s="131"/>
      <c r="H132" s="131"/>
      <c r="I132" s="115"/>
      <c r="J132" s="115"/>
      <c r="K132" s="131"/>
    </row>
    <row r="133" spans="2:11">
      <c r="B133" s="114"/>
      <c r="C133" s="131"/>
      <c r="D133" s="131"/>
      <c r="E133" s="131"/>
      <c r="F133" s="131"/>
      <c r="G133" s="131"/>
      <c r="H133" s="131"/>
      <c r="I133" s="115"/>
      <c r="J133" s="115"/>
      <c r="K133" s="131"/>
    </row>
    <row r="134" spans="2:11">
      <c r="B134" s="114"/>
      <c r="C134" s="131"/>
      <c r="D134" s="131"/>
      <c r="E134" s="131"/>
      <c r="F134" s="131"/>
      <c r="G134" s="131"/>
      <c r="H134" s="131"/>
      <c r="I134" s="115"/>
      <c r="J134" s="115"/>
      <c r="K134" s="131"/>
    </row>
    <row r="135" spans="2:11">
      <c r="B135" s="114"/>
      <c r="C135" s="131"/>
      <c r="D135" s="131"/>
      <c r="E135" s="131"/>
      <c r="F135" s="131"/>
      <c r="G135" s="131"/>
      <c r="H135" s="131"/>
      <c r="I135" s="115"/>
      <c r="J135" s="115"/>
      <c r="K135" s="131"/>
    </row>
    <row r="136" spans="2:11">
      <c r="B136" s="114"/>
      <c r="C136" s="131"/>
      <c r="D136" s="131"/>
      <c r="E136" s="131"/>
      <c r="F136" s="131"/>
      <c r="G136" s="131"/>
      <c r="H136" s="131"/>
      <c r="I136" s="115"/>
      <c r="J136" s="115"/>
      <c r="K136" s="131"/>
    </row>
    <row r="137" spans="2:11">
      <c r="B137" s="114"/>
      <c r="C137" s="131"/>
      <c r="D137" s="131"/>
      <c r="E137" s="131"/>
      <c r="F137" s="131"/>
      <c r="G137" s="131"/>
      <c r="H137" s="131"/>
      <c r="I137" s="115"/>
      <c r="J137" s="115"/>
      <c r="K137" s="131"/>
    </row>
    <row r="138" spans="2:11">
      <c r="B138" s="114"/>
      <c r="C138" s="131"/>
      <c r="D138" s="131"/>
      <c r="E138" s="131"/>
      <c r="F138" s="131"/>
      <c r="G138" s="131"/>
      <c r="H138" s="131"/>
      <c r="I138" s="115"/>
      <c r="J138" s="115"/>
      <c r="K138" s="131"/>
    </row>
    <row r="139" spans="2:11">
      <c r="B139" s="114"/>
      <c r="C139" s="131"/>
      <c r="D139" s="131"/>
      <c r="E139" s="131"/>
      <c r="F139" s="131"/>
      <c r="G139" s="131"/>
      <c r="H139" s="131"/>
      <c r="I139" s="115"/>
      <c r="J139" s="115"/>
      <c r="K139" s="131"/>
    </row>
    <row r="140" spans="2:11">
      <c r="B140" s="114"/>
      <c r="C140" s="131"/>
      <c r="D140" s="131"/>
      <c r="E140" s="131"/>
      <c r="F140" s="131"/>
      <c r="G140" s="131"/>
      <c r="H140" s="131"/>
      <c r="I140" s="115"/>
      <c r="J140" s="115"/>
      <c r="K140" s="131"/>
    </row>
    <row r="141" spans="2:11">
      <c r="B141" s="114"/>
      <c r="C141" s="131"/>
      <c r="D141" s="131"/>
      <c r="E141" s="131"/>
      <c r="F141" s="131"/>
      <c r="G141" s="131"/>
      <c r="H141" s="131"/>
      <c r="I141" s="115"/>
      <c r="J141" s="115"/>
      <c r="K141" s="131"/>
    </row>
    <row r="142" spans="2:11">
      <c r="B142" s="114"/>
      <c r="C142" s="131"/>
      <c r="D142" s="131"/>
      <c r="E142" s="131"/>
      <c r="F142" s="131"/>
      <c r="G142" s="131"/>
      <c r="H142" s="131"/>
      <c r="I142" s="115"/>
      <c r="J142" s="115"/>
      <c r="K142" s="131"/>
    </row>
    <row r="143" spans="2:11">
      <c r="B143" s="114"/>
      <c r="C143" s="131"/>
      <c r="D143" s="131"/>
      <c r="E143" s="131"/>
      <c r="F143" s="131"/>
      <c r="G143" s="131"/>
      <c r="H143" s="131"/>
      <c r="I143" s="115"/>
      <c r="J143" s="115"/>
      <c r="K143" s="131"/>
    </row>
    <row r="144" spans="2:11">
      <c r="B144" s="114"/>
      <c r="C144" s="131"/>
      <c r="D144" s="131"/>
      <c r="E144" s="131"/>
      <c r="F144" s="131"/>
      <c r="G144" s="131"/>
      <c r="H144" s="131"/>
      <c r="I144" s="115"/>
      <c r="J144" s="115"/>
      <c r="K144" s="131"/>
    </row>
    <row r="145" spans="2:11">
      <c r="B145" s="114"/>
      <c r="C145" s="131"/>
      <c r="D145" s="131"/>
      <c r="E145" s="131"/>
      <c r="F145" s="131"/>
      <c r="G145" s="131"/>
      <c r="H145" s="131"/>
      <c r="I145" s="115"/>
      <c r="J145" s="115"/>
      <c r="K145" s="131"/>
    </row>
    <row r="146" spans="2:11">
      <c r="B146" s="114"/>
      <c r="C146" s="131"/>
      <c r="D146" s="131"/>
      <c r="E146" s="131"/>
      <c r="F146" s="131"/>
      <c r="G146" s="131"/>
      <c r="H146" s="131"/>
      <c r="I146" s="115"/>
      <c r="J146" s="115"/>
      <c r="K146" s="131"/>
    </row>
    <row r="147" spans="2:11">
      <c r="B147" s="114"/>
      <c r="C147" s="131"/>
      <c r="D147" s="131"/>
      <c r="E147" s="131"/>
      <c r="F147" s="131"/>
      <c r="G147" s="131"/>
      <c r="H147" s="131"/>
      <c r="I147" s="115"/>
      <c r="J147" s="115"/>
      <c r="K147" s="131"/>
    </row>
    <row r="148" spans="2:11">
      <c r="B148" s="114"/>
      <c r="C148" s="131"/>
      <c r="D148" s="131"/>
      <c r="E148" s="131"/>
      <c r="F148" s="131"/>
      <c r="G148" s="131"/>
      <c r="H148" s="131"/>
      <c r="I148" s="115"/>
      <c r="J148" s="115"/>
      <c r="K148" s="131"/>
    </row>
    <row r="149" spans="2:11">
      <c r="B149" s="114"/>
      <c r="C149" s="131"/>
      <c r="D149" s="131"/>
      <c r="E149" s="131"/>
      <c r="F149" s="131"/>
      <c r="G149" s="131"/>
      <c r="H149" s="131"/>
      <c r="I149" s="115"/>
      <c r="J149" s="115"/>
      <c r="K149" s="131"/>
    </row>
    <row r="150" spans="2:11">
      <c r="B150" s="114"/>
      <c r="C150" s="131"/>
      <c r="D150" s="131"/>
      <c r="E150" s="131"/>
      <c r="F150" s="131"/>
      <c r="G150" s="131"/>
      <c r="H150" s="131"/>
      <c r="I150" s="115"/>
      <c r="J150" s="115"/>
      <c r="K150" s="131"/>
    </row>
    <row r="151" spans="2:11">
      <c r="B151" s="114"/>
      <c r="C151" s="131"/>
      <c r="D151" s="131"/>
      <c r="E151" s="131"/>
      <c r="F151" s="131"/>
      <c r="G151" s="131"/>
      <c r="H151" s="131"/>
      <c r="I151" s="115"/>
      <c r="J151" s="115"/>
      <c r="K151" s="131"/>
    </row>
    <row r="152" spans="2:11">
      <c r="B152" s="114"/>
      <c r="C152" s="131"/>
      <c r="D152" s="131"/>
      <c r="E152" s="131"/>
      <c r="F152" s="131"/>
      <c r="G152" s="131"/>
      <c r="H152" s="131"/>
      <c r="I152" s="115"/>
      <c r="J152" s="115"/>
      <c r="K152" s="131"/>
    </row>
    <row r="153" spans="2:11">
      <c r="B153" s="114"/>
      <c r="C153" s="131"/>
      <c r="D153" s="131"/>
      <c r="E153" s="131"/>
      <c r="F153" s="131"/>
      <c r="G153" s="131"/>
      <c r="H153" s="131"/>
      <c r="I153" s="115"/>
      <c r="J153" s="115"/>
      <c r="K153" s="131"/>
    </row>
    <row r="154" spans="2:11">
      <c r="B154" s="114"/>
      <c r="C154" s="131"/>
      <c r="D154" s="131"/>
      <c r="E154" s="131"/>
      <c r="F154" s="131"/>
      <c r="G154" s="131"/>
      <c r="H154" s="131"/>
      <c r="I154" s="115"/>
      <c r="J154" s="115"/>
      <c r="K154" s="131"/>
    </row>
    <row r="155" spans="2:11">
      <c r="B155" s="114"/>
      <c r="C155" s="131"/>
      <c r="D155" s="131"/>
      <c r="E155" s="131"/>
      <c r="F155" s="131"/>
      <c r="G155" s="131"/>
      <c r="H155" s="131"/>
      <c r="I155" s="115"/>
      <c r="J155" s="115"/>
      <c r="K155" s="131"/>
    </row>
    <row r="156" spans="2:11">
      <c r="B156" s="114"/>
      <c r="C156" s="131"/>
      <c r="D156" s="131"/>
      <c r="E156" s="131"/>
      <c r="F156" s="131"/>
      <c r="G156" s="131"/>
      <c r="H156" s="131"/>
      <c r="I156" s="115"/>
      <c r="J156" s="115"/>
      <c r="K156" s="131"/>
    </row>
    <row r="157" spans="2:11">
      <c r="B157" s="114"/>
      <c r="C157" s="131"/>
      <c r="D157" s="131"/>
      <c r="E157" s="131"/>
      <c r="F157" s="131"/>
      <c r="G157" s="131"/>
      <c r="H157" s="131"/>
      <c r="I157" s="115"/>
      <c r="J157" s="115"/>
      <c r="K157" s="131"/>
    </row>
    <row r="158" spans="2:11">
      <c r="B158" s="114"/>
      <c r="C158" s="131"/>
      <c r="D158" s="131"/>
      <c r="E158" s="131"/>
      <c r="F158" s="131"/>
      <c r="G158" s="131"/>
      <c r="H158" s="131"/>
      <c r="I158" s="115"/>
      <c r="J158" s="115"/>
      <c r="K158" s="131"/>
    </row>
    <row r="159" spans="2:11">
      <c r="B159" s="114"/>
      <c r="C159" s="131"/>
      <c r="D159" s="131"/>
      <c r="E159" s="131"/>
      <c r="F159" s="131"/>
      <c r="G159" s="131"/>
      <c r="H159" s="131"/>
      <c r="I159" s="115"/>
      <c r="J159" s="115"/>
      <c r="K159" s="131"/>
    </row>
    <row r="160" spans="2:11">
      <c r="B160" s="114"/>
      <c r="C160" s="131"/>
      <c r="D160" s="131"/>
      <c r="E160" s="131"/>
      <c r="F160" s="131"/>
      <c r="G160" s="131"/>
      <c r="H160" s="131"/>
      <c r="I160" s="115"/>
      <c r="J160" s="115"/>
      <c r="K160" s="131"/>
    </row>
    <row r="161" spans="2:11">
      <c r="B161" s="114"/>
      <c r="C161" s="131"/>
      <c r="D161" s="131"/>
      <c r="E161" s="131"/>
      <c r="F161" s="131"/>
      <c r="G161" s="131"/>
      <c r="H161" s="131"/>
      <c r="I161" s="115"/>
      <c r="J161" s="115"/>
      <c r="K161" s="131"/>
    </row>
    <row r="162" spans="2:11">
      <c r="B162" s="114"/>
      <c r="C162" s="131"/>
      <c r="D162" s="131"/>
      <c r="E162" s="131"/>
      <c r="F162" s="131"/>
      <c r="G162" s="131"/>
      <c r="H162" s="131"/>
      <c r="I162" s="115"/>
      <c r="J162" s="115"/>
      <c r="K162" s="131"/>
    </row>
    <row r="163" spans="2:11">
      <c r="B163" s="114"/>
      <c r="C163" s="131"/>
      <c r="D163" s="131"/>
      <c r="E163" s="131"/>
      <c r="F163" s="131"/>
      <c r="G163" s="131"/>
      <c r="H163" s="131"/>
      <c r="I163" s="115"/>
      <c r="J163" s="115"/>
      <c r="K163" s="131"/>
    </row>
    <row r="164" spans="2:11">
      <c r="B164" s="114"/>
      <c r="C164" s="131"/>
      <c r="D164" s="131"/>
      <c r="E164" s="131"/>
      <c r="F164" s="131"/>
      <c r="G164" s="131"/>
      <c r="H164" s="131"/>
      <c r="I164" s="115"/>
      <c r="J164" s="115"/>
      <c r="K164" s="131"/>
    </row>
    <row r="165" spans="2:11">
      <c r="B165" s="114"/>
      <c r="C165" s="131"/>
      <c r="D165" s="131"/>
      <c r="E165" s="131"/>
      <c r="F165" s="131"/>
      <c r="G165" s="131"/>
      <c r="H165" s="131"/>
      <c r="I165" s="115"/>
      <c r="J165" s="115"/>
      <c r="K165" s="131"/>
    </row>
    <row r="166" spans="2:11">
      <c r="B166" s="114"/>
      <c r="C166" s="131"/>
      <c r="D166" s="131"/>
      <c r="E166" s="131"/>
      <c r="F166" s="131"/>
      <c r="G166" s="131"/>
      <c r="H166" s="131"/>
      <c r="I166" s="115"/>
      <c r="J166" s="115"/>
      <c r="K166" s="131"/>
    </row>
    <row r="167" spans="2:11">
      <c r="B167" s="114"/>
      <c r="C167" s="131"/>
      <c r="D167" s="131"/>
      <c r="E167" s="131"/>
      <c r="F167" s="131"/>
      <c r="G167" s="131"/>
      <c r="H167" s="131"/>
      <c r="I167" s="115"/>
      <c r="J167" s="115"/>
      <c r="K167" s="131"/>
    </row>
    <row r="168" spans="2:11">
      <c r="B168" s="114"/>
      <c r="C168" s="131"/>
      <c r="D168" s="131"/>
      <c r="E168" s="131"/>
      <c r="F168" s="131"/>
      <c r="G168" s="131"/>
      <c r="H168" s="131"/>
      <c r="I168" s="115"/>
      <c r="J168" s="115"/>
      <c r="K168" s="131"/>
    </row>
    <row r="169" spans="2:11">
      <c r="B169" s="114"/>
      <c r="C169" s="131"/>
      <c r="D169" s="131"/>
      <c r="E169" s="131"/>
      <c r="F169" s="131"/>
      <c r="G169" s="131"/>
      <c r="H169" s="131"/>
      <c r="I169" s="115"/>
      <c r="J169" s="115"/>
      <c r="K169" s="131"/>
    </row>
    <row r="170" spans="2:11">
      <c r="B170" s="114"/>
      <c r="C170" s="131"/>
      <c r="D170" s="131"/>
      <c r="E170" s="131"/>
      <c r="F170" s="131"/>
      <c r="G170" s="131"/>
      <c r="H170" s="131"/>
      <c r="I170" s="115"/>
      <c r="J170" s="115"/>
      <c r="K170" s="131"/>
    </row>
    <row r="171" spans="2:11">
      <c r="B171" s="114"/>
      <c r="C171" s="131"/>
      <c r="D171" s="131"/>
      <c r="E171" s="131"/>
      <c r="F171" s="131"/>
      <c r="G171" s="131"/>
      <c r="H171" s="131"/>
      <c r="I171" s="115"/>
      <c r="J171" s="115"/>
      <c r="K171" s="131"/>
    </row>
    <row r="172" spans="2:11">
      <c r="B172" s="114"/>
      <c r="C172" s="131"/>
      <c r="D172" s="131"/>
      <c r="E172" s="131"/>
      <c r="F172" s="131"/>
      <c r="G172" s="131"/>
      <c r="H172" s="131"/>
      <c r="I172" s="115"/>
      <c r="J172" s="115"/>
      <c r="K172" s="131"/>
    </row>
    <row r="173" spans="2:11">
      <c r="B173" s="114"/>
      <c r="C173" s="131"/>
      <c r="D173" s="131"/>
      <c r="E173" s="131"/>
      <c r="F173" s="131"/>
      <c r="G173" s="131"/>
      <c r="H173" s="131"/>
      <c r="I173" s="115"/>
      <c r="J173" s="115"/>
      <c r="K173" s="131"/>
    </row>
    <row r="174" spans="2:11">
      <c r="B174" s="114"/>
      <c r="C174" s="131"/>
      <c r="D174" s="131"/>
      <c r="E174" s="131"/>
      <c r="F174" s="131"/>
      <c r="G174" s="131"/>
      <c r="H174" s="131"/>
      <c r="I174" s="115"/>
      <c r="J174" s="115"/>
      <c r="K174" s="131"/>
    </row>
    <row r="175" spans="2:11">
      <c r="B175" s="114"/>
      <c r="C175" s="131"/>
      <c r="D175" s="131"/>
      <c r="E175" s="131"/>
      <c r="F175" s="131"/>
      <c r="G175" s="131"/>
      <c r="H175" s="131"/>
      <c r="I175" s="115"/>
      <c r="J175" s="115"/>
      <c r="K175" s="131"/>
    </row>
    <row r="176" spans="2:11">
      <c r="B176" s="114"/>
      <c r="C176" s="131"/>
      <c r="D176" s="131"/>
      <c r="E176" s="131"/>
      <c r="F176" s="131"/>
      <c r="G176" s="131"/>
      <c r="H176" s="131"/>
      <c r="I176" s="115"/>
      <c r="J176" s="115"/>
      <c r="K176" s="131"/>
    </row>
    <row r="177" spans="2:11">
      <c r="B177" s="114"/>
      <c r="C177" s="131"/>
      <c r="D177" s="131"/>
      <c r="E177" s="131"/>
      <c r="F177" s="131"/>
      <c r="G177" s="131"/>
      <c r="H177" s="131"/>
      <c r="I177" s="115"/>
      <c r="J177" s="115"/>
      <c r="K177" s="131"/>
    </row>
    <row r="178" spans="2:11">
      <c r="B178" s="114"/>
      <c r="C178" s="131"/>
      <c r="D178" s="131"/>
      <c r="E178" s="131"/>
      <c r="F178" s="131"/>
      <c r="G178" s="131"/>
      <c r="H178" s="131"/>
      <c r="I178" s="115"/>
      <c r="J178" s="115"/>
      <c r="K178" s="131"/>
    </row>
    <row r="179" spans="2:11">
      <c r="B179" s="114"/>
      <c r="C179" s="131"/>
      <c r="D179" s="131"/>
      <c r="E179" s="131"/>
      <c r="F179" s="131"/>
      <c r="G179" s="131"/>
      <c r="H179" s="131"/>
      <c r="I179" s="115"/>
      <c r="J179" s="115"/>
      <c r="K179" s="131"/>
    </row>
    <row r="180" spans="2:11">
      <c r="B180" s="114"/>
      <c r="C180" s="131"/>
      <c r="D180" s="131"/>
      <c r="E180" s="131"/>
      <c r="F180" s="131"/>
      <c r="G180" s="131"/>
      <c r="H180" s="131"/>
      <c r="I180" s="115"/>
      <c r="J180" s="115"/>
      <c r="K180" s="131"/>
    </row>
    <row r="181" spans="2:11">
      <c r="B181" s="114"/>
      <c r="C181" s="131"/>
      <c r="D181" s="131"/>
      <c r="E181" s="131"/>
      <c r="F181" s="131"/>
      <c r="G181" s="131"/>
      <c r="H181" s="131"/>
      <c r="I181" s="115"/>
      <c r="J181" s="115"/>
      <c r="K181" s="131"/>
    </row>
    <row r="182" spans="2:11">
      <c r="B182" s="114"/>
      <c r="C182" s="131"/>
      <c r="D182" s="131"/>
      <c r="E182" s="131"/>
      <c r="F182" s="131"/>
      <c r="G182" s="131"/>
      <c r="H182" s="131"/>
      <c r="I182" s="115"/>
      <c r="J182" s="115"/>
      <c r="K182" s="131"/>
    </row>
    <row r="183" spans="2:11">
      <c r="B183" s="114"/>
      <c r="C183" s="131"/>
      <c r="D183" s="131"/>
      <c r="E183" s="131"/>
      <c r="F183" s="131"/>
      <c r="G183" s="131"/>
      <c r="H183" s="131"/>
      <c r="I183" s="115"/>
      <c r="J183" s="115"/>
      <c r="K183" s="131"/>
    </row>
    <row r="184" spans="2:11">
      <c r="B184" s="114"/>
      <c r="C184" s="131"/>
      <c r="D184" s="131"/>
      <c r="E184" s="131"/>
      <c r="F184" s="131"/>
      <c r="G184" s="131"/>
      <c r="H184" s="131"/>
      <c r="I184" s="115"/>
      <c r="J184" s="115"/>
      <c r="K184" s="131"/>
    </row>
    <row r="185" spans="2:11">
      <c r="B185" s="114"/>
      <c r="C185" s="131"/>
      <c r="D185" s="131"/>
      <c r="E185" s="131"/>
      <c r="F185" s="131"/>
      <c r="G185" s="131"/>
      <c r="H185" s="131"/>
      <c r="I185" s="115"/>
      <c r="J185" s="115"/>
      <c r="K185" s="131"/>
    </row>
    <row r="186" spans="2:11">
      <c r="B186" s="114"/>
      <c r="C186" s="131"/>
      <c r="D186" s="131"/>
      <c r="E186" s="131"/>
      <c r="F186" s="131"/>
      <c r="G186" s="131"/>
      <c r="H186" s="131"/>
      <c r="I186" s="115"/>
      <c r="J186" s="115"/>
      <c r="K186" s="131"/>
    </row>
    <row r="187" spans="2:11">
      <c r="B187" s="114"/>
      <c r="C187" s="131"/>
      <c r="D187" s="131"/>
      <c r="E187" s="131"/>
      <c r="F187" s="131"/>
      <c r="G187" s="131"/>
      <c r="H187" s="131"/>
      <c r="I187" s="115"/>
      <c r="J187" s="115"/>
      <c r="K187" s="131"/>
    </row>
    <row r="188" spans="2:11">
      <c r="B188" s="114"/>
      <c r="C188" s="131"/>
      <c r="D188" s="131"/>
      <c r="E188" s="131"/>
      <c r="F188" s="131"/>
      <c r="G188" s="131"/>
      <c r="H188" s="131"/>
      <c r="I188" s="115"/>
      <c r="J188" s="115"/>
      <c r="K188" s="131"/>
    </row>
    <row r="189" spans="2:11">
      <c r="B189" s="114"/>
      <c r="C189" s="131"/>
      <c r="D189" s="131"/>
      <c r="E189" s="131"/>
      <c r="F189" s="131"/>
      <c r="G189" s="131"/>
      <c r="H189" s="131"/>
      <c r="I189" s="115"/>
      <c r="J189" s="115"/>
      <c r="K189" s="131"/>
    </row>
    <row r="190" spans="2:11">
      <c r="B190" s="114"/>
      <c r="C190" s="131"/>
      <c r="D190" s="131"/>
      <c r="E190" s="131"/>
      <c r="F190" s="131"/>
      <c r="G190" s="131"/>
      <c r="H190" s="131"/>
      <c r="I190" s="115"/>
      <c r="J190" s="115"/>
      <c r="K190" s="131"/>
    </row>
    <row r="191" spans="2:11">
      <c r="B191" s="114"/>
      <c r="C191" s="131"/>
      <c r="D191" s="131"/>
      <c r="E191" s="131"/>
      <c r="F191" s="131"/>
      <c r="G191" s="131"/>
      <c r="H191" s="131"/>
      <c r="I191" s="115"/>
      <c r="J191" s="115"/>
      <c r="K191" s="131"/>
    </row>
    <row r="192" spans="2:11">
      <c r="B192" s="114"/>
      <c r="C192" s="131"/>
      <c r="D192" s="131"/>
      <c r="E192" s="131"/>
      <c r="F192" s="131"/>
      <c r="G192" s="131"/>
      <c r="H192" s="131"/>
      <c r="I192" s="115"/>
      <c r="J192" s="115"/>
      <c r="K192" s="131"/>
    </row>
    <row r="193" spans="2:11">
      <c r="B193" s="114"/>
      <c r="C193" s="131"/>
      <c r="D193" s="131"/>
      <c r="E193" s="131"/>
      <c r="F193" s="131"/>
      <c r="G193" s="131"/>
      <c r="H193" s="131"/>
      <c r="I193" s="115"/>
      <c r="J193" s="115"/>
      <c r="K193" s="131"/>
    </row>
    <row r="194" spans="2:11">
      <c r="B194" s="114"/>
      <c r="C194" s="131"/>
      <c r="D194" s="131"/>
      <c r="E194" s="131"/>
      <c r="F194" s="131"/>
      <c r="G194" s="131"/>
      <c r="H194" s="131"/>
      <c r="I194" s="115"/>
      <c r="J194" s="115"/>
      <c r="K194" s="131"/>
    </row>
    <row r="195" spans="2:11">
      <c r="B195" s="114"/>
      <c r="C195" s="131"/>
      <c r="D195" s="131"/>
      <c r="E195" s="131"/>
      <c r="F195" s="131"/>
      <c r="G195" s="131"/>
      <c r="H195" s="131"/>
      <c r="I195" s="115"/>
      <c r="J195" s="115"/>
      <c r="K195" s="131"/>
    </row>
    <row r="196" spans="2:11">
      <c r="B196" s="114"/>
      <c r="C196" s="131"/>
      <c r="D196" s="131"/>
      <c r="E196" s="131"/>
      <c r="F196" s="131"/>
      <c r="G196" s="131"/>
      <c r="H196" s="131"/>
      <c r="I196" s="115"/>
      <c r="J196" s="115"/>
      <c r="K196" s="131"/>
    </row>
    <row r="197" spans="2:11">
      <c r="B197" s="114"/>
      <c r="C197" s="131"/>
      <c r="D197" s="131"/>
      <c r="E197" s="131"/>
      <c r="F197" s="131"/>
      <c r="G197" s="131"/>
      <c r="H197" s="131"/>
      <c r="I197" s="115"/>
      <c r="J197" s="115"/>
      <c r="K197" s="131"/>
    </row>
    <row r="198" spans="2:11">
      <c r="B198" s="114"/>
      <c r="C198" s="131"/>
      <c r="D198" s="131"/>
      <c r="E198" s="131"/>
      <c r="F198" s="131"/>
      <c r="G198" s="131"/>
      <c r="H198" s="131"/>
      <c r="I198" s="115"/>
      <c r="J198" s="115"/>
      <c r="K198" s="131"/>
    </row>
    <row r="199" spans="2:11">
      <c r="B199" s="114"/>
      <c r="C199" s="131"/>
      <c r="D199" s="131"/>
      <c r="E199" s="131"/>
      <c r="F199" s="131"/>
      <c r="G199" s="131"/>
      <c r="H199" s="131"/>
      <c r="I199" s="115"/>
      <c r="J199" s="115"/>
      <c r="K199" s="131"/>
    </row>
    <row r="200" spans="2:11">
      <c r="B200" s="114"/>
      <c r="C200" s="131"/>
      <c r="D200" s="131"/>
      <c r="E200" s="131"/>
      <c r="F200" s="131"/>
      <c r="G200" s="131"/>
      <c r="H200" s="131"/>
      <c r="I200" s="115"/>
      <c r="J200" s="115"/>
      <c r="K200" s="131"/>
    </row>
    <row r="201" spans="2:11">
      <c r="B201" s="114"/>
      <c r="C201" s="131"/>
      <c r="D201" s="131"/>
      <c r="E201" s="131"/>
      <c r="F201" s="131"/>
      <c r="G201" s="131"/>
      <c r="H201" s="131"/>
      <c r="I201" s="115"/>
      <c r="J201" s="115"/>
      <c r="K201" s="131"/>
    </row>
    <row r="202" spans="2:11">
      <c r="B202" s="114"/>
      <c r="C202" s="131"/>
      <c r="D202" s="131"/>
      <c r="E202" s="131"/>
      <c r="F202" s="131"/>
      <c r="G202" s="131"/>
      <c r="H202" s="131"/>
      <c r="I202" s="115"/>
      <c r="J202" s="115"/>
      <c r="K202" s="131"/>
    </row>
    <row r="203" spans="2:11">
      <c r="B203" s="114"/>
      <c r="C203" s="131"/>
      <c r="D203" s="131"/>
      <c r="E203" s="131"/>
      <c r="F203" s="131"/>
      <c r="G203" s="131"/>
      <c r="H203" s="131"/>
      <c r="I203" s="115"/>
      <c r="J203" s="115"/>
      <c r="K203" s="131"/>
    </row>
    <row r="204" spans="2:11">
      <c r="B204" s="114"/>
      <c r="C204" s="131"/>
      <c r="D204" s="131"/>
      <c r="E204" s="131"/>
      <c r="F204" s="131"/>
      <c r="G204" s="131"/>
      <c r="H204" s="131"/>
      <c r="I204" s="115"/>
      <c r="J204" s="115"/>
      <c r="K204" s="131"/>
    </row>
    <row r="205" spans="2:11">
      <c r="B205" s="114"/>
      <c r="C205" s="131"/>
      <c r="D205" s="131"/>
      <c r="E205" s="131"/>
      <c r="F205" s="131"/>
      <c r="G205" s="131"/>
      <c r="H205" s="131"/>
      <c r="I205" s="115"/>
      <c r="J205" s="115"/>
      <c r="K205" s="131"/>
    </row>
    <row r="206" spans="2:11">
      <c r="B206" s="114"/>
      <c r="C206" s="131"/>
      <c r="D206" s="131"/>
      <c r="E206" s="131"/>
      <c r="F206" s="131"/>
      <c r="G206" s="131"/>
      <c r="H206" s="131"/>
      <c r="I206" s="115"/>
      <c r="J206" s="115"/>
      <c r="K206" s="131"/>
    </row>
    <row r="207" spans="2:11">
      <c r="B207" s="114"/>
      <c r="C207" s="131"/>
      <c r="D207" s="131"/>
      <c r="E207" s="131"/>
      <c r="F207" s="131"/>
      <c r="G207" s="131"/>
      <c r="H207" s="131"/>
      <c r="I207" s="115"/>
      <c r="J207" s="115"/>
      <c r="K207" s="131"/>
    </row>
    <row r="208" spans="2:11">
      <c r="B208" s="114"/>
      <c r="C208" s="131"/>
      <c r="D208" s="131"/>
      <c r="E208" s="131"/>
      <c r="F208" s="131"/>
      <c r="G208" s="131"/>
      <c r="H208" s="131"/>
      <c r="I208" s="115"/>
      <c r="J208" s="115"/>
      <c r="K208" s="131"/>
    </row>
    <row r="209" spans="2:11">
      <c r="B209" s="114"/>
      <c r="C209" s="131"/>
      <c r="D209" s="131"/>
      <c r="E209" s="131"/>
      <c r="F209" s="131"/>
      <c r="G209" s="131"/>
      <c r="H209" s="131"/>
      <c r="I209" s="115"/>
      <c r="J209" s="115"/>
      <c r="K209" s="131"/>
    </row>
    <row r="210" spans="2:11">
      <c r="B210" s="114"/>
      <c r="C210" s="131"/>
      <c r="D210" s="131"/>
      <c r="E210" s="131"/>
      <c r="F210" s="131"/>
      <c r="G210" s="131"/>
      <c r="H210" s="131"/>
      <c r="I210" s="115"/>
      <c r="J210" s="115"/>
      <c r="K210" s="131"/>
    </row>
    <row r="211" spans="2:11">
      <c r="B211" s="114"/>
      <c r="C211" s="131"/>
      <c r="D211" s="131"/>
      <c r="E211" s="131"/>
      <c r="F211" s="131"/>
      <c r="G211" s="131"/>
      <c r="H211" s="131"/>
      <c r="I211" s="115"/>
      <c r="J211" s="115"/>
      <c r="K211" s="131"/>
    </row>
    <row r="212" spans="2:11">
      <c r="B212" s="114"/>
      <c r="C212" s="131"/>
      <c r="D212" s="131"/>
      <c r="E212" s="131"/>
      <c r="F212" s="131"/>
      <c r="G212" s="131"/>
      <c r="H212" s="131"/>
      <c r="I212" s="115"/>
      <c r="J212" s="115"/>
      <c r="K212" s="131"/>
    </row>
    <row r="213" spans="2:11">
      <c r="B213" s="114"/>
      <c r="C213" s="131"/>
      <c r="D213" s="131"/>
      <c r="E213" s="131"/>
      <c r="F213" s="131"/>
      <c r="G213" s="131"/>
      <c r="H213" s="131"/>
      <c r="I213" s="115"/>
      <c r="J213" s="115"/>
      <c r="K213" s="131"/>
    </row>
    <row r="214" spans="2:11">
      <c r="B214" s="114"/>
      <c r="C214" s="131"/>
      <c r="D214" s="131"/>
      <c r="E214" s="131"/>
      <c r="F214" s="131"/>
      <c r="G214" s="131"/>
      <c r="H214" s="131"/>
      <c r="I214" s="115"/>
      <c r="J214" s="115"/>
      <c r="K214" s="131"/>
    </row>
    <row r="215" spans="2:11">
      <c r="B215" s="114"/>
      <c r="C215" s="131"/>
      <c r="D215" s="131"/>
      <c r="E215" s="131"/>
      <c r="F215" s="131"/>
      <c r="G215" s="131"/>
      <c r="H215" s="131"/>
      <c r="I215" s="115"/>
      <c r="J215" s="115"/>
      <c r="K215" s="131"/>
    </row>
    <row r="216" spans="2:11">
      <c r="B216" s="114"/>
      <c r="C216" s="131"/>
      <c r="D216" s="131"/>
      <c r="E216" s="131"/>
      <c r="F216" s="131"/>
      <c r="G216" s="131"/>
      <c r="H216" s="131"/>
      <c r="I216" s="115"/>
      <c r="J216" s="115"/>
      <c r="K216" s="131"/>
    </row>
    <row r="217" spans="2:11">
      <c r="B217" s="114"/>
      <c r="C217" s="131"/>
      <c r="D217" s="131"/>
      <c r="E217" s="131"/>
      <c r="F217" s="131"/>
      <c r="G217" s="131"/>
      <c r="H217" s="131"/>
      <c r="I217" s="115"/>
      <c r="J217" s="115"/>
      <c r="K217" s="131"/>
    </row>
    <row r="218" spans="2:11">
      <c r="B218" s="114"/>
      <c r="C218" s="131"/>
      <c r="D218" s="131"/>
      <c r="E218" s="131"/>
      <c r="F218" s="131"/>
      <c r="G218" s="131"/>
      <c r="H218" s="131"/>
      <c r="I218" s="115"/>
      <c r="J218" s="115"/>
      <c r="K218" s="131"/>
    </row>
    <row r="219" spans="2:11">
      <c r="B219" s="114"/>
      <c r="C219" s="131"/>
      <c r="D219" s="131"/>
      <c r="E219" s="131"/>
      <c r="F219" s="131"/>
      <c r="G219" s="131"/>
      <c r="H219" s="131"/>
      <c r="I219" s="115"/>
      <c r="J219" s="115"/>
      <c r="K219" s="131"/>
    </row>
    <row r="220" spans="2:11">
      <c r="B220" s="114"/>
      <c r="C220" s="131"/>
      <c r="D220" s="131"/>
      <c r="E220" s="131"/>
      <c r="F220" s="131"/>
      <c r="G220" s="131"/>
      <c r="H220" s="131"/>
      <c r="I220" s="115"/>
      <c r="J220" s="115"/>
      <c r="K220" s="131"/>
    </row>
    <row r="221" spans="2:11">
      <c r="B221" s="114"/>
      <c r="C221" s="131"/>
      <c r="D221" s="131"/>
      <c r="E221" s="131"/>
      <c r="F221" s="131"/>
      <c r="G221" s="131"/>
      <c r="H221" s="131"/>
      <c r="I221" s="115"/>
      <c r="J221" s="115"/>
      <c r="K221" s="131"/>
    </row>
    <row r="222" spans="2:11">
      <c r="B222" s="114"/>
      <c r="C222" s="131"/>
      <c r="D222" s="131"/>
      <c r="E222" s="131"/>
      <c r="F222" s="131"/>
      <c r="G222" s="131"/>
      <c r="H222" s="131"/>
      <c r="I222" s="115"/>
      <c r="J222" s="115"/>
      <c r="K222" s="131"/>
    </row>
    <row r="223" spans="2:11">
      <c r="B223" s="114"/>
      <c r="C223" s="131"/>
      <c r="D223" s="131"/>
      <c r="E223" s="131"/>
      <c r="F223" s="131"/>
      <c r="G223" s="131"/>
      <c r="H223" s="131"/>
      <c r="I223" s="115"/>
      <c r="J223" s="115"/>
      <c r="K223" s="131"/>
    </row>
    <row r="224" spans="2:11">
      <c r="B224" s="114"/>
      <c r="C224" s="131"/>
      <c r="D224" s="131"/>
      <c r="E224" s="131"/>
      <c r="F224" s="131"/>
      <c r="G224" s="131"/>
      <c r="H224" s="131"/>
      <c r="I224" s="115"/>
      <c r="J224" s="115"/>
      <c r="K224" s="131"/>
    </row>
    <row r="225" spans="2:11">
      <c r="B225" s="114"/>
      <c r="C225" s="131"/>
      <c r="D225" s="131"/>
      <c r="E225" s="131"/>
      <c r="F225" s="131"/>
      <c r="G225" s="131"/>
      <c r="H225" s="131"/>
      <c r="I225" s="115"/>
      <c r="J225" s="115"/>
      <c r="K225" s="131"/>
    </row>
    <row r="226" spans="2:11">
      <c r="B226" s="114"/>
      <c r="C226" s="131"/>
      <c r="D226" s="131"/>
      <c r="E226" s="131"/>
      <c r="F226" s="131"/>
      <c r="G226" s="131"/>
      <c r="H226" s="131"/>
      <c r="I226" s="115"/>
      <c r="J226" s="115"/>
      <c r="K226" s="131"/>
    </row>
    <row r="227" spans="2:11">
      <c r="B227" s="114"/>
      <c r="C227" s="131"/>
      <c r="D227" s="131"/>
      <c r="E227" s="131"/>
      <c r="F227" s="131"/>
      <c r="G227" s="131"/>
      <c r="H227" s="131"/>
      <c r="I227" s="115"/>
      <c r="J227" s="115"/>
      <c r="K227" s="131"/>
    </row>
    <row r="228" spans="2:11">
      <c r="B228" s="114"/>
      <c r="C228" s="131"/>
      <c r="D228" s="131"/>
      <c r="E228" s="131"/>
      <c r="F228" s="131"/>
      <c r="G228" s="131"/>
      <c r="H228" s="131"/>
      <c r="I228" s="115"/>
      <c r="J228" s="115"/>
      <c r="K228" s="131"/>
    </row>
    <row r="229" spans="2:11">
      <c r="B229" s="114"/>
      <c r="C229" s="131"/>
      <c r="D229" s="131"/>
      <c r="E229" s="131"/>
      <c r="F229" s="131"/>
      <c r="G229" s="131"/>
      <c r="H229" s="131"/>
      <c r="I229" s="115"/>
      <c r="J229" s="115"/>
      <c r="K229" s="131"/>
    </row>
    <row r="230" spans="2:11">
      <c r="B230" s="114"/>
      <c r="C230" s="131"/>
      <c r="D230" s="131"/>
      <c r="E230" s="131"/>
      <c r="F230" s="131"/>
      <c r="G230" s="131"/>
      <c r="H230" s="131"/>
      <c r="I230" s="115"/>
      <c r="J230" s="115"/>
      <c r="K230" s="131"/>
    </row>
    <row r="231" spans="2:11">
      <c r="B231" s="114"/>
      <c r="C231" s="131"/>
      <c r="D231" s="131"/>
      <c r="E231" s="131"/>
      <c r="F231" s="131"/>
      <c r="G231" s="131"/>
      <c r="H231" s="131"/>
      <c r="I231" s="115"/>
      <c r="J231" s="115"/>
      <c r="K231" s="131"/>
    </row>
    <row r="232" spans="2:11">
      <c r="B232" s="114"/>
      <c r="C232" s="131"/>
      <c r="D232" s="131"/>
      <c r="E232" s="131"/>
      <c r="F232" s="131"/>
      <c r="G232" s="131"/>
      <c r="H232" s="131"/>
      <c r="I232" s="115"/>
      <c r="J232" s="115"/>
      <c r="K232" s="131"/>
    </row>
    <row r="233" spans="2:11">
      <c r="B233" s="114"/>
      <c r="C233" s="131"/>
      <c r="D233" s="131"/>
      <c r="E233" s="131"/>
      <c r="F233" s="131"/>
      <c r="G233" s="131"/>
      <c r="H233" s="131"/>
      <c r="I233" s="115"/>
      <c r="J233" s="115"/>
      <c r="K233" s="131"/>
    </row>
    <row r="234" spans="2:11">
      <c r="B234" s="114"/>
      <c r="C234" s="131"/>
      <c r="D234" s="131"/>
      <c r="E234" s="131"/>
      <c r="F234" s="131"/>
      <c r="G234" s="131"/>
      <c r="H234" s="131"/>
      <c r="I234" s="115"/>
      <c r="J234" s="115"/>
      <c r="K234" s="131"/>
    </row>
    <row r="235" spans="2:11">
      <c r="B235" s="114"/>
      <c r="C235" s="131"/>
      <c r="D235" s="131"/>
      <c r="E235" s="131"/>
      <c r="F235" s="131"/>
      <c r="G235" s="131"/>
      <c r="H235" s="131"/>
      <c r="I235" s="115"/>
      <c r="J235" s="115"/>
      <c r="K235" s="131"/>
    </row>
    <row r="236" spans="2:11">
      <c r="B236" s="114"/>
      <c r="C236" s="131"/>
      <c r="D236" s="131"/>
      <c r="E236" s="131"/>
      <c r="F236" s="131"/>
      <c r="G236" s="131"/>
      <c r="H236" s="131"/>
      <c r="I236" s="115"/>
      <c r="J236" s="115"/>
      <c r="K236" s="131"/>
    </row>
    <row r="237" spans="2:11">
      <c r="B237" s="114"/>
      <c r="C237" s="131"/>
      <c r="D237" s="131"/>
      <c r="E237" s="131"/>
      <c r="F237" s="131"/>
      <c r="G237" s="131"/>
      <c r="H237" s="131"/>
      <c r="I237" s="115"/>
      <c r="J237" s="115"/>
      <c r="K237" s="131"/>
    </row>
    <row r="238" spans="2:11">
      <c r="B238" s="114"/>
      <c r="C238" s="131"/>
      <c r="D238" s="131"/>
      <c r="E238" s="131"/>
      <c r="F238" s="131"/>
      <c r="G238" s="131"/>
      <c r="H238" s="131"/>
      <c r="I238" s="115"/>
      <c r="J238" s="115"/>
      <c r="K238" s="131"/>
    </row>
    <row r="239" spans="2:11">
      <c r="B239" s="114"/>
      <c r="C239" s="131"/>
      <c r="D239" s="131"/>
      <c r="E239" s="131"/>
      <c r="F239" s="131"/>
      <c r="G239" s="131"/>
      <c r="H239" s="131"/>
      <c r="I239" s="115"/>
      <c r="J239" s="115"/>
      <c r="K239" s="131"/>
    </row>
    <row r="240" spans="2:11">
      <c r="B240" s="114"/>
      <c r="C240" s="131"/>
      <c r="D240" s="131"/>
      <c r="E240" s="131"/>
      <c r="F240" s="131"/>
      <c r="G240" s="131"/>
      <c r="H240" s="131"/>
      <c r="I240" s="115"/>
      <c r="J240" s="115"/>
      <c r="K240" s="131"/>
    </row>
    <row r="241" spans="2:11">
      <c r="B241" s="114"/>
      <c r="C241" s="131"/>
      <c r="D241" s="131"/>
      <c r="E241" s="131"/>
      <c r="F241" s="131"/>
      <c r="G241" s="131"/>
      <c r="H241" s="131"/>
      <c r="I241" s="115"/>
      <c r="J241" s="115"/>
      <c r="K241" s="131"/>
    </row>
    <row r="242" spans="2:11">
      <c r="B242" s="114"/>
      <c r="C242" s="131"/>
      <c r="D242" s="131"/>
      <c r="E242" s="131"/>
      <c r="F242" s="131"/>
      <c r="G242" s="131"/>
      <c r="H242" s="131"/>
      <c r="I242" s="115"/>
      <c r="J242" s="115"/>
      <c r="K242" s="131"/>
    </row>
    <row r="243" spans="2:11">
      <c r="B243" s="114"/>
      <c r="C243" s="131"/>
      <c r="D243" s="131"/>
      <c r="E243" s="131"/>
      <c r="F243" s="131"/>
      <c r="G243" s="131"/>
      <c r="H243" s="131"/>
      <c r="I243" s="115"/>
      <c r="J243" s="115"/>
      <c r="K243" s="131"/>
    </row>
    <row r="244" spans="2:11">
      <c r="B244" s="114"/>
      <c r="C244" s="131"/>
      <c r="D244" s="131"/>
      <c r="E244" s="131"/>
      <c r="F244" s="131"/>
      <c r="G244" s="131"/>
      <c r="H244" s="131"/>
      <c r="I244" s="115"/>
      <c r="J244" s="115"/>
      <c r="K244" s="131"/>
    </row>
    <row r="245" spans="2:11">
      <c r="B245" s="114"/>
      <c r="C245" s="131"/>
      <c r="D245" s="131"/>
      <c r="E245" s="131"/>
      <c r="F245" s="131"/>
      <c r="G245" s="131"/>
      <c r="H245" s="131"/>
      <c r="I245" s="115"/>
      <c r="J245" s="115"/>
      <c r="K245" s="131"/>
    </row>
    <row r="246" spans="2:11">
      <c r="B246" s="114"/>
      <c r="C246" s="131"/>
      <c r="D246" s="131"/>
      <c r="E246" s="131"/>
      <c r="F246" s="131"/>
      <c r="G246" s="131"/>
      <c r="H246" s="131"/>
      <c r="I246" s="115"/>
      <c r="J246" s="115"/>
      <c r="K246" s="131"/>
    </row>
    <row r="247" spans="2:11">
      <c r="B247" s="114"/>
      <c r="C247" s="131"/>
      <c r="D247" s="131"/>
      <c r="E247" s="131"/>
      <c r="F247" s="131"/>
      <c r="G247" s="131"/>
      <c r="H247" s="131"/>
      <c r="I247" s="115"/>
      <c r="J247" s="115"/>
      <c r="K247" s="131"/>
    </row>
    <row r="248" spans="2:11">
      <c r="B248" s="114"/>
      <c r="C248" s="131"/>
      <c r="D248" s="131"/>
      <c r="E248" s="131"/>
      <c r="F248" s="131"/>
      <c r="G248" s="131"/>
      <c r="H248" s="131"/>
      <c r="I248" s="115"/>
      <c r="J248" s="115"/>
      <c r="K248" s="131"/>
    </row>
    <row r="249" spans="2:11">
      <c r="B249" s="114"/>
      <c r="C249" s="131"/>
      <c r="D249" s="131"/>
      <c r="E249" s="131"/>
      <c r="F249" s="131"/>
      <c r="G249" s="131"/>
      <c r="H249" s="131"/>
      <c r="I249" s="115"/>
      <c r="J249" s="115"/>
      <c r="K249" s="131"/>
    </row>
    <row r="250" spans="2:11">
      <c r="B250" s="114"/>
      <c r="C250" s="131"/>
      <c r="D250" s="131"/>
      <c r="E250" s="131"/>
      <c r="F250" s="131"/>
      <c r="G250" s="131"/>
      <c r="H250" s="131"/>
      <c r="I250" s="115"/>
      <c r="J250" s="115"/>
      <c r="K250" s="131"/>
    </row>
    <row r="251" spans="2:11">
      <c r="B251" s="114"/>
      <c r="C251" s="131"/>
      <c r="D251" s="131"/>
      <c r="E251" s="131"/>
      <c r="F251" s="131"/>
      <c r="G251" s="131"/>
      <c r="H251" s="131"/>
      <c r="I251" s="115"/>
      <c r="J251" s="115"/>
      <c r="K251" s="131"/>
    </row>
    <row r="252" spans="2:11">
      <c r="B252" s="114"/>
      <c r="C252" s="131"/>
      <c r="D252" s="131"/>
      <c r="E252" s="131"/>
      <c r="F252" s="131"/>
      <c r="G252" s="131"/>
      <c r="H252" s="131"/>
      <c r="I252" s="115"/>
      <c r="J252" s="115"/>
      <c r="K252" s="131"/>
    </row>
    <row r="253" spans="2:11">
      <c r="B253" s="114"/>
      <c r="C253" s="131"/>
      <c r="D253" s="131"/>
      <c r="E253" s="131"/>
      <c r="F253" s="131"/>
      <c r="G253" s="131"/>
      <c r="H253" s="131"/>
      <c r="I253" s="115"/>
      <c r="J253" s="115"/>
      <c r="K253" s="131"/>
    </row>
    <row r="254" spans="2:11">
      <c r="B254" s="114"/>
      <c r="C254" s="131"/>
      <c r="D254" s="131"/>
      <c r="E254" s="131"/>
      <c r="F254" s="131"/>
      <c r="G254" s="131"/>
      <c r="H254" s="131"/>
      <c r="I254" s="115"/>
      <c r="J254" s="115"/>
      <c r="K254" s="131"/>
    </row>
    <row r="255" spans="2:11">
      <c r="B255" s="114"/>
      <c r="C255" s="131"/>
      <c r="D255" s="131"/>
      <c r="E255" s="131"/>
      <c r="F255" s="131"/>
      <c r="G255" s="131"/>
      <c r="H255" s="131"/>
      <c r="I255" s="115"/>
      <c r="J255" s="115"/>
      <c r="K255" s="131"/>
    </row>
    <row r="256" spans="2:11">
      <c r="B256" s="114"/>
      <c r="C256" s="131"/>
      <c r="D256" s="131"/>
      <c r="E256" s="131"/>
      <c r="F256" s="131"/>
      <c r="G256" s="131"/>
      <c r="H256" s="131"/>
      <c r="I256" s="115"/>
      <c r="J256" s="115"/>
      <c r="K256" s="131"/>
    </row>
    <row r="257" spans="2:11">
      <c r="B257" s="114"/>
      <c r="C257" s="131"/>
      <c r="D257" s="131"/>
      <c r="E257" s="131"/>
      <c r="F257" s="131"/>
      <c r="G257" s="131"/>
      <c r="H257" s="131"/>
      <c r="I257" s="115"/>
      <c r="J257" s="115"/>
      <c r="K257" s="131"/>
    </row>
    <row r="258" spans="2:11">
      <c r="B258" s="114"/>
      <c r="C258" s="131"/>
      <c r="D258" s="131"/>
      <c r="E258" s="131"/>
      <c r="F258" s="131"/>
      <c r="G258" s="131"/>
      <c r="H258" s="131"/>
      <c r="I258" s="115"/>
      <c r="J258" s="115"/>
      <c r="K258" s="131"/>
    </row>
    <row r="259" spans="2:11">
      <c r="B259" s="114"/>
      <c r="C259" s="131"/>
      <c r="D259" s="131"/>
      <c r="E259" s="131"/>
      <c r="F259" s="131"/>
      <c r="G259" s="131"/>
      <c r="H259" s="131"/>
      <c r="I259" s="115"/>
      <c r="J259" s="115"/>
      <c r="K259" s="131"/>
    </row>
    <row r="260" spans="2:11">
      <c r="B260" s="114"/>
      <c r="C260" s="131"/>
      <c r="D260" s="131"/>
      <c r="E260" s="131"/>
      <c r="F260" s="131"/>
      <c r="G260" s="131"/>
      <c r="H260" s="131"/>
      <c r="I260" s="115"/>
      <c r="J260" s="115"/>
      <c r="K260" s="131"/>
    </row>
    <row r="261" spans="2:11">
      <c r="B261" s="114"/>
      <c r="C261" s="131"/>
      <c r="D261" s="131"/>
      <c r="E261" s="131"/>
      <c r="F261" s="131"/>
      <c r="G261" s="131"/>
      <c r="H261" s="131"/>
      <c r="I261" s="115"/>
      <c r="J261" s="115"/>
      <c r="K261" s="131"/>
    </row>
    <row r="262" spans="2:11">
      <c r="B262" s="114"/>
      <c r="C262" s="131"/>
      <c r="D262" s="131"/>
      <c r="E262" s="131"/>
      <c r="F262" s="131"/>
      <c r="G262" s="131"/>
      <c r="H262" s="131"/>
      <c r="I262" s="115"/>
      <c r="J262" s="115"/>
      <c r="K262" s="131"/>
    </row>
    <row r="263" spans="2:11">
      <c r="B263" s="114"/>
      <c r="C263" s="131"/>
      <c r="D263" s="131"/>
      <c r="E263" s="131"/>
      <c r="F263" s="131"/>
      <c r="G263" s="131"/>
      <c r="H263" s="131"/>
      <c r="I263" s="115"/>
      <c r="J263" s="115"/>
      <c r="K263" s="131"/>
    </row>
    <row r="264" spans="2:11">
      <c r="B264" s="114"/>
      <c r="C264" s="131"/>
      <c r="D264" s="131"/>
      <c r="E264" s="131"/>
      <c r="F264" s="131"/>
      <c r="G264" s="131"/>
      <c r="H264" s="131"/>
      <c r="I264" s="115"/>
      <c r="J264" s="115"/>
      <c r="K264" s="131"/>
    </row>
    <row r="265" spans="2:11">
      <c r="B265" s="114"/>
      <c r="C265" s="131"/>
      <c r="D265" s="131"/>
      <c r="E265" s="131"/>
      <c r="F265" s="131"/>
      <c r="G265" s="131"/>
      <c r="H265" s="131"/>
      <c r="I265" s="115"/>
      <c r="J265" s="115"/>
      <c r="K265" s="131"/>
    </row>
    <row r="266" spans="2:11">
      <c r="B266" s="114"/>
      <c r="C266" s="131"/>
      <c r="D266" s="131"/>
      <c r="E266" s="131"/>
      <c r="F266" s="131"/>
      <c r="G266" s="131"/>
      <c r="H266" s="131"/>
      <c r="I266" s="115"/>
      <c r="J266" s="115"/>
      <c r="K266" s="131"/>
    </row>
    <row r="267" spans="2:11">
      <c r="B267" s="114"/>
      <c r="C267" s="131"/>
      <c r="D267" s="131"/>
      <c r="E267" s="131"/>
      <c r="F267" s="131"/>
      <c r="G267" s="131"/>
      <c r="H267" s="131"/>
      <c r="I267" s="115"/>
      <c r="J267" s="115"/>
      <c r="K267" s="131"/>
    </row>
    <row r="268" spans="2:11">
      <c r="B268" s="114"/>
      <c r="C268" s="131"/>
      <c r="D268" s="131"/>
      <c r="E268" s="131"/>
      <c r="F268" s="131"/>
      <c r="G268" s="131"/>
      <c r="H268" s="131"/>
      <c r="I268" s="115"/>
      <c r="J268" s="115"/>
      <c r="K268" s="131"/>
    </row>
    <row r="269" spans="2:11">
      <c r="B269" s="114"/>
      <c r="C269" s="131"/>
      <c r="D269" s="131"/>
      <c r="E269" s="131"/>
      <c r="F269" s="131"/>
      <c r="G269" s="131"/>
      <c r="H269" s="131"/>
      <c r="I269" s="115"/>
      <c r="J269" s="115"/>
      <c r="K269" s="131"/>
    </row>
    <row r="270" spans="2:11">
      <c r="B270" s="114"/>
      <c r="C270" s="131"/>
      <c r="D270" s="131"/>
      <c r="E270" s="131"/>
      <c r="F270" s="131"/>
      <c r="G270" s="131"/>
      <c r="H270" s="131"/>
      <c r="I270" s="115"/>
      <c r="J270" s="115"/>
      <c r="K270" s="131"/>
    </row>
    <row r="271" spans="2:11">
      <c r="B271" s="114"/>
      <c r="C271" s="131"/>
      <c r="D271" s="131"/>
      <c r="E271" s="131"/>
      <c r="F271" s="131"/>
      <c r="G271" s="131"/>
      <c r="H271" s="131"/>
      <c r="I271" s="115"/>
      <c r="J271" s="115"/>
      <c r="K271" s="131"/>
    </row>
    <row r="272" spans="2:11">
      <c r="B272" s="114"/>
      <c r="C272" s="131"/>
      <c r="D272" s="131"/>
      <c r="E272" s="131"/>
      <c r="F272" s="131"/>
      <c r="G272" s="131"/>
      <c r="H272" s="131"/>
      <c r="I272" s="115"/>
      <c r="J272" s="115"/>
      <c r="K272" s="131"/>
    </row>
    <row r="273" spans="2:11">
      <c r="B273" s="114"/>
      <c r="C273" s="131"/>
      <c r="D273" s="131"/>
      <c r="E273" s="131"/>
      <c r="F273" s="131"/>
      <c r="G273" s="131"/>
      <c r="H273" s="131"/>
      <c r="I273" s="115"/>
      <c r="J273" s="115"/>
      <c r="K273" s="131"/>
    </row>
    <row r="274" spans="2:11">
      <c r="B274" s="114"/>
      <c r="C274" s="131"/>
      <c r="D274" s="131"/>
      <c r="E274" s="131"/>
      <c r="F274" s="131"/>
      <c r="G274" s="131"/>
      <c r="H274" s="131"/>
      <c r="I274" s="115"/>
      <c r="J274" s="115"/>
      <c r="K274" s="131"/>
    </row>
    <row r="275" spans="2:11">
      <c r="B275" s="114"/>
      <c r="C275" s="131"/>
      <c r="D275" s="131"/>
      <c r="E275" s="131"/>
      <c r="F275" s="131"/>
      <c r="G275" s="131"/>
      <c r="H275" s="131"/>
      <c r="I275" s="115"/>
      <c r="J275" s="115"/>
      <c r="K275" s="131"/>
    </row>
    <row r="276" spans="2:11">
      <c r="B276" s="114"/>
      <c r="C276" s="131"/>
      <c r="D276" s="131"/>
      <c r="E276" s="131"/>
      <c r="F276" s="131"/>
      <c r="G276" s="131"/>
      <c r="H276" s="131"/>
      <c r="I276" s="115"/>
      <c r="J276" s="115"/>
      <c r="K276" s="131"/>
    </row>
    <row r="277" spans="2:11">
      <c r="B277" s="114"/>
      <c r="C277" s="131"/>
      <c r="D277" s="131"/>
      <c r="E277" s="131"/>
      <c r="F277" s="131"/>
      <c r="G277" s="131"/>
      <c r="H277" s="131"/>
      <c r="I277" s="115"/>
      <c r="J277" s="115"/>
      <c r="K277" s="131"/>
    </row>
    <row r="278" spans="2:11">
      <c r="B278" s="114"/>
      <c r="C278" s="131"/>
      <c r="D278" s="131"/>
      <c r="E278" s="131"/>
      <c r="F278" s="131"/>
      <c r="G278" s="131"/>
      <c r="H278" s="131"/>
      <c r="I278" s="115"/>
      <c r="J278" s="115"/>
      <c r="K278" s="131"/>
    </row>
    <row r="279" spans="2:11">
      <c r="B279" s="114"/>
      <c r="C279" s="131"/>
      <c r="D279" s="131"/>
      <c r="E279" s="131"/>
      <c r="F279" s="131"/>
      <c r="G279" s="131"/>
      <c r="H279" s="131"/>
      <c r="I279" s="115"/>
      <c r="J279" s="115"/>
      <c r="K279" s="131"/>
    </row>
    <row r="280" spans="2:11">
      <c r="B280" s="114"/>
      <c r="C280" s="131"/>
      <c r="D280" s="131"/>
      <c r="E280" s="131"/>
      <c r="F280" s="131"/>
      <c r="G280" s="131"/>
      <c r="H280" s="131"/>
      <c r="I280" s="115"/>
      <c r="J280" s="115"/>
      <c r="K280" s="131"/>
    </row>
    <row r="281" spans="2:11">
      <c r="B281" s="114"/>
      <c r="C281" s="131"/>
      <c r="D281" s="131"/>
      <c r="E281" s="131"/>
      <c r="F281" s="131"/>
      <c r="G281" s="131"/>
      <c r="H281" s="131"/>
      <c r="I281" s="115"/>
      <c r="J281" s="115"/>
      <c r="K281" s="131"/>
    </row>
    <row r="282" spans="2:11">
      <c r="B282" s="114"/>
      <c r="C282" s="131"/>
      <c r="D282" s="131"/>
      <c r="E282" s="131"/>
      <c r="F282" s="131"/>
      <c r="G282" s="131"/>
      <c r="H282" s="131"/>
      <c r="I282" s="115"/>
      <c r="J282" s="115"/>
      <c r="K282" s="131"/>
    </row>
    <row r="283" spans="2:11">
      <c r="B283" s="114"/>
      <c r="C283" s="131"/>
      <c r="D283" s="131"/>
      <c r="E283" s="131"/>
      <c r="F283" s="131"/>
      <c r="G283" s="131"/>
      <c r="H283" s="131"/>
      <c r="I283" s="115"/>
      <c r="J283" s="115"/>
      <c r="K283" s="131"/>
    </row>
    <row r="284" spans="2:11">
      <c r="B284" s="114"/>
      <c r="C284" s="131"/>
      <c r="D284" s="131"/>
      <c r="E284" s="131"/>
      <c r="F284" s="131"/>
      <c r="G284" s="131"/>
      <c r="H284" s="131"/>
      <c r="I284" s="115"/>
      <c r="J284" s="115"/>
      <c r="K284" s="131"/>
    </row>
    <row r="285" spans="2:11">
      <c r="B285" s="114"/>
      <c r="C285" s="131"/>
      <c r="D285" s="131"/>
      <c r="E285" s="131"/>
      <c r="F285" s="131"/>
      <c r="G285" s="131"/>
      <c r="H285" s="131"/>
      <c r="I285" s="115"/>
      <c r="J285" s="115"/>
      <c r="K285" s="131"/>
    </row>
    <row r="286" spans="2:11">
      <c r="B286" s="114"/>
      <c r="C286" s="131"/>
      <c r="D286" s="131"/>
      <c r="E286" s="131"/>
      <c r="F286" s="131"/>
      <c r="G286" s="131"/>
      <c r="H286" s="131"/>
      <c r="I286" s="115"/>
      <c r="J286" s="115"/>
      <c r="K286" s="131"/>
    </row>
    <row r="287" spans="2:11">
      <c r="B287" s="114"/>
      <c r="C287" s="131"/>
      <c r="D287" s="131"/>
      <c r="E287" s="131"/>
      <c r="F287" s="131"/>
      <c r="G287" s="131"/>
      <c r="H287" s="131"/>
      <c r="I287" s="115"/>
      <c r="J287" s="115"/>
      <c r="K287" s="131"/>
    </row>
    <row r="288" spans="2:11">
      <c r="B288" s="114"/>
      <c r="C288" s="131"/>
      <c r="D288" s="131"/>
      <c r="E288" s="131"/>
      <c r="F288" s="131"/>
      <c r="G288" s="131"/>
      <c r="H288" s="131"/>
      <c r="I288" s="115"/>
      <c r="J288" s="115"/>
      <c r="K288" s="131"/>
    </row>
    <row r="289" spans="2:11">
      <c r="B289" s="114"/>
      <c r="C289" s="131"/>
      <c r="D289" s="131"/>
      <c r="E289" s="131"/>
      <c r="F289" s="131"/>
      <c r="G289" s="131"/>
      <c r="H289" s="131"/>
      <c r="I289" s="115"/>
      <c r="J289" s="115"/>
      <c r="K289" s="131"/>
    </row>
    <row r="290" spans="2:11">
      <c r="B290" s="114"/>
      <c r="C290" s="131"/>
      <c r="D290" s="131"/>
      <c r="E290" s="131"/>
      <c r="F290" s="131"/>
      <c r="G290" s="131"/>
      <c r="H290" s="131"/>
      <c r="I290" s="115"/>
      <c r="J290" s="115"/>
      <c r="K290" s="131"/>
    </row>
    <row r="291" spans="2:11">
      <c r="B291" s="114"/>
      <c r="C291" s="131"/>
      <c r="D291" s="131"/>
      <c r="E291" s="131"/>
      <c r="F291" s="131"/>
      <c r="G291" s="131"/>
      <c r="H291" s="131"/>
      <c r="I291" s="115"/>
      <c r="J291" s="115"/>
      <c r="K291" s="131"/>
    </row>
    <row r="292" spans="2:11">
      <c r="B292" s="114"/>
      <c r="C292" s="131"/>
      <c r="D292" s="131"/>
      <c r="E292" s="131"/>
      <c r="F292" s="131"/>
      <c r="G292" s="131"/>
      <c r="H292" s="131"/>
      <c r="I292" s="115"/>
      <c r="J292" s="115"/>
      <c r="K292" s="131"/>
    </row>
    <row r="293" spans="2:11">
      <c r="B293" s="114"/>
      <c r="C293" s="131"/>
      <c r="D293" s="131"/>
      <c r="E293" s="131"/>
      <c r="F293" s="131"/>
      <c r="G293" s="131"/>
      <c r="H293" s="131"/>
      <c r="I293" s="115"/>
      <c r="J293" s="115"/>
      <c r="K293" s="131"/>
    </row>
    <row r="294" spans="2:11">
      <c r="B294" s="114"/>
      <c r="C294" s="131"/>
      <c r="D294" s="131"/>
      <c r="E294" s="131"/>
      <c r="F294" s="131"/>
      <c r="G294" s="131"/>
      <c r="H294" s="131"/>
      <c r="I294" s="115"/>
      <c r="J294" s="115"/>
      <c r="K294" s="131"/>
    </row>
    <row r="295" spans="2:11">
      <c r="B295" s="114"/>
      <c r="C295" s="131"/>
      <c r="D295" s="131"/>
      <c r="E295" s="131"/>
      <c r="F295" s="131"/>
      <c r="G295" s="131"/>
      <c r="H295" s="131"/>
      <c r="I295" s="115"/>
      <c r="J295" s="115"/>
      <c r="K295" s="131"/>
    </row>
    <row r="296" spans="2:11">
      <c r="B296" s="114"/>
      <c r="C296" s="131"/>
      <c r="D296" s="131"/>
      <c r="E296" s="131"/>
      <c r="F296" s="131"/>
      <c r="G296" s="131"/>
      <c r="H296" s="131"/>
      <c r="I296" s="115"/>
      <c r="J296" s="115"/>
      <c r="K296" s="131"/>
    </row>
    <row r="297" spans="2:11">
      <c r="B297" s="114"/>
      <c r="C297" s="131"/>
      <c r="D297" s="131"/>
      <c r="E297" s="131"/>
      <c r="F297" s="131"/>
      <c r="G297" s="131"/>
      <c r="H297" s="131"/>
      <c r="I297" s="115"/>
      <c r="J297" s="115"/>
      <c r="K297" s="131"/>
    </row>
    <row r="298" spans="2:11">
      <c r="B298" s="114"/>
      <c r="C298" s="131"/>
      <c r="D298" s="131"/>
      <c r="E298" s="131"/>
      <c r="F298" s="131"/>
      <c r="G298" s="131"/>
      <c r="H298" s="131"/>
      <c r="I298" s="115"/>
      <c r="J298" s="115"/>
      <c r="K298" s="131"/>
    </row>
    <row r="299" spans="2:11">
      <c r="B299" s="114"/>
      <c r="C299" s="131"/>
      <c r="D299" s="131"/>
      <c r="E299" s="131"/>
      <c r="F299" s="131"/>
      <c r="G299" s="131"/>
      <c r="H299" s="131"/>
      <c r="I299" s="115"/>
      <c r="J299" s="115"/>
      <c r="K299" s="131"/>
    </row>
    <row r="300" spans="2:11">
      <c r="B300" s="114"/>
      <c r="C300" s="131"/>
      <c r="D300" s="131"/>
      <c r="E300" s="131"/>
      <c r="F300" s="131"/>
      <c r="G300" s="131"/>
      <c r="H300" s="131"/>
      <c r="I300" s="115"/>
      <c r="J300" s="115"/>
      <c r="K300" s="131"/>
    </row>
    <row r="301" spans="2:11">
      <c r="B301" s="114"/>
      <c r="C301" s="131"/>
      <c r="D301" s="131"/>
      <c r="E301" s="131"/>
      <c r="F301" s="131"/>
      <c r="G301" s="131"/>
      <c r="H301" s="131"/>
      <c r="I301" s="115"/>
      <c r="J301" s="115"/>
      <c r="K301" s="131"/>
    </row>
    <row r="302" spans="2:11">
      <c r="B302" s="114"/>
      <c r="C302" s="131"/>
      <c r="D302" s="131"/>
      <c r="E302" s="131"/>
      <c r="F302" s="131"/>
      <c r="G302" s="131"/>
      <c r="H302" s="131"/>
      <c r="I302" s="115"/>
      <c r="J302" s="115"/>
      <c r="K302" s="131"/>
    </row>
    <row r="303" spans="2:11">
      <c r="B303" s="114"/>
      <c r="C303" s="131"/>
      <c r="D303" s="131"/>
      <c r="E303" s="131"/>
      <c r="F303" s="131"/>
      <c r="G303" s="131"/>
      <c r="H303" s="131"/>
      <c r="I303" s="115"/>
      <c r="J303" s="115"/>
      <c r="K303" s="131"/>
    </row>
    <row r="304" spans="2:11">
      <c r="B304" s="114"/>
      <c r="C304" s="131"/>
      <c r="D304" s="131"/>
      <c r="E304" s="131"/>
      <c r="F304" s="131"/>
      <c r="G304" s="131"/>
      <c r="H304" s="131"/>
      <c r="I304" s="115"/>
      <c r="J304" s="115"/>
      <c r="K304" s="131"/>
    </row>
    <row r="305" spans="2:11">
      <c r="B305" s="114"/>
      <c r="C305" s="131"/>
      <c r="D305" s="131"/>
      <c r="E305" s="131"/>
      <c r="F305" s="131"/>
      <c r="G305" s="131"/>
      <c r="H305" s="131"/>
      <c r="I305" s="115"/>
      <c r="J305" s="115"/>
      <c r="K305" s="131"/>
    </row>
    <row r="306" spans="2:11">
      <c r="B306" s="114"/>
      <c r="C306" s="131"/>
      <c r="D306" s="131"/>
      <c r="E306" s="131"/>
      <c r="F306" s="131"/>
      <c r="G306" s="131"/>
      <c r="H306" s="131"/>
      <c r="I306" s="115"/>
      <c r="J306" s="115"/>
      <c r="K306" s="131"/>
    </row>
    <row r="307" spans="2:11">
      <c r="B307" s="114"/>
      <c r="C307" s="131"/>
      <c r="D307" s="131"/>
      <c r="E307" s="131"/>
      <c r="F307" s="131"/>
      <c r="G307" s="131"/>
      <c r="H307" s="131"/>
      <c r="I307" s="115"/>
      <c r="J307" s="115"/>
      <c r="K307" s="131"/>
    </row>
    <row r="308" spans="2:11">
      <c r="B308" s="114"/>
      <c r="C308" s="131"/>
      <c r="D308" s="131"/>
      <c r="E308" s="131"/>
      <c r="F308" s="131"/>
      <c r="G308" s="131"/>
      <c r="H308" s="131"/>
      <c r="I308" s="115"/>
      <c r="J308" s="115"/>
      <c r="K308" s="131"/>
    </row>
    <row r="309" spans="2:11">
      <c r="B309" s="114"/>
      <c r="C309" s="131"/>
      <c r="D309" s="131"/>
      <c r="E309" s="131"/>
      <c r="F309" s="131"/>
      <c r="G309" s="131"/>
      <c r="H309" s="131"/>
      <c r="I309" s="115"/>
      <c r="J309" s="115"/>
      <c r="K309" s="131"/>
    </row>
    <row r="310" spans="2:11">
      <c r="B310" s="114"/>
      <c r="C310" s="131"/>
      <c r="D310" s="131"/>
      <c r="E310" s="131"/>
      <c r="F310" s="131"/>
      <c r="G310" s="131"/>
      <c r="H310" s="131"/>
      <c r="I310" s="115"/>
      <c r="J310" s="115"/>
      <c r="K310" s="131"/>
    </row>
    <row r="311" spans="2:11">
      <c r="B311" s="114"/>
      <c r="C311" s="131"/>
      <c r="D311" s="131"/>
      <c r="E311" s="131"/>
      <c r="F311" s="131"/>
      <c r="G311" s="131"/>
      <c r="H311" s="131"/>
      <c r="I311" s="115"/>
      <c r="J311" s="115"/>
      <c r="K311" s="131"/>
    </row>
    <row r="312" spans="2:11">
      <c r="B312" s="114"/>
      <c r="C312" s="131"/>
      <c r="D312" s="131"/>
      <c r="E312" s="131"/>
      <c r="F312" s="131"/>
      <c r="G312" s="131"/>
      <c r="H312" s="131"/>
      <c r="I312" s="115"/>
      <c r="J312" s="115"/>
      <c r="K312" s="131"/>
    </row>
    <row r="313" spans="2:11">
      <c r="B313" s="114"/>
      <c r="C313" s="131"/>
      <c r="D313" s="131"/>
      <c r="E313" s="131"/>
      <c r="F313" s="131"/>
      <c r="G313" s="131"/>
      <c r="H313" s="131"/>
      <c r="I313" s="115"/>
      <c r="J313" s="115"/>
      <c r="K313" s="131"/>
    </row>
    <row r="314" spans="2:11">
      <c r="B314" s="114"/>
      <c r="C314" s="131"/>
      <c r="D314" s="131"/>
      <c r="E314" s="131"/>
      <c r="F314" s="131"/>
      <c r="G314" s="131"/>
      <c r="H314" s="131"/>
      <c r="I314" s="115"/>
      <c r="J314" s="115"/>
      <c r="K314" s="131"/>
    </row>
    <row r="315" spans="2:11">
      <c r="B315" s="114"/>
      <c r="C315" s="131"/>
      <c r="D315" s="131"/>
      <c r="E315" s="131"/>
      <c r="F315" s="131"/>
      <c r="G315" s="131"/>
      <c r="H315" s="131"/>
      <c r="I315" s="115"/>
      <c r="J315" s="115"/>
      <c r="K315" s="131"/>
    </row>
    <row r="316" spans="2:11">
      <c r="B316" s="114"/>
      <c r="C316" s="131"/>
      <c r="D316" s="131"/>
      <c r="E316" s="131"/>
      <c r="F316" s="131"/>
      <c r="G316" s="131"/>
      <c r="H316" s="131"/>
      <c r="I316" s="115"/>
      <c r="J316" s="115"/>
      <c r="K316" s="131"/>
    </row>
    <row r="317" spans="2:11">
      <c r="B317" s="114"/>
      <c r="C317" s="131"/>
      <c r="D317" s="131"/>
      <c r="E317" s="131"/>
      <c r="F317" s="131"/>
      <c r="G317" s="131"/>
      <c r="H317" s="131"/>
      <c r="I317" s="115"/>
      <c r="J317" s="115"/>
      <c r="K317" s="131"/>
    </row>
    <row r="318" spans="2:11">
      <c r="B318" s="114"/>
      <c r="C318" s="131"/>
      <c r="D318" s="131"/>
      <c r="E318" s="131"/>
      <c r="F318" s="131"/>
      <c r="G318" s="131"/>
      <c r="H318" s="131"/>
      <c r="I318" s="115"/>
      <c r="J318" s="115"/>
      <c r="K318" s="131"/>
    </row>
    <row r="319" spans="2:11">
      <c r="B319" s="114"/>
      <c r="C319" s="131"/>
      <c r="D319" s="131"/>
      <c r="E319" s="131"/>
      <c r="F319" s="131"/>
      <c r="G319" s="131"/>
      <c r="H319" s="131"/>
      <c r="I319" s="115"/>
      <c r="J319" s="115"/>
      <c r="K319" s="131"/>
    </row>
    <row r="320" spans="2:11">
      <c r="B320" s="114"/>
      <c r="C320" s="131"/>
      <c r="D320" s="131"/>
      <c r="E320" s="131"/>
      <c r="F320" s="131"/>
      <c r="G320" s="131"/>
      <c r="H320" s="131"/>
      <c r="I320" s="115"/>
      <c r="J320" s="115"/>
      <c r="K320" s="131"/>
    </row>
    <row r="321" spans="2:11">
      <c r="B321" s="114"/>
      <c r="C321" s="131"/>
      <c r="D321" s="131"/>
      <c r="E321" s="131"/>
      <c r="F321" s="131"/>
      <c r="G321" s="131"/>
      <c r="H321" s="131"/>
      <c r="I321" s="115"/>
      <c r="J321" s="115"/>
      <c r="K321" s="131"/>
    </row>
    <row r="322" spans="2:11">
      <c r="B322" s="114"/>
      <c r="C322" s="131"/>
      <c r="D322" s="131"/>
      <c r="E322" s="131"/>
      <c r="F322" s="131"/>
      <c r="G322" s="131"/>
      <c r="H322" s="131"/>
      <c r="I322" s="115"/>
      <c r="J322" s="115"/>
      <c r="K322" s="131"/>
    </row>
    <row r="323" spans="2:11">
      <c r="B323" s="114"/>
      <c r="C323" s="131"/>
      <c r="D323" s="131"/>
      <c r="E323" s="131"/>
      <c r="F323" s="131"/>
      <c r="G323" s="131"/>
      <c r="H323" s="131"/>
      <c r="I323" s="115"/>
      <c r="J323" s="115"/>
      <c r="K323" s="131"/>
    </row>
    <row r="324" spans="2:11">
      <c r="B324" s="114"/>
      <c r="C324" s="131"/>
      <c r="D324" s="131"/>
      <c r="E324" s="131"/>
      <c r="F324" s="131"/>
      <c r="G324" s="131"/>
      <c r="H324" s="131"/>
      <c r="I324" s="115"/>
      <c r="J324" s="115"/>
      <c r="K324" s="131"/>
    </row>
    <row r="325" spans="2:11">
      <c r="B325" s="114"/>
      <c r="C325" s="131"/>
      <c r="D325" s="131"/>
      <c r="E325" s="131"/>
      <c r="F325" s="131"/>
      <c r="G325" s="131"/>
      <c r="H325" s="131"/>
      <c r="I325" s="115"/>
      <c r="J325" s="115"/>
      <c r="K325" s="131"/>
    </row>
    <row r="326" spans="2:11">
      <c r="B326" s="114"/>
      <c r="C326" s="131"/>
      <c r="D326" s="131"/>
      <c r="E326" s="131"/>
      <c r="F326" s="131"/>
      <c r="G326" s="131"/>
      <c r="H326" s="131"/>
      <c r="I326" s="115"/>
      <c r="J326" s="115"/>
      <c r="K326" s="131"/>
    </row>
    <row r="327" spans="2:11">
      <c r="B327" s="114"/>
      <c r="C327" s="131"/>
      <c r="D327" s="131"/>
      <c r="E327" s="131"/>
      <c r="F327" s="131"/>
      <c r="G327" s="131"/>
      <c r="H327" s="131"/>
      <c r="I327" s="115"/>
      <c r="J327" s="115"/>
      <c r="K327" s="131"/>
    </row>
    <row r="328" spans="2:11">
      <c r="B328" s="114"/>
      <c r="C328" s="131"/>
      <c r="D328" s="131"/>
      <c r="E328" s="131"/>
      <c r="F328" s="131"/>
      <c r="G328" s="131"/>
      <c r="H328" s="131"/>
      <c r="I328" s="115"/>
      <c r="J328" s="115"/>
      <c r="K328" s="131"/>
    </row>
    <row r="329" spans="2:11">
      <c r="B329" s="114"/>
      <c r="C329" s="131"/>
      <c r="D329" s="131"/>
      <c r="E329" s="131"/>
      <c r="F329" s="131"/>
      <c r="G329" s="131"/>
      <c r="H329" s="131"/>
      <c r="I329" s="115"/>
      <c r="J329" s="115"/>
      <c r="K329" s="131"/>
    </row>
    <row r="330" spans="2:11">
      <c r="B330" s="114"/>
      <c r="C330" s="131"/>
      <c r="D330" s="131"/>
      <c r="E330" s="131"/>
      <c r="F330" s="131"/>
      <c r="G330" s="131"/>
      <c r="H330" s="131"/>
      <c r="I330" s="115"/>
      <c r="J330" s="115"/>
      <c r="K330" s="131"/>
    </row>
    <row r="331" spans="2:11">
      <c r="B331" s="114"/>
      <c r="C331" s="131"/>
      <c r="D331" s="131"/>
      <c r="E331" s="131"/>
      <c r="F331" s="131"/>
      <c r="G331" s="131"/>
      <c r="H331" s="131"/>
      <c r="I331" s="115"/>
      <c r="J331" s="115"/>
      <c r="K331" s="131"/>
    </row>
    <row r="332" spans="2:11">
      <c r="B332" s="114"/>
      <c r="C332" s="131"/>
      <c r="D332" s="131"/>
      <c r="E332" s="131"/>
      <c r="F332" s="131"/>
      <c r="G332" s="131"/>
      <c r="H332" s="131"/>
      <c r="I332" s="115"/>
      <c r="J332" s="115"/>
      <c r="K332" s="131"/>
    </row>
    <row r="333" spans="2:11">
      <c r="B333" s="114"/>
      <c r="C333" s="131"/>
      <c r="D333" s="131"/>
      <c r="E333" s="131"/>
      <c r="F333" s="131"/>
      <c r="G333" s="131"/>
      <c r="H333" s="131"/>
      <c r="I333" s="115"/>
      <c r="J333" s="115"/>
      <c r="K333" s="131"/>
    </row>
    <row r="334" spans="2:11">
      <c r="B334" s="114"/>
      <c r="C334" s="131"/>
      <c r="D334" s="131"/>
      <c r="E334" s="131"/>
      <c r="F334" s="131"/>
      <c r="G334" s="131"/>
      <c r="H334" s="131"/>
      <c r="I334" s="115"/>
      <c r="J334" s="115"/>
      <c r="K334" s="131"/>
    </row>
    <row r="335" spans="2:11">
      <c r="B335" s="114"/>
      <c r="C335" s="131"/>
      <c r="D335" s="131"/>
      <c r="E335" s="131"/>
      <c r="F335" s="131"/>
      <c r="G335" s="131"/>
      <c r="H335" s="131"/>
      <c r="I335" s="115"/>
      <c r="J335" s="115"/>
      <c r="K335" s="131"/>
    </row>
    <row r="336" spans="2:11">
      <c r="B336" s="114"/>
      <c r="C336" s="131"/>
      <c r="D336" s="131"/>
      <c r="E336" s="131"/>
      <c r="F336" s="131"/>
      <c r="G336" s="131"/>
      <c r="H336" s="131"/>
      <c r="I336" s="115"/>
      <c r="J336" s="115"/>
      <c r="K336" s="131"/>
    </row>
    <row r="337" spans="2:11">
      <c r="B337" s="114"/>
      <c r="C337" s="131"/>
      <c r="D337" s="131"/>
      <c r="E337" s="131"/>
      <c r="F337" s="131"/>
      <c r="G337" s="131"/>
      <c r="H337" s="131"/>
      <c r="I337" s="115"/>
      <c r="J337" s="115"/>
      <c r="K337" s="131"/>
    </row>
    <row r="338" spans="2:11">
      <c r="B338" s="114"/>
      <c r="C338" s="131"/>
      <c r="D338" s="131"/>
      <c r="E338" s="131"/>
      <c r="F338" s="131"/>
      <c r="G338" s="131"/>
      <c r="H338" s="131"/>
      <c r="I338" s="115"/>
      <c r="J338" s="115"/>
      <c r="K338" s="131"/>
    </row>
    <row r="339" spans="2:11">
      <c r="B339" s="114"/>
      <c r="C339" s="131"/>
      <c r="D339" s="131"/>
      <c r="E339" s="131"/>
      <c r="F339" s="131"/>
      <c r="G339" s="131"/>
      <c r="H339" s="131"/>
      <c r="I339" s="115"/>
      <c r="J339" s="115"/>
      <c r="K339" s="131"/>
    </row>
    <row r="340" spans="2:11">
      <c r="B340" s="114"/>
      <c r="C340" s="131"/>
      <c r="D340" s="131"/>
      <c r="E340" s="131"/>
      <c r="F340" s="131"/>
      <c r="G340" s="131"/>
      <c r="H340" s="131"/>
      <c r="I340" s="115"/>
      <c r="J340" s="115"/>
      <c r="K340" s="131"/>
    </row>
    <row r="341" spans="2:11">
      <c r="B341" s="114"/>
      <c r="C341" s="131"/>
      <c r="D341" s="131"/>
      <c r="E341" s="131"/>
      <c r="F341" s="131"/>
      <c r="G341" s="131"/>
      <c r="H341" s="131"/>
      <c r="I341" s="115"/>
      <c r="J341" s="115"/>
      <c r="K341" s="131"/>
    </row>
    <row r="342" spans="2:11">
      <c r="B342" s="114"/>
      <c r="C342" s="131"/>
      <c r="D342" s="131"/>
      <c r="E342" s="131"/>
      <c r="F342" s="131"/>
      <c r="G342" s="131"/>
      <c r="H342" s="131"/>
      <c r="I342" s="115"/>
      <c r="J342" s="115"/>
      <c r="K342" s="131"/>
    </row>
    <row r="343" spans="2:11">
      <c r="B343" s="114"/>
      <c r="C343" s="131"/>
      <c r="D343" s="131"/>
      <c r="E343" s="131"/>
      <c r="F343" s="131"/>
      <c r="G343" s="131"/>
      <c r="H343" s="131"/>
      <c r="I343" s="115"/>
      <c r="J343" s="115"/>
      <c r="K343" s="131"/>
    </row>
    <row r="344" spans="2:11">
      <c r="B344" s="114"/>
      <c r="C344" s="131"/>
      <c r="D344" s="131"/>
      <c r="E344" s="131"/>
      <c r="F344" s="131"/>
      <c r="G344" s="131"/>
      <c r="H344" s="131"/>
      <c r="I344" s="115"/>
      <c r="J344" s="115"/>
      <c r="K344" s="131"/>
    </row>
    <row r="345" spans="2:11">
      <c r="B345" s="114"/>
      <c r="C345" s="131"/>
      <c r="D345" s="131"/>
      <c r="E345" s="131"/>
      <c r="F345" s="131"/>
      <c r="G345" s="131"/>
      <c r="H345" s="131"/>
      <c r="I345" s="115"/>
      <c r="J345" s="115"/>
      <c r="K345" s="131"/>
    </row>
    <row r="346" spans="2:11">
      <c r="B346" s="114"/>
      <c r="C346" s="131"/>
      <c r="D346" s="131"/>
      <c r="E346" s="131"/>
      <c r="F346" s="131"/>
      <c r="G346" s="131"/>
      <c r="H346" s="131"/>
      <c r="I346" s="115"/>
      <c r="J346" s="115"/>
      <c r="K346" s="131"/>
    </row>
    <row r="347" spans="2:11">
      <c r="B347" s="114"/>
      <c r="C347" s="131"/>
      <c r="D347" s="131"/>
      <c r="E347" s="131"/>
      <c r="F347" s="131"/>
      <c r="G347" s="131"/>
      <c r="H347" s="131"/>
      <c r="I347" s="115"/>
      <c r="J347" s="115"/>
      <c r="K347" s="131"/>
    </row>
    <row r="348" spans="2:11">
      <c r="B348" s="114"/>
      <c r="C348" s="131"/>
      <c r="D348" s="131"/>
      <c r="E348" s="131"/>
      <c r="F348" s="131"/>
      <c r="G348" s="131"/>
      <c r="H348" s="131"/>
      <c r="I348" s="115"/>
      <c r="J348" s="115"/>
      <c r="K348" s="131"/>
    </row>
    <row r="349" spans="2:11">
      <c r="B349" s="114"/>
      <c r="C349" s="131"/>
      <c r="D349" s="131"/>
      <c r="E349" s="131"/>
      <c r="F349" s="131"/>
      <c r="G349" s="131"/>
      <c r="H349" s="131"/>
      <c r="I349" s="115"/>
      <c r="J349" s="115"/>
      <c r="K349" s="131"/>
    </row>
    <row r="350" spans="2:11">
      <c r="B350" s="114"/>
      <c r="C350" s="131"/>
      <c r="D350" s="131"/>
      <c r="E350" s="131"/>
      <c r="F350" s="131"/>
      <c r="G350" s="131"/>
      <c r="H350" s="131"/>
      <c r="I350" s="115"/>
      <c r="J350" s="115"/>
      <c r="K350" s="131"/>
    </row>
    <row r="351" spans="2:11">
      <c r="B351" s="114"/>
      <c r="C351" s="131"/>
      <c r="D351" s="131"/>
      <c r="E351" s="131"/>
      <c r="F351" s="131"/>
      <c r="G351" s="131"/>
      <c r="H351" s="131"/>
      <c r="I351" s="115"/>
      <c r="J351" s="115"/>
      <c r="K351" s="131"/>
    </row>
    <row r="352" spans="2:11">
      <c r="B352" s="114"/>
      <c r="C352" s="131"/>
      <c r="D352" s="131"/>
      <c r="E352" s="131"/>
      <c r="F352" s="131"/>
      <c r="G352" s="131"/>
      <c r="H352" s="131"/>
      <c r="I352" s="115"/>
      <c r="J352" s="115"/>
      <c r="K352" s="131"/>
    </row>
    <row r="353" spans="2:11">
      <c r="B353" s="114"/>
      <c r="C353" s="131"/>
      <c r="D353" s="131"/>
      <c r="E353" s="131"/>
      <c r="F353" s="131"/>
      <c r="G353" s="131"/>
      <c r="H353" s="131"/>
      <c r="I353" s="115"/>
      <c r="J353" s="115"/>
      <c r="K353" s="131"/>
    </row>
    <row r="354" spans="2:11">
      <c r="B354" s="114"/>
      <c r="C354" s="131"/>
      <c r="D354" s="131"/>
      <c r="E354" s="131"/>
      <c r="F354" s="131"/>
      <c r="G354" s="131"/>
      <c r="H354" s="131"/>
      <c r="I354" s="115"/>
      <c r="J354" s="115"/>
      <c r="K354" s="131"/>
    </row>
    <row r="355" spans="2:11">
      <c r="B355" s="114"/>
      <c r="C355" s="131"/>
      <c r="D355" s="131"/>
      <c r="E355" s="131"/>
      <c r="F355" s="131"/>
      <c r="G355" s="131"/>
      <c r="H355" s="131"/>
      <c r="I355" s="115"/>
      <c r="J355" s="115"/>
      <c r="K355" s="131"/>
    </row>
    <row r="356" spans="2:11">
      <c r="B356" s="114"/>
      <c r="C356" s="131"/>
      <c r="D356" s="131"/>
      <c r="E356" s="131"/>
      <c r="F356" s="131"/>
      <c r="G356" s="131"/>
      <c r="H356" s="131"/>
      <c r="I356" s="115"/>
      <c r="J356" s="115"/>
      <c r="K356" s="131"/>
    </row>
    <row r="357" spans="2:11">
      <c r="B357" s="114"/>
      <c r="C357" s="131"/>
      <c r="D357" s="131"/>
      <c r="E357" s="131"/>
      <c r="F357" s="131"/>
      <c r="G357" s="131"/>
      <c r="H357" s="131"/>
      <c r="I357" s="115"/>
      <c r="J357" s="115"/>
      <c r="K357" s="131"/>
    </row>
    <row r="358" spans="2:11">
      <c r="B358" s="114"/>
      <c r="C358" s="131"/>
      <c r="D358" s="131"/>
      <c r="E358" s="131"/>
      <c r="F358" s="131"/>
      <c r="G358" s="131"/>
      <c r="H358" s="131"/>
      <c r="I358" s="115"/>
      <c r="J358" s="115"/>
      <c r="K358" s="131"/>
    </row>
    <row r="359" spans="2:11">
      <c r="B359" s="114"/>
      <c r="C359" s="131"/>
      <c r="D359" s="131"/>
      <c r="E359" s="131"/>
      <c r="F359" s="131"/>
      <c r="G359" s="131"/>
      <c r="H359" s="131"/>
      <c r="I359" s="115"/>
      <c r="J359" s="115"/>
      <c r="K359" s="131"/>
    </row>
    <row r="360" spans="2:11">
      <c r="B360" s="114"/>
      <c r="C360" s="131"/>
      <c r="D360" s="131"/>
      <c r="E360" s="131"/>
      <c r="F360" s="131"/>
      <c r="G360" s="131"/>
      <c r="H360" s="131"/>
      <c r="I360" s="115"/>
      <c r="J360" s="115"/>
      <c r="K360" s="131"/>
    </row>
    <row r="361" spans="2:11">
      <c r="B361" s="114"/>
      <c r="C361" s="131"/>
      <c r="D361" s="131"/>
      <c r="E361" s="131"/>
      <c r="F361" s="131"/>
      <c r="G361" s="131"/>
      <c r="H361" s="131"/>
      <c r="I361" s="115"/>
      <c r="J361" s="115"/>
      <c r="K361" s="131"/>
    </row>
    <row r="362" spans="2:11">
      <c r="B362" s="114"/>
      <c r="C362" s="131"/>
      <c r="D362" s="131"/>
      <c r="E362" s="131"/>
      <c r="F362" s="131"/>
      <c r="G362" s="131"/>
      <c r="H362" s="131"/>
      <c r="I362" s="115"/>
      <c r="J362" s="115"/>
      <c r="K362" s="131"/>
    </row>
    <row r="363" spans="2:11">
      <c r="B363" s="114"/>
      <c r="C363" s="131"/>
      <c r="D363" s="131"/>
      <c r="E363" s="131"/>
      <c r="F363" s="131"/>
      <c r="G363" s="131"/>
      <c r="H363" s="131"/>
      <c r="I363" s="115"/>
      <c r="J363" s="115"/>
      <c r="K363" s="131"/>
    </row>
    <row r="364" spans="2:11">
      <c r="B364" s="114"/>
      <c r="C364" s="131"/>
      <c r="D364" s="131"/>
      <c r="E364" s="131"/>
      <c r="F364" s="131"/>
      <c r="G364" s="131"/>
      <c r="H364" s="131"/>
      <c r="I364" s="115"/>
      <c r="J364" s="115"/>
      <c r="K364" s="131"/>
    </row>
    <row r="365" spans="2:11">
      <c r="B365" s="114"/>
      <c r="C365" s="131"/>
      <c r="D365" s="131"/>
      <c r="E365" s="131"/>
      <c r="F365" s="131"/>
      <c r="G365" s="131"/>
      <c r="H365" s="131"/>
      <c r="I365" s="115"/>
      <c r="J365" s="115"/>
      <c r="K365" s="131"/>
    </row>
    <row r="366" spans="2:11">
      <c r="B366" s="114"/>
      <c r="C366" s="131"/>
      <c r="D366" s="131"/>
      <c r="E366" s="131"/>
      <c r="F366" s="131"/>
      <c r="G366" s="131"/>
      <c r="H366" s="131"/>
      <c r="I366" s="115"/>
      <c r="J366" s="115"/>
      <c r="K366" s="131"/>
    </row>
    <row r="367" spans="2:11">
      <c r="B367" s="114"/>
      <c r="C367" s="131"/>
      <c r="D367" s="131"/>
      <c r="E367" s="131"/>
      <c r="F367" s="131"/>
      <c r="G367" s="131"/>
      <c r="H367" s="131"/>
      <c r="I367" s="115"/>
      <c r="J367" s="115"/>
      <c r="K367" s="131"/>
    </row>
    <row r="368" spans="2:11">
      <c r="B368" s="114"/>
      <c r="C368" s="131"/>
      <c r="D368" s="131"/>
      <c r="E368" s="131"/>
      <c r="F368" s="131"/>
      <c r="G368" s="131"/>
      <c r="H368" s="131"/>
      <c r="I368" s="115"/>
      <c r="J368" s="115"/>
      <c r="K368" s="131"/>
    </row>
    <row r="369" spans="2:11">
      <c r="B369" s="114"/>
      <c r="C369" s="131"/>
      <c r="D369" s="131"/>
      <c r="E369" s="131"/>
      <c r="F369" s="131"/>
      <c r="G369" s="131"/>
      <c r="H369" s="131"/>
      <c r="I369" s="115"/>
      <c r="J369" s="115"/>
      <c r="K369" s="131"/>
    </row>
    <row r="370" spans="2:11">
      <c r="B370" s="114"/>
      <c r="C370" s="131"/>
      <c r="D370" s="131"/>
      <c r="E370" s="131"/>
      <c r="F370" s="131"/>
      <c r="G370" s="131"/>
      <c r="H370" s="131"/>
      <c r="I370" s="115"/>
      <c r="J370" s="115"/>
      <c r="K370" s="131"/>
    </row>
    <row r="371" spans="2:11">
      <c r="B371" s="114"/>
      <c r="C371" s="131"/>
      <c r="D371" s="131"/>
      <c r="E371" s="131"/>
      <c r="F371" s="131"/>
      <c r="G371" s="131"/>
      <c r="H371" s="131"/>
      <c r="I371" s="115"/>
      <c r="J371" s="115"/>
      <c r="K371" s="131"/>
    </row>
    <row r="372" spans="2:11">
      <c r="B372" s="114"/>
      <c r="C372" s="131"/>
      <c r="D372" s="131"/>
      <c r="E372" s="131"/>
      <c r="F372" s="131"/>
      <c r="G372" s="131"/>
      <c r="H372" s="131"/>
      <c r="I372" s="115"/>
      <c r="J372" s="115"/>
      <c r="K372" s="131"/>
    </row>
    <row r="373" spans="2:11">
      <c r="B373" s="114"/>
      <c r="C373" s="131"/>
      <c r="D373" s="131"/>
      <c r="E373" s="131"/>
      <c r="F373" s="131"/>
      <c r="G373" s="131"/>
      <c r="H373" s="131"/>
      <c r="I373" s="115"/>
      <c r="J373" s="115"/>
      <c r="K373" s="131"/>
    </row>
    <row r="374" spans="2:11">
      <c r="B374" s="114"/>
      <c r="C374" s="131"/>
      <c r="D374" s="131"/>
      <c r="E374" s="131"/>
      <c r="F374" s="131"/>
      <c r="G374" s="131"/>
      <c r="H374" s="131"/>
      <c r="I374" s="115"/>
      <c r="J374" s="115"/>
      <c r="K374" s="131"/>
    </row>
    <row r="375" spans="2:11">
      <c r="B375" s="114"/>
      <c r="C375" s="131"/>
      <c r="D375" s="131"/>
      <c r="E375" s="131"/>
      <c r="F375" s="131"/>
      <c r="G375" s="131"/>
      <c r="H375" s="131"/>
      <c r="I375" s="115"/>
      <c r="J375" s="115"/>
      <c r="K375" s="131"/>
    </row>
    <row r="376" spans="2:11">
      <c r="B376" s="114"/>
      <c r="C376" s="131"/>
      <c r="D376" s="131"/>
      <c r="E376" s="131"/>
      <c r="F376" s="131"/>
      <c r="G376" s="131"/>
      <c r="H376" s="131"/>
      <c r="I376" s="115"/>
      <c r="J376" s="115"/>
      <c r="K376" s="131"/>
    </row>
    <row r="377" spans="2:11">
      <c r="B377" s="114"/>
      <c r="C377" s="131"/>
      <c r="D377" s="131"/>
      <c r="E377" s="131"/>
      <c r="F377" s="131"/>
      <c r="G377" s="131"/>
      <c r="H377" s="131"/>
      <c r="I377" s="115"/>
      <c r="J377" s="115"/>
      <c r="K377" s="131"/>
    </row>
    <row r="378" spans="2:11">
      <c r="B378" s="114"/>
      <c r="C378" s="131"/>
      <c r="D378" s="131"/>
      <c r="E378" s="131"/>
      <c r="F378" s="131"/>
      <c r="G378" s="131"/>
      <c r="H378" s="131"/>
      <c r="I378" s="115"/>
      <c r="J378" s="115"/>
      <c r="K378" s="131"/>
    </row>
    <row r="379" spans="2:11">
      <c r="B379" s="114"/>
      <c r="C379" s="131"/>
      <c r="D379" s="131"/>
      <c r="E379" s="131"/>
      <c r="F379" s="131"/>
      <c r="G379" s="131"/>
      <c r="H379" s="131"/>
      <c r="I379" s="115"/>
      <c r="J379" s="115"/>
      <c r="K379" s="131"/>
    </row>
    <row r="380" spans="2:11">
      <c r="B380" s="114"/>
      <c r="C380" s="131"/>
      <c r="D380" s="131"/>
      <c r="E380" s="131"/>
      <c r="F380" s="131"/>
      <c r="G380" s="131"/>
      <c r="H380" s="131"/>
      <c r="I380" s="115"/>
      <c r="J380" s="115"/>
      <c r="K380" s="131"/>
    </row>
    <row r="381" spans="2:11">
      <c r="B381" s="114"/>
      <c r="C381" s="131"/>
      <c r="D381" s="131"/>
      <c r="E381" s="131"/>
      <c r="F381" s="131"/>
      <c r="G381" s="131"/>
      <c r="H381" s="131"/>
      <c r="I381" s="115"/>
      <c r="J381" s="115"/>
      <c r="K381" s="131"/>
    </row>
    <row r="382" spans="2:11">
      <c r="B382" s="114"/>
      <c r="C382" s="131"/>
      <c r="D382" s="131"/>
      <c r="E382" s="131"/>
      <c r="F382" s="131"/>
      <c r="G382" s="131"/>
      <c r="H382" s="131"/>
      <c r="I382" s="115"/>
      <c r="J382" s="115"/>
      <c r="K382" s="131"/>
    </row>
    <row r="383" spans="2:11">
      <c r="B383" s="114"/>
      <c r="C383" s="131"/>
      <c r="D383" s="131"/>
      <c r="E383" s="131"/>
      <c r="F383" s="131"/>
      <c r="G383" s="131"/>
      <c r="H383" s="131"/>
      <c r="I383" s="115"/>
      <c r="J383" s="115"/>
      <c r="K383" s="131"/>
    </row>
    <row r="384" spans="2:11">
      <c r="B384" s="114"/>
      <c r="C384" s="131"/>
      <c r="D384" s="131"/>
      <c r="E384" s="131"/>
      <c r="F384" s="131"/>
      <c r="G384" s="131"/>
      <c r="H384" s="131"/>
      <c r="I384" s="115"/>
      <c r="J384" s="115"/>
      <c r="K384" s="131"/>
    </row>
    <row r="385" spans="2:11">
      <c r="B385" s="114"/>
      <c r="C385" s="131"/>
      <c r="D385" s="131"/>
      <c r="E385" s="131"/>
      <c r="F385" s="131"/>
      <c r="G385" s="131"/>
      <c r="H385" s="131"/>
      <c r="I385" s="115"/>
      <c r="J385" s="115"/>
      <c r="K385" s="131"/>
    </row>
    <row r="386" spans="2:11">
      <c r="B386" s="114"/>
      <c r="C386" s="131"/>
      <c r="D386" s="131"/>
      <c r="E386" s="131"/>
      <c r="F386" s="131"/>
      <c r="G386" s="131"/>
      <c r="H386" s="131"/>
      <c r="I386" s="115"/>
      <c r="J386" s="115"/>
      <c r="K386" s="131"/>
    </row>
    <row r="387" spans="2:11">
      <c r="B387" s="114"/>
      <c r="C387" s="131"/>
      <c r="D387" s="131"/>
      <c r="E387" s="131"/>
      <c r="F387" s="131"/>
      <c r="G387" s="131"/>
      <c r="H387" s="131"/>
      <c r="I387" s="115"/>
      <c r="J387" s="115"/>
      <c r="K387" s="131"/>
    </row>
    <row r="388" spans="2:11">
      <c r="B388" s="114"/>
      <c r="C388" s="131"/>
      <c r="D388" s="131"/>
      <c r="E388" s="131"/>
      <c r="F388" s="131"/>
      <c r="G388" s="131"/>
      <c r="H388" s="131"/>
      <c r="I388" s="115"/>
      <c r="J388" s="115"/>
      <c r="K388" s="131"/>
    </row>
    <row r="389" spans="2:11">
      <c r="B389" s="114"/>
      <c r="C389" s="131"/>
      <c r="D389" s="131"/>
      <c r="E389" s="131"/>
      <c r="F389" s="131"/>
      <c r="G389" s="131"/>
      <c r="H389" s="131"/>
      <c r="I389" s="115"/>
      <c r="J389" s="115"/>
      <c r="K389" s="131"/>
    </row>
    <row r="390" spans="2:11">
      <c r="B390" s="114"/>
      <c r="C390" s="131"/>
      <c r="D390" s="131"/>
      <c r="E390" s="131"/>
      <c r="F390" s="131"/>
      <c r="G390" s="131"/>
      <c r="H390" s="131"/>
      <c r="I390" s="115"/>
      <c r="J390" s="115"/>
      <c r="K390" s="131"/>
    </row>
    <row r="391" spans="2:11">
      <c r="B391" s="114"/>
      <c r="C391" s="131"/>
      <c r="D391" s="131"/>
      <c r="E391" s="131"/>
      <c r="F391" s="131"/>
      <c r="G391" s="131"/>
      <c r="H391" s="131"/>
      <c r="I391" s="115"/>
      <c r="J391" s="115"/>
      <c r="K391" s="131"/>
    </row>
    <row r="392" spans="2:11">
      <c r="B392" s="114"/>
      <c r="C392" s="131"/>
      <c r="D392" s="131"/>
      <c r="E392" s="131"/>
      <c r="F392" s="131"/>
      <c r="G392" s="131"/>
      <c r="H392" s="131"/>
      <c r="I392" s="115"/>
      <c r="J392" s="115"/>
      <c r="K392" s="131"/>
    </row>
    <row r="393" spans="2:11">
      <c r="B393" s="114"/>
      <c r="C393" s="131"/>
      <c r="D393" s="131"/>
      <c r="E393" s="131"/>
      <c r="F393" s="131"/>
      <c r="G393" s="131"/>
      <c r="H393" s="131"/>
      <c r="I393" s="115"/>
      <c r="J393" s="115"/>
      <c r="K393" s="131"/>
    </row>
    <row r="394" spans="2:11">
      <c r="B394" s="114"/>
      <c r="C394" s="131"/>
      <c r="D394" s="131"/>
      <c r="E394" s="131"/>
      <c r="F394" s="131"/>
      <c r="G394" s="131"/>
      <c r="H394" s="131"/>
      <c r="I394" s="115"/>
      <c r="J394" s="115"/>
      <c r="K394" s="131"/>
    </row>
    <row r="395" spans="2:11">
      <c r="B395" s="114"/>
      <c r="C395" s="131"/>
      <c r="D395" s="131"/>
      <c r="E395" s="131"/>
      <c r="F395" s="131"/>
      <c r="G395" s="131"/>
      <c r="H395" s="131"/>
      <c r="I395" s="115"/>
      <c r="J395" s="115"/>
      <c r="K395" s="131"/>
    </row>
    <row r="396" spans="2:11">
      <c r="B396" s="114"/>
      <c r="C396" s="131"/>
      <c r="D396" s="131"/>
      <c r="E396" s="131"/>
      <c r="F396" s="131"/>
      <c r="G396" s="131"/>
      <c r="H396" s="131"/>
      <c r="I396" s="115"/>
      <c r="J396" s="115"/>
      <c r="K396" s="131"/>
    </row>
    <row r="397" spans="2:11">
      <c r="B397" s="114"/>
      <c r="C397" s="131"/>
      <c r="D397" s="131"/>
      <c r="E397" s="131"/>
      <c r="F397" s="131"/>
      <c r="G397" s="131"/>
      <c r="H397" s="131"/>
      <c r="I397" s="115"/>
      <c r="J397" s="115"/>
      <c r="K397" s="131"/>
    </row>
    <row r="398" spans="2:11">
      <c r="B398" s="114"/>
      <c r="C398" s="131"/>
      <c r="D398" s="131"/>
      <c r="E398" s="131"/>
      <c r="F398" s="131"/>
      <c r="G398" s="131"/>
      <c r="H398" s="131"/>
      <c r="I398" s="115"/>
      <c r="J398" s="115"/>
      <c r="K398" s="131"/>
    </row>
    <row r="399" spans="2:11">
      <c r="B399" s="114"/>
      <c r="C399" s="131"/>
      <c r="D399" s="131"/>
      <c r="E399" s="131"/>
      <c r="F399" s="131"/>
      <c r="G399" s="131"/>
      <c r="H399" s="131"/>
      <c r="I399" s="115"/>
      <c r="J399" s="115"/>
      <c r="K399" s="131"/>
    </row>
    <row r="400" spans="2:11">
      <c r="B400" s="114"/>
      <c r="C400" s="131"/>
      <c r="D400" s="131"/>
      <c r="E400" s="131"/>
      <c r="F400" s="131"/>
      <c r="G400" s="131"/>
      <c r="H400" s="131"/>
      <c r="I400" s="115"/>
      <c r="J400" s="115"/>
      <c r="K400" s="131"/>
    </row>
    <row r="401" spans="2:11">
      <c r="B401" s="114"/>
      <c r="C401" s="131"/>
      <c r="D401" s="131"/>
      <c r="E401" s="131"/>
      <c r="F401" s="131"/>
      <c r="G401" s="131"/>
      <c r="H401" s="131"/>
      <c r="I401" s="115"/>
      <c r="J401" s="115"/>
      <c r="K401" s="131"/>
    </row>
    <row r="402" spans="2:11">
      <c r="B402" s="114"/>
      <c r="C402" s="131"/>
      <c r="D402" s="131"/>
      <c r="E402" s="131"/>
      <c r="F402" s="131"/>
      <c r="G402" s="131"/>
      <c r="H402" s="131"/>
      <c r="I402" s="115"/>
      <c r="J402" s="115"/>
      <c r="K402" s="131"/>
    </row>
    <row r="403" spans="2:11">
      <c r="B403" s="114"/>
      <c r="C403" s="131"/>
      <c r="D403" s="131"/>
      <c r="E403" s="131"/>
      <c r="F403" s="131"/>
      <c r="G403" s="131"/>
      <c r="H403" s="131"/>
      <c r="I403" s="115"/>
      <c r="J403" s="115"/>
      <c r="K403" s="131"/>
    </row>
    <row r="404" spans="2:11">
      <c r="B404" s="114"/>
      <c r="C404" s="131"/>
      <c r="D404" s="131"/>
      <c r="E404" s="131"/>
      <c r="F404" s="131"/>
      <c r="G404" s="131"/>
      <c r="H404" s="131"/>
      <c r="I404" s="115"/>
      <c r="J404" s="115"/>
      <c r="K404" s="131"/>
    </row>
    <row r="405" spans="2:11">
      <c r="B405" s="114"/>
      <c r="C405" s="131"/>
      <c r="D405" s="131"/>
      <c r="E405" s="131"/>
      <c r="F405" s="131"/>
      <c r="G405" s="131"/>
      <c r="H405" s="131"/>
      <c r="I405" s="115"/>
      <c r="J405" s="115"/>
      <c r="K405" s="131"/>
    </row>
    <row r="406" spans="2:11">
      <c r="B406" s="114"/>
      <c r="C406" s="131"/>
      <c r="D406" s="131"/>
      <c r="E406" s="131"/>
      <c r="F406" s="131"/>
      <c r="G406" s="131"/>
      <c r="H406" s="131"/>
      <c r="I406" s="115"/>
      <c r="J406" s="115"/>
      <c r="K406" s="131"/>
    </row>
    <row r="407" spans="2:11">
      <c r="B407" s="114"/>
      <c r="C407" s="131"/>
      <c r="D407" s="131"/>
      <c r="E407" s="131"/>
      <c r="F407" s="131"/>
      <c r="G407" s="131"/>
      <c r="H407" s="131"/>
      <c r="I407" s="115"/>
      <c r="J407" s="115"/>
      <c r="K407" s="131"/>
    </row>
    <row r="408" spans="2:11">
      <c r="B408" s="114"/>
      <c r="C408" s="131"/>
      <c r="D408" s="131"/>
      <c r="E408" s="131"/>
      <c r="F408" s="131"/>
      <c r="G408" s="131"/>
      <c r="H408" s="131"/>
      <c r="I408" s="115"/>
      <c r="J408" s="115"/>
      <c r="K408" s="131"/>
    </row>
    <row r="409" spans="2:11">
      <c r="B409" s="114"/>
      <c r="C409" s="131"/>
      <c r="D409" s="131"/>
      <c r="E409" s="131"/>
      <c r="F409" s="131"/>
      <c r="G409" s="131"/>
      <c r="H409" s="131"/>
      <c r="I409" s="115"/>
      <c r="J409" s="115"/>
      <c r="K409" s="131"/>
    </row>
    <row r="410" spans="2:11">
      <c r="B410" s="114"/>
      <c r="C410" s="131"/>
      <c r="D410" s="131"/>
      <c r="E410" s="131"/>
      <c r="F410" s="131"/>
      <c r="G410" s="131"/>
      <c r="H410" s="131"/>
      <c r="I410" s="115"/>
      <c r="J410" s="115"/>
      <c r="K410" s="131"/>
    </row>
    <row r="411" spans="2:11">
      <c r="B411" s="114"/>
      <c r="C411" s="131"/>
      <c r="D411" s="131"/>
      <c r="E411" s="131"/>
      <c r="F411" s="131"/>
      <c r="G411" s="131"/>
      <c r="H411" s="131"/>
      <c r="I411" s="115"/>
      <c r="J411" s="115"/>
      <c r="K411" s="131"/>
    </row>
    <row r="412" spans="2:11">
      <c r="B412" s="114"/>
      <c r="C412" s="131"/>
      <c r="D412" s="131"/>
      <c r="E412" s="131"/>
      <c r="F412" s="131"/>
      <c r="G412" s="131"/>
      <c r="H412" s="131"/>
      <c r="I412" s="115"/>
      <c r="J412" s="115"/>
      <c r="K412" s="131"/>
    </row>
    <row r="413" spans="2:11">
      <c r="B413" s="114"/>
      <c r="C413" s="131"/>
      <c r="D413" s="131"/>
      <c r="E413" s="131"/>
      <c r="F413" s="131"/>
      <c r="G413" s="131"/>
      <c r="H413" s="131"/>
      <c r="I413" s="115"/>
      <c r="J413" s="115"/>
      <c r="K413" s="131"/>
    </row>
    <row r="414" spans="2:11">
      <c r="B414" s="114"/>
      <c r="C414" s="131"/>
      <c r="D414" s="131"/>
      <c r="E414" s="131"/>
      <c r="F414" s="131"/>
      <c r="G414" s="131"/>
      <c r="H414" s="131"/>
      <c r="I414" s="115"/>
      <c r="J414" s="115"/>
      <c r="K414" s="131"/>
    </row>
    <row r="415" spans="2:11">
      <c r="B415" s="114"/>
      <c r="C415" s="131"/>
      <c r="D415" s="131"/>
      <c r="E415" s="131"/>
      <c r="F415" s="131"/>
      <c r="G415" s="131"/>
      <c r="H415" s="131"/>
      <c r="I415" s="115"/>
      <c r="J415" s="115"/>
      <c r="K415" s="131"/>
    </row>
    <row r="416" spans="2:11">
      <c r="B416" s="114"/>
      <c r="C416" s="131"/>
      <c r="D416" s="131"/>
      <c r="E416" s="131"/>
      <c r="F416" s="131"/>
      <c r="G416" s="131"/>
      <c r="H416" s="131"/>
      <c r="I416" s="115"/>
      <c r="J416" s="115"/>
      <c r="K416" s="131"/>
    </row>
    <row r="417" spans="2:11">
      <c r="B417" s="114"/>
      <c r="C417" s="131"/>
      <c r="D417" s="131"/>
      <c r="E417" s="131"/>
      <c r="F417" s="131"/>
      <c r="G417" s="131"/>
      <c r="H417" s="131"/>
      <c r="I417" s="115"/>
      <c r="J417" s="115"/>
      <c r="K417" s="131"/>
    </row>
    <row r="418" spans="2:11">
      <c r="B418" s="114"/>
      <c r="C418" s="131"/>
      <c r="D418" s="131"/>
      <c r="E418" s="131"/>
      <c r="F418" s="131"/>
      <c r="G418" s="131"/>
      <c r="H418" s="131"/>
      <c r="I418" s="115"/>
      <c r="J418" s="115"/>
      <c r="K418" s="131"/>
    </row>
    <row r="419" spans="2:11">
      <c r="B419" s="114"/>
      <c r="C419" s="131"/>
      <c r="D419" s="131"/>
      <c r="E419" s="131"/>
      <c r="F419" s="131"/>
      <c r="G419" s="131"/>
      <c r="H419" s="131"/>
      <c r="I419" s="115"/>
      <c r="J419" s="115"/>
      <c r="K419" s="131"/>
    </row>
    <row r="420" spans="2:11">
      <c r="B420" s="114"/>
      <c r="C420" s="131"/>
      <c r="D420" s="131"/>
      <c r="E420" s="131"/>
      <c r="F420" s="131"/>
      <c r="G420" s="131"/>
      <c r="H420" s="131"/>
      <c r="I420" s="115"/>
      <c r="J420" s="115"/>
      <c r="K420" s="131"/>
    </row>
    <row r="421" spans="2:11">
      <c r="B421" s="114"/>
      <c r="C421" s="131"/>
      <c r="D421" s="131"/>
      <c r="E421" s="131"/>
      <c r="F421" s="131"/>
      <c r="G421" s="131"/>
      <c r="H421" s="131"/>
      <c r="I421" s="115"/>
      <c r="J421" s="115"/>
      <c r="K421" s="131"/>
    </row>
    <row r="422" spans="2:11">
      <c r="B422" s="114"/>
      <c r="C422" s="131"/>
      <c r="D422" s="131"/>
      <c r="E422" s="131"/>
      <c r="F422" s="131"/>
      <c r="G422" s="131"/>
      <c r="H422" s="131"/>
      <c r="I422" s="115"/>
      <c r="J422" s="115"/>
      <c r="K422" s="131"/>
    </row>
    <row r="423" spans="2:11">
      <c r="B423" s="114"/>
      <c r="C423" s="131"/>
      <c r="D423" s="131"/>
      <c r="E423" s="131"/>
      <c r="F423" s="131"/>
      <c r="G423" s="131"/>
      <c r="H423" s="131"/>
      <c r="I423" s="115"/>
      <c r="J423" s="115"/>
      <c r="K423" s="131"/>
    </row>
    <row r="424" spans="2:11">
      <c r="B424" s="114"/>
      <c r="C424" s="131"/>
      <c r="D424" s="131"/>
      <c r="E424" s="131"/>
      <c r="F424" s="131"/>
      <c r="G424" s="131"/>
      <c r="H424" s="131"/>
      <c r="I424" s="115"/>
      <c r="J424" s="115"/>
      <c r="K424" s="131"/>
    </row>
    <row r="425" spans="2:11">
      <c r="B425" s="114"/>
      <c r="C425" s="131"/>
      <c r="D425" s="131"/>
      <c r="E425" s="131"/>
      <c r="F425" s="131"/>
      <c r="G425" s="131"/>
      <c r="H425" s="131"/>
      <c r="I425" s="115"/>
      <c r="J425" s="115"/>
      <c r="K425" s="131"/>
    </row>
    <row r="426" spans="2:11">
      <c r="B426" s="114"/>
      <c r="C426" s="131"/>
      <c r="D426" s="131"/>
      <c r="E426" s="131"/>
      <c r="F426" s="131"/>
      <c r="G426" s="131"/>
      <c r="H426" s="131"/>
      <c r="I426" s="115"/>
      <c r="J426" s="115"/>
      <c r="K426" s="131"/>
    </row>
    <row r="427" spans="2:11">
      <c r="B427" s="114"/>
      <c r="C427" s="131"/>
      <c r="D427" s="131"/>
      <c r="E427" s="131"/>
      <c r="F427" s="131"/>
      <c r="G427" s="131"/>
      <c r="H427" s="131"/>
      <c r="I427" s="115"/>
      <c r="J427" s="115"/>
      <c r="K427" s="131"/>
    </row>
    <row r="428" spans="2:11">
      <c r="B428" s="114"/>
      <c r="C428" s="131"/>
      <c r="D428" s="131"/>
      <c r="E428" s="131"/>
      <c r="F428" s="131"/>
      <c r="G428" s="131"/>
      <c r="H428" s="131"/>
      <c r="I428" s="115"/>
      <c r="J428" s="115"/>
      <c r="K428" s="131"/>
    </row>
    <row r="429" spans="2:11">
      <c r="B429" s="114"/>
      <c r="C429" s="131"/>
      <c r="D429" s="131"/>
      <c r="E429" s="131"/>
      <c r="F429" s="131"/>
      <c r="G429" s="131"/>
      <c r="H429" s="131"/>
      <c r="I429" s="115"/>
      <c r="J429" s="115"/>
      <c r="K429" s="131"/>
    </row>
    <row r="430" spans="2:11">
      <c r="B430" s="114"/>
      <c r="C430" s="131"/>
      <c r="D430" s="131"/>
      <c r="E430" s="131"/>
      <c r="F430" s="131"/>
      <c r="G430" s="131"/>
      <c r="H430" s="131"/>
      <c r="I430" s="115"/>
      <c r="J430" s="115"/>
      <c r="K430" s="131"/>
    </row>
    <row r="431" spans="2:11">
      <c r="B431" s="114"/>
      <c r="C431" s="131"/>
      <c r="D431" s="131"/>
      <c r="E431" s="131"/>
      <c r="F431" s="131"/>
      <c r="G431" s="131"/>
      <c r="H431" s="131"/>
      <c r="I431" s="115"/>
      <c r="J431" s="115"/>
      <c r="K431" s="131"/>
    </row>
    <row r="432" spans="2:11">
      <c r="B432" s="114"/>
      <c r="C432" s="131"/>
      <c r="D432" s="131"/>
      <c r="E432" s="131"/>
      <c r="F432" s="131"/>
      <c r="G432" s="131"/>
      <c r="H432" s="131"/>
      <c r="I432" s="115"/>
      <c r="J432" s="115"/>
      <c r="K432" s="131"/>
    </row>
    <row r="433" spans="2:11">
      <c r="B433" s="114"/>
      <c r="C433" s="131"/>
      <c r="D433" s="131"/>
      <c r="E433" s="131"/>
      <c r="F433" s="131"/>
      <c r="G433" s="131"/>
      <c r="H433" s="131"/>
      <c r="I433" s="115"/>
      <c r="J433" s="115"/>
      <c r="K433" s="131"/>
    </row>
    <row r="434" spans="2:11">
      <c r="B434" s="114"/>
      <c r="C434" s="131"/>
      <c r="D434" s="131"/>
      <c r="E434" s="131"/>
      <c r="F434" s="131"/>
      <c r="G434" s="131"/>
      <c r="H434" s="131"/>
      <c r="I434" s="115"/>
      <c r="J434" s="115"/>
      <c r="K434" s="131"/>
    </row>
    <row r="435" spans="2:11">
      <c r="B435" s="114"/>
      <c r="C435" s="131"/>
      <c r="D435" s="131"/>
      <c r="E435" s="131"/>
      <c r="F435" s="131"/>
      <c r="G435" s="131"/>
      <c r="H435" s="131"/>
      <c r="I435" s="115"/>
      <c r="J435" s="115"/>
      <c r="K435" s="131"/>
    </row>
    <row r="436" spans="2:11">
      <c r="B436" s="114"/>
      <c r="C436" s="131"/>
      <c r="D436" s="131"/>
      <c r="E436" s="131"/>
      <c r="F436" s="131"/>
      <c r="G436" s="131"/>
      <c r="H436" s="131"/>
      <c r="I436" s="115"/>
      <c r="J436" s="115"/>
      <c r="K436" s="131"/>
    </row>
    <row r="437" spans="2:11">
      <c r="B437" s="114"/>
      <c r="C437" s="131"/>
      <c r="D437" s="131"/>
      <c r="E437" s="131"/>
      <c r="F437" s="131"/>
      <c r="G437" s="131"/>
      <c r="H437" s="131"/>
      <c r="I437" s="115"/>
      <c r="J437" s="115"/>
      <c r="K437" s="131"/>
    </row>
    <row r="438" spans="2:11">
      <c r="B438" s="114"/>
      <c r="C438" s="131"/>
      <c r="D438" s="131"/>
      <c r="E438" s="131"/>
      <c r="F438" s="131"/>
      <c r="G438" s="131"/>
      <c r="H438" s="131"/>
      <c r="I438" s="115"/>
      <c r="J438" s="115"/>
      <c r="K438" s="131"/>
    </row>
    <row r="439" spans="2:11">
      <c r="B439" s="114"/>
      <c r="C439" s="131"/>
      <c r="D439" s="131"/>
      <c r="E439" s="131"/>
      <c r="F439" s="131"/>
      <c r="G439" s="131"/>
      <c r="H439" s="131"/>
      <c r="I439" s="115"/>
      <c r="J439" s="115"/>
      <c r="K439" s="131"/>
    </row>
    <row r="440" spans="2:11">
      <c r="B440" s="114"/>
      <c r="C440" s="131"/>
      <c r="D440" s="131"/>
      <c r="E440" s="131"/>
      <c r="F440" s="131"/>
      <c r="G440" s="131"/>
      <c r="H440" s="131"/>
      <c r="I440" s="115"/>
      <c r="J440" s="115"/>
      <c r="K440" s="131"/>
    </row>
    <row r="441" spans="2:11">
      <c r="B441" s="114"/>
      <c r="C441" s="131"/>
      <c r="D441" s="131"/>
      <c r="E441" s="131"/>
      <c r="F441" s="131"/>
      <c r="G441" s="131"/>
      <c r="H441" s="131"/>
      <c r="I441" s="115"/>
      <c r="J441" s="115"/>
      <c r="K441" s="131"/>
    </row>
    <row r="442" spans="2:11">
      <c r="B442" s="114"/>
      <c r="C442" s="131"/>
      <c r="D442" s="131"/>
      <c r="E442" s="131"/>
      <c r="F442" s="131"/>
      <c r="G442" s="131"/>
      <c r="H442" s="131"/>
      <c r="I442" s="115"/>
      <c r="J442" s="115"/>
      <c r="K442" s="131"/>
    </row>
    <row r="443" spans="2:11">
      <c r="B443" s="114"/>
      <c r="C443" s="131"/>
      <c r="D443" s="131"/>
      <c r="E443" s="131"/>
      <c r="F443" s="131"/>
      <c r="G443" s="131"/>
      <c r="H443" s="131"/>
      <c r="I443" s="115"/>
      <c r="J443" s="115"/>
      <c r="K443" s="131"/>
    </row>
    <row r="444" spans="2:11">
      <c r="B444" s="114"/>
      <c r="C444" s="131"/>
      <c r="D444" s="131"/>
      <c r="E444" s="131"/>
      <c r="F444" s="131"/>
      <c r="G444" s="131"/>
      <c r="H444" s="131"/>
      <c r="I444" s="115"/>
      <c r="J444" s="115"/>
      <c r="K444" s="131"/>
    </row>
    <row r="445" spans="2:11">
      <c r="B445" s="114"/>
      <c r="C445" s="131"/>
      <c r="D445" s="131"/>
      <c r="E445" s="131"/>
      <c r="F445" s="131"/>
      <c r="G445" s="131"/>
      <c r="H445" s="131"/>
      <c r="I445" s="115"/>
      <c r="J445" s="115"/>
      <c r="K445" s="131"/>
    </row>
    <row r="446" spans="2:11">
      <c r="B446" s="114"/>
      <c r="C446" s="131"/>
      <c r="D446" s="131"/>
      <c r="E446" s="131"/>
      <c r="F446" s="131"/>
      <c r="G446" s="131"/>
      <c r="H446" s="131"/>
      <c r="I446" s="115"/>
      <c r="J446" s="115"/>
      <c r="K446" s="131"/>
    </row>
    <row r="447" spans="2:11">
      <c r="B447" s="114"/>
      <c r="C447" s="131"/>
      <c r="D447" s="131"/>
      <c r="E447" s="131"/>
      <c r="F447" s="131"/>
      <c r="G447" s="131"/>
      <c r="H447" s="131"/>
      <c r="I447" s="115"/>
      <c r="J447" s="115"/>
      <c r="K447" s="131"/>
    </row>
    <row r="448" spans="2:11">
      <c r="B448" s="114"/>
      <c r="C448" s="131"/>
      <c r="D448" s="131"/>
      <c r="E448" s="131"/>
      <c r="F448" s="131"/>
      <c r="G448" s="131"/>
      <c r="H448" s="131"/>
      <c r="I448" s="115"/>
      <c r="J448" s="115"/>
      <c r="K448" s="131"/>
    </row>
    <row r="449" spans="2:11">
      <c r="B449" s="114"/>
      <c r="C449" s="131"/>
      <c r="D449" s="131"/>
      <c r="E449" s="131"/>
      <c r="F449" s="131"/>
      <c r="G449" s="131"/>
      <c r="H449" s="131"/>
      <c r="I449" s="115"/>
      <c r="J449" s="115"/>
      <c r="K449" s="131"/>
    </row>
    <row r="450" spans="2:11">
      <c r="B450" s="114"/>
      <c r="C450" s="131"/>
      <c r="D450" s="131"/>
      <c r="E450" s="131"/>
      <c r="F450" s="131"/>
      <c r="G450" s="131"/>
      <c r="H450" s="131"/>
      <c r="I450" s="115"/>
      <c r="J450" s="115"/>
      <c r="K450" s="131"/>
    </row>
    <row r="451" spans="2:11">
      <c r="B451" s="114"/>
      <c r="C451" s="131"/>
      <c r="D451" s="131"/>
      <c r="E451" s="131"/>
      <c r="F451" s="131"/>
      <c r="G451" s="131"/>
      <c r="H451" s="131"/>
      <c r="I451" s="115"/>
      <c r="J451" s="115"/>
      <c r="K451" s="131"/>
    </row>
    <row r="452" spans="2:11">
      <c r="B452" s="114"/>
      <c r="C452" s="131"/>
      <c r="D452" s="131"/>
      <c r="E452" s="131"/>
      <c r="F452" s="131"/>
      <c r="G452" s="131"/>
      <c r="H452" s="131"/>
      <c r="I452" s="115"/>
      <c r="J452" s="115"/>
      <c r="K452" s="131"/>
    </row>
    <row r="453" spans="2:11">
      <c r="B453" s="114"/>
      <c r="C453" s="131"/>
      <c r="D453" s="131"/>
      <c r="E453" s="131"/>
      <c r="F453" s="131"/>
      <c r="G453" s="131"/>
      <c r="H453" s="131"/>
      <c r="I453" s="115"/>
      <c r="J453" s="115"/>
      <c r="K453" s="131"/>
    </row>
    <row r="454" spans="2:11">
      <c r="B454" s="114"/>
      <c r="C454" s="131"/>
      <c r="D454" s="131"/>
      <c r="E454" s="131"/>
      <c r="F454" s="131"/>
      <c r="G454" s="131"/>
      <c r="H454" s="131"/>
      <c r="I454" s="115"/>
      <c r="J454" s="115"/>
      <c r="K454" s="131"/>
    </row>
    <row r="455" spans="2:11">
      <c r="B455" s="114"/>
      <c r="C455" s="131"/>
      <c r="D455" s="131"/>
      <c r="E455" s="131"/>
      <c r="F455" s="131"/>
      <c r="G455" s="131"/>
      <c r="H455" s="131"/>
      <c r="I455" s="115"/>
      <c r="J455" s="115"/>
      <c r="K455" s="131"/>
    </row>
    <row r="456" spans="2:11">
      <c r="B456" s="114"/>
      <c r="C456" s="131"/>
      <c r="D456" s="131"/>
      <c r="E456" s="131"/>
      <c r="F456" s="131"/>
      <c r="G456" s="131"/>
      <c r="H456" s="131"/>
      <c r="I456" s="115"/>
      <c r="J456" s="115"/>
      <c r="K456" s="131"/>
    </row>
    <row r="457" spans="2:11">
      <c r="B457" s="114"/>
      <c r="C457" s="131"/>
      <c r="D457" s="131"/>
      <c r="E457" s="131"/>
      <c r="F457" s="131"/>
      <c r="G457" s="131"/>
      <c r="H457" s="131"/>
      <c r="I457" s="115"/>
      <c r="J457" s="115"/>
      <c r="K457" s="131"/>
    </row>
    <row r="458" spans="2:11">
      <c r="B458" s="114"/>
      <c r="C458" s="131"/>
      <c r="D458" s="131"/>
      <c r="E458" s="131"/>
      <c r="F458" s="131"/>
      <c r="G458" s="131"/>
      <c r="H458" s="131"/>
      <c r="I458" s="115"/>
      <c r="J458" s="115"/>
      <c r="K458" s="131"/>
    </row>
    <row r="459" spans="2:11">
      <c r="B459" s="114"/>
      <c r="C459" s="131"/>
      <c r="D459" s="131"/>
      <c r="E459" s="131"/>
      <c r="F459" s="131"/>
      <c r="G459" s="131"/>
      <c r="H459" s="131"/>
      <c r="I459" s="115"/>
      <c r="J459" s="115"/>
      <c r="K459" s="131"/>
    </row>
    <row r="460" spans="2:11">
      <c r="B460" s="114"/>
      <c r="C460" s="131"/>
      <c r="D460" s="131"/>
      <c r="E460" s="131"/>
      <c r="F460" s="131"/>
      <c r="G460" s="131"/>
      <c r="H460" s="131"/>
      <c r="I460" s="115"/>
      <c r="J460" s="115"/>
      <c r="K460" s="131"/>
    </row>
    <row r="461" spans="2:11">
      <c r="B461" s="114"/>
      <c r="C461" s="131"/>
      <c r="D461" s="131"/>
      <c r="E461" s="131"/>
      <c r="F461" s="131"/>
      <c r="G461" s="131"/>
      <c r="H461" s="131"/>
      <c r="I461" s="115"/>
      <c r="J461" s="115"/>
      <c r="K461" s="131"/>
    </row>
    <row r="462" spans="2:11">
      <c r="B462" s="114"/>
      <c r="C462" s="131"/>
      <c r="D462" s="131"/>
      <c r="E462" s="131"/>
      <c r="F462" s="131"/>
      <c r="G462" s="131"/>
      <c r="H462" s="131"/>
      <c r="I462" s="115"/>
      <c r="J462" s="115"/>
      <c r="K462" s="131"/>
    </row>
    <row r="463" spans="2:11">
      <c r="B463" s="114"/>
      <c r="C463" s="131"/>
      <c r="D463" s="131"/>
      <c r="E463" s="131"/>
      <c r="F463" s="131"/>
      <c r="G463" s="131"/>
      <c r="H463" s="131"/>
      <c r="I463" s="115"/>
      <c r="J463" s="115"/>
      <c r="K463" s="131"/>
    </row>
    <row r="464" spans="2:11">
      <c r="B464" s="114"/>
      <c r="C464" s="131"/>
      <c r="D464" s="131"/>
      <c r="E464" s="131"/>
      <c r="F464" s="131"/>
      <c r="G464" s="131"/>
      <c r="H464" s="131"/>
      <c r="I464" s="115"/>
      <c r="J464" s="115"/>
      <c r="K464" s="131"/>
    </row>
    <row r="465" spans="2:11">
      <c r="B465" s="114"/>
      <c r="C465" s="131"/>
      <c r="D465" s="131"/>
      <c r="E465" s="131"/>
      <c r="F465" s="131"/>
      <c r="G465" s="131"/>
      <c r="H465" s="131"/>
      <c r="I465" s="115"/>
      <c r="J465" s="115"/>
      <c r="K465" s="131"/>
    </row>
    <row r="466" spans="2:11">
      <c r="B466" s="114"/>
      <c r="C466" s="131"/>
      <c r="D466" s="131"/>
      <c r="E466" s="131"/>
      <c r="F466" s="131"/>
      <c r="G466" s="131"/>
      <c r="H466" s="131"/>
      <c r="I466" s="115"/>
      <c r="J466" s="115"/>
      <c r="K466" s="131"/>
    </row>
    <row r="467" spans="2:11">
      <c r="B467" s="114"/>
      <c r="C467" s="131"/>
      <c r="D467" s="131"/>
      <c r="E467" s="131"/>
      <c r="F467" s="131"/>
      <c r="G467" s="131"/>
      <c r="H467" s="131"/>
      <c r="I467" s="115"/>
      <c r="J467" s="115"/>
      <c r="K467" s="131"/>
    </row>
    <row r="468" spans="2:11">
      <c r="B468" s="114"/>
      <c r="C468" s="131"/>
      <c r="D468" s="131"/>
      <c r="E468" s="131"/>
      <c r="F468" s="131"/>
      <c r="G468" s="131"/>
      <c r="H468" s="131"/>
      <c r="I468" s="115"/>
      <c r="J468" s="115"/>
      <c r="K468" s="131"/>
    </row>
    <row r="469" spans="2:11">
      <c r="B469" s="114"/>
      <c r="C469" s="131"/>
      <c r="D469" s="131"/>
      <c r="E469" s="131"/>
      <c r="F469" s="131"/>
      <c r="G469" s="131"/>
      <c r="H469" s="131"/>
      <c r="I469" s="115"/>
      <c r="J469" s="115"/>
      <c r="K469" s="131"/>
    </row>
    <row r="470" spans="2:11">
      <c r="B470" s="114"/>
      <c r="C470" s="131"/>
      <c r="D470" s="131"/>
      <c r="E470" s="131"/>
      <c r="F470" s="131"/>
      <c r="G470" s="131"/>
      <c r="H470" s="131"/>
      <c r="I470" s="115"/>
      <c r="J470" s="115"/>
      <c r="K470" s="131"/>
    </row>
    <row r="471" spans="2:11">
      <c r="B471" s="114"/>
      <c r="C471" s="131"/>
      <c r="D471" s="131"/>
      <c r="E471" s="131"/>
      <c r="F471" s="131"/>
      <c r="G471" s="131"/>
      <c r="H471" s="131"/>
      <c r="I471" s="115"/>
      <c r="J471" s="115"/>
      <c r="K471" s="131"/>
    </row>
    <row r="472" spans="2:11">
      <c r="B472" s="114"/>
      <c r="C472" s="131"/>
      <c r="D472" s="131"/>
      <c r="E472" s="131"/>
      <c r="F472" s="131"/>
      <c r="G472" s="131"/>
      <c r="H472" s="131"/>
      <c r="I472" s="115"/>
      <c r="J472" s="115"/>
      <c r="K472" s="131"/>
    </row>
    <row r="473" spans="2:11">
      <c r="B473" s="114"/>
      <c r="C473" s="131"/>
      <c r="D473" s="131"/>
      <c r="E473" s="131"/>
      <c r="F473" s="131"/>
      <c r="G473" s="131"/>
      <c r="H473" s="131"/>
      <c r="I473" s="115"/>
      <c r="J473" s="115"/>
      <c r="K473" s="131"/>
    </row>
    <row r="474" spans="2:11">
      <c r="B474" s="114"/>
      <c r="C474" s="131"/>
      <c r="D474" s="131"/>
      <c r="E474" s="131"/>
      <c r="F474" s="131"/>
      <c r="G474" s="131"/>
      <c r="H474" s="131"/>
      <c r="I474" s="115"/>
      <c r="J474" s="115"/>
      <c r="K474" s="131"/>
    </row>
    <row r="475" spans="2:11">
      <c r="B475" s="114"/>
      <c r="C475" s="131"/>
      <c r="D475" s="131"/>
      <c r="E475" s="131"/>
      <c r="F475" s="131"/>
      <c r="G475" s="131"/>
      <c r="H475" s="131"/>
      <c r="I475" s="115"/>
      <c r="J475" s="115"/>
      <c r="K475" s="131"/>
    </row>
    <row r="476" spans="2:11">
      <c r="B476" s="114"/>
      <c r="C476" s="131"/>
      <c r="D476" s="131"/>
      <c r="E476" s="131"/>
      <c r="F476" s="131"/>
      <c r="G476" s="131"/>
      <c r="H476" s="131"/>
      <c r="I476" s="115"/>
      <c r="J476" s="115"/>
      <c r="K476" s="131"/>
    </row>
    <row r="477" spans="2:11">
      <c r="B477" s="114"/>
      <c r="C477" s="131"/>
      <c r="D477" s="131"/>
      <c r="E477" s="131"/>
      <c r="F477" s="131"/>
      <c r="G477" s="131"/>
      <c r="H477" s="131"/>
      <c r="I477" s="115"/>
      <c r="J477" s="115"/>
      <c r="K477" s="131"/>
    </row>
    <row r="478" spans="2:11">
      <c r="B478" s="114"/>
      <c r="C478" s="131"/>
      <c r="D478" s="131"/>
      <c r="E478" s="131"/>
      <c r="F478" s="131"/>
      <c r="G478" s="131"/>
      <c r="H478" s="131"/>
      <c r="I478" s="115"/>
      <c r="J478" s="115"/>
      <c r="K478" s="131"/>
    </row>
    <row r="479" spans="2:11">
      <c r="B479" s="114"/>
      <c r="C479" s="131"/>
      <c r="D479" s="131"/>
      <c r="E479" s="131"/>
      <c r="F479" s="131"/>
      <c r="G479" s="131"/>
      <c r="H479" s="131"/>
      <c r="I479" s="115"/>
      <c r="J479" s="115"/>
      <c r="K479" s="131"/>
    </row>
    <row r="480" spans="2:11">
      <c r="B480" s="114"/>
      <c r="C480" s="131"/>
      <c r="D480" s="131"/>
      <c r="E480" s="131"/>
      <c r="F480" s="131"/>
      <c r="G480" s="131"/>
      <c r="H480" s="131"/>
      <c r="I480" s="115"/>
      <c r="J480" s="115"/>
      <c r="K480" s="131"/>
    </row>
    <row r="481" spans="2:11">
      <c r="B481" s="114"/>
      <c r="C481" s="131"/>
      <c r="D481" s="131"/>
      <c r="E481" s="131"/>
      <c r="F481" s="131"/>
      <c r="G481" s="131"/>
      <c r="H481" s="131"/>
      <c r="I481" s="115"/>
      <c r="J481" s="115"/>
      <c r="K481" s="131"/>
    </row>
    <row r="482" spans="2:11">
      <c r="B482" s="114"/>
      <c r="C482" s="131"/>
      <c r="D482" s="131"/>
      <c r="E482" s="131"/>
      <c r="F482" s="131"/>
      <c r="G482" s="131"/>
      <c r="H482" s="131"/>
      <c r="I482" s="115"/>
      <c r="J482" s="115"/>
      <c r="K482" s="131"/>
    </row>
    <row r="483" spans="2:11">
      <c r="B483" s="114"/>
      <c r="C483" s="131"/>
      <c r="D483" s="131"/>
      <c r="E483" s="131"/>
      <c r="F483" s="131"/>
      <c r="G483" s="131"/>
      <c r="H483" s="131"/>
      <c r="I483" s="115"/>
      <c r="J483" s="115"/>
      <c r="K483" s="131"/>
    </row>
    <row r="484" spans="2:11">
      <c r="B484" s="114"/>
      <c r="C484" s="131"/>
      <c r="D484" s="131"/>
      <c r="E484" s="131"/>
      <c r="F484" s="131"/>
      <c r="G484" s="131"/>
      <c r="H484" s="131"/>
      <c r="I484" s="115"/>
      <c r="J484" s="115"/>
      <c r="K484" s="131"/>
    </row>
    <row r="485" spans="2:11">
      <c r="B485" s="114"/>
      <c r="C485" s="131"/>
      <c r="D485" s="131"/>
      <c r="E485" s="131"/>
      <c r="F485" s="131"/>
      <c r="G485" s="131"/>
      <c r="H485" s="131"/>
      <c r="I485" s="115"/>
      <c r="J485" s="115"/>
      <c r="K485" s="131"/>
    </row>
    <row r="486" spans="2:11">
      <c r="B486" s="114"/>
      <c r="C486" s="131"/>
      <c r="D486" s="131"/>
      <c r="E486" s="131"/>
      <c r="F486" s="131"/>
      <c r="G486" s="131"/>
      <c r="H486" s="131"/>
      <c r="I486" s="115"/>
      <c r="J486" s="115"/>
      <c r="K486" s="131"/>
    </row>
    <row r="487" spans="2:11">
      <c r="B487" s="114"/>
      <c r="C487" s="131"/>
      <c r="D487" s="131"/>
      <c r="E487" s="131"/>
      <c r="F487" s="131"/>
      <c r="G487" s="131"/>
      <c r="H487" s="131"/>
      <c r="I487" s="115"/>
      <c r="J487" s="115"/>
      <c r="K487" s="131"/>
    </row>
    <row r="488" spans="2:11">
      <c r="B488" s="114"/>
      <c r="C488" s="131"/>
      <c r="D488" s="131"/>
      <c r="E488" s="131"/>
      <c r="F488" s="131"/>
      <c r="G488" s="131"/>
      <c r="H488" s="131"/>
      <c r="I488" s="115"/>
      <c r="J488" s="115"/>
      <c r="K488" s="131"/>
    </row>
    <row r="489" spans="2:11">
      <c r="B489" s="114"/>
      <c r="C489" s="131"/>
      <c r="D489" s="131"/>
      <c r="E489" s="131"/>
      <c r="F489" s="131"/>
      <c r="G489" s="131"/>
      <c r="H489" s="131"/>
      <c r="I489" s="115"/>
      <c r="J489" s="115"/>
      <c r="K489" s="131"/>
    </row>
    <row r="490" spans="2:11">
      <c r="B490" s="114"/>
      <c r="C490" s="131"/>
      <c r="D490" s="131"/>
      <c r="E490" s="131"/>
      <c r="F490" s="131"/>
      <c r="G490" s="131"/>
      <c r="H490" s="131"/>
      <c r="I490" s="115"/>
      <c r="J490" s="115"/>
      <c r="K490" s="131"/>
    </row>
    <row r="491" spans="2:11">
      <c r="B491" s="114"/>
      <c r="C491" s="131"/>
      <c r="D491" s="131"/>
      <c r="E491" s="131"/>
      <c r="F491" s="131"/>
      <c r="G491" s="131"/>
      <c r="H491" s="131"/>
      <c r="I491" s="115"/>
      <c r="J491" s="115"/>
      <c r="K491" s="131"/>
    </row>
    <row r="492" spans="2:11">
      <c r="B492" s="114"/>
      <c r="C492" s="131"/>
      <c r="D492" s="131"/>
      <c r="E492" s="131"/>
      <c r="F492" s="131"/>
      <c r="G492" s="131"/>
      <c r="H492" s="131"/>
      <c r="I492" s="115"/>
      <c r="J492" s="115"/>
      <c r="K492" s="131"/>
    </row>
    <row r="493" spans="2:11">
      <c r="B493" s="114"/>
      <c r="C493" s="131"/>
      <c r="D493" s="131"/>
      <c r="E493" s="131"/>
      <c r="F493" s="131"/>
      <c r="G493" s="131"/>
      <c r="H493" s="131"/>
      <c r="I493" s="115"/>
      <c r="J493" s="115"/>
      <c r="K493" s="131"/>
    </row>
    <row r="494" spans="2:11">
      <c r="B494" s="114"/>
      <c r="C494" s="131"/>
      <c r="D494" s="131"/>
      <c r="E494" s="131"/>
      <c r="F494" s="131"/>
      <c r="G494" s="131"/>
      <c r="H494" s="131"/>
      <c r="I494" s="115"/>
      <c r="J494" s="115"/>
      <c r="K494" s="131"/>
    </row>
    <row r="495" spans="2:11">
      <c r="B495" s="114"/>
      <c r="C495" s="131"/>
      <c r="D495" s="131"/>
      <c r="E495" s="131"/>
      <c r="F495" s="131"/>
      <c r="G495" s="131"/>
      <c r="H495" s="131"/>
      <c r="I495" s="115"/>
      <c r="J495" s="115"/>
      <c r="K495" s="131"/>
    </row>
    <row r="496" spans="2:11">
      <c r="B496" s="114"/>
      <c r="C496" s="131"/>
      <c r="D496" s="131"/>
      <c r="E496" s="131"/>
      <c r="F496" s="131"/>
      <c r="G496" s="131"/>
      <c r="H496" s="131"/>
      <c r="I496" s="115"/>
      <c r="J496" s="115"/>
      <c r="K496" s="131"/>
    </row>
    <row r="497" spans="2:11">
      <c r="B497" s="114"/>
      <c r="C497" s="131"/>
      <c r="D497" s="131"/>
      <c r="E497" s="131"/>
      <c r="F497" s="131"/>
      <c r="G497" s="131"/>
      <c r="H497" s="131"/>
      <c r="I497" s="115"/>
      <c r="J497" s="115"/>
      <c r="K497" s="131"/>
    </row>
    <row r="498" spans="2:11">
      <c r="B498" s="114"/>
      <c r="C498" s="131"/>
      <c r="D498" s="131"/>
      <c r="E498" s="131"/>
      <c r="F498" s="131"/>
      <c r="G498" s="131"/>
      <c r="H498" s="131"/>
      <c r="I498" s="115"/>
      <c r="J498" s="115"/>
      <c r="K498" s="131"/>
    </row>
    <row r="499" spans="2:11">
      <c r="B499" s="114"/>
      <c r="C499" s="131"/>
      <c r="D499" s="131"/>
      <c r="E499" s="131"/>
      <c r="F499" s="131"/>
      <c r="G499" s="131"/>
      <c r="H499" s="131"/>
      <c r="I499" s="115"/>
      <c r="J499" s="115"/>
      <c r="K499" s="131"/>
    </row>
    <row r="500" spans="2:11">
      <c r="B500" s="114"/>
      <c r="C500" s="131"/>
      <c r="D500" s="131"/>
      <c r="E500" s="131"/>
      <c r="F500" s="131"/>
      <c r="G500" s="131"/>
      <c r="H500" s="131"/>
      <c r="I500" s="115"/>
      <c r="J500" s="115"/>
      <c r="K500" s="131"/>
    </row>
    <row r="501" spans="2:11">
      <c r="B501" s="114"/>
      <c r="C501" s="131"/>
      <c r="D501" s="131"/>
      <c r="E501" s="131"/>
      <c r="F501" s="131"/>
      <c r="G501" s="131"/>
      <c r="H501" s="131"/>
      <c r="I501" s="115"/>
      <c r="J501" s="115"/>
      <c r="K501" s="131"/>
    </row>
    <row r="502" spans="2:11">
      <c r="B502" s="114"/>
      <c r="C502" s="131"/>
      <c r="D502" s="131"/>
      <c r="E502" s="131"/>
      <c r="F502" s="131"/>
      <c r="G502" s="131"/>
      <c r="H502" s="131"/>
      <c r="I502" s="115"/>
      <c r="J502" s="115"/>
      <c r="K502" s="131"/>
    </row>
    <row r="503" spans="2:11">
      <c r="B503" s="114"/>
      <c r="C503" s="131"/>
      <c r="D503" s="131"/>
      <c r="E503" s="131"/>
      <c r="F503" s="131"/>
      <c r="G503" s="131"/>
      <c r="H503" s="131"/>
      <c r="I503" s="115"/>
      <c r="J503" s="115"/>
      <c r="K503" s="131"/>
    </row>
    <row r="504" spans="2:11">
      <c r="B504" s="114"/>
      <c r="C504" s="131"/>
      <c r="D504" s="131"/>
      <c r="E504" s="131"/>
      <c r="F504" s="131"/>
      <c r="G504" s="131"/>
      <c r="H504" s="131"/>
      <c r="I504" s="115"/>
      <c r="J504" s="115"/>
      <c r="K504" s="131"/>
    </row>
    <row r="505" spans="2:11">
      <c r="B505" s="114"/>
      <c r="C505" s="131"/>
      <c r="D505" s="131"/>
      <c r="E505" s="131"/>
      <c r="F505" s="131"/>
      <c r="G505" s="131"/>
      <c r="H505" s="131"/>
      <c r="I505" s="115"/>
      <c r="J505" s="115"/>
      <c r="K505" s="131"/>
    </row>
    <row r="506" spans="2:11">
      <c r="B506" s="114"/>
      <c r="C506" s="131"/>
      <c r="D506" s="131"/>
      <c r="E506" s="131"/>
      <c r="F506" s="131"/>
      <c r="G506" s="131"/>
      <c r="H506" s="131"/>
      <c r="I506" s="115"/>
      <c r="J506" s="115"/>
      <c r="K506" s="131"/>
    </row>
    <row r="507" spans="2:11">
      <c r="B507" s="114"/>
      <c r="C507" s="131"/>
      <c r="D507" s="131"/>
      <c r="E507" s="131"/>
      <c r="F507" s="131"/>
      <c r="G507" s="131"/>
      <c r="H507" s="131"/>
      <c r="I507" s="115"/>
      <c r="J507" s="115"/>
      <c r="K507" s="131"/>
    </row>
    <row r="508" spans="2:11">
      <c r="B508" s="114"/>
      <c r="C508" s="131"/>
      <c r="D508" s="131"/>
      <c r="E508" s="131"/>
      <c r="F508" s="131"/>
      <c r="G508" s="131"/>
      <c r="H508" s="131"/>
      <c r="I508" s="115"/>
      <c r="J508" s="115"/>
      <c r="K508" s="131"/>
    </row>
    <row r="509" spans="2:11">
      <c r="B509" s="114"/>
      <c r="C509" s="131"/>
      <c r="D509" s="131"/>
      <c r="E509" s="131"/>
      <c r="F509" s="131"/>
      <c r="G509" s="131"/>
      <c r="H509" s="131"/>
      <c r="I509" s="115"/>
      <c r="J509" s="115"/>
      <c r="K509" s="131"/>
    </row>
    <row r="510" spans="2:11">
      <c r="B510" s="114"/>
      <c r="C510" s="131"/>
      <c r="D510" s="131"/>
      <c r="E510" s="131"/>
      <c r="F510" s="131"/>
      <c r="G510" s="131"/>
      <c r="H510" s="131"/>
      <c r="I510" s="115"/>
      <c r="J510" s="115"/>
      <c r="K510" s="131"/>
    </row>
    <row r="511" spans="2:11">
      <c r="B511" s="114"/>
      <c r="C511" s="131"/>
      <c r="D511" s="131"/>
      <c r="E511" s="131"/>
      <c r="F511" s="131"/>
      <c r="G511" s="131"/>
      <c r="H511" s="131"/>
      <c r="I511" s="115"/>
      <c r="J511" s="115"/>
      <c r="K511" s="131"/>
    </row>
    <row r="512" spans="2:11">
      <c r="B512" s="114"/>
      <c r="C512" s="131"/>
      <c r="D512" s="131"/>
      <c r="E512" s="131"/>
      <c r="F512" s="131"/>
      <c r="G512" s="131"/>
      <c r="H512" s="131"/>
      <c r="I512" s="115"/>
      <c r="J512" s="115"/>
      <c r="K512" s="131"/>
    </row>
    <row r="513" spans="2:11">
      <c r="B513" s="114"/>
      <c r="C513" s="131"/>
      <c r="D513" s="131"/>
      <c r="E513" s="131"/>
      <c r="F513" s="131"/>
      <c r="G513" s="131"/>
      <c r="H513" s="131"/>
      <c r="I513" s="115"/>
      <c r="J513" s="115"/>
      <c r="K513" s="131"/>
    </row>
    <row r="514" spans="2:11">
      <c r="B514" s="114"/>
      <c r="C514" s="131"/>
      <c r="D514" s="131"/>
      <c r="E514" s="131"/>
      <c r="F514" s="131"/>
      <c r="G514" s="131"/>
      <c r="H514" s="131"/>
      <c r="I514" s="115"/>
      <c r="J514" s="115"/>
      <c r="K514" s="131"/>
    </row>
    <row r="515" spans="2:11">
      <c r="B515" s="114"/>
      <c r="C515" s="131"/>
      <c r="D515" s="131"/>
      <c r="E515" s="131"/>
      <c r="F515" s="131"/>
      <c r="G515" s="131"/>
      <c r="H515" s="131"/>
      <c r="I515" s="115"/>
      <c r="J515" s="115"/>
      <c r="K515" s="131"/>
    </row>
    <row r="516" spans="2:11">
      <c r="B516" s="114"/>
      <c r="C516" s="131"/>
      <c r="D516" s="131"/>
      <c r="E516" s="131"/>
      <c r="F516" s="131"/>
      <c r="G516" s="131"/>
      <c r="H516" s="131"/>
      <c r="I516" s="115"/>
      <c r="J516" s="115"/>
      <c r="K516" s="131"/>
    </row>
    <row r="517" spans="2:11">
      <c r="B517" s="114"/>
      <c r="C517" s="131"/>
      <c r="D517" s="131"/>
      <c r="E517" s="131"/>
      <c r="F517" s="131"/>
      <c r="G517" s="131"/>
      <c r="H517" s="131"/>
      <c r="I517" s="115"/>
      <c r="J517" s="115"/>
      <c r="K517" s="131"/>
    </row>
    <row r="518" spans="2:11">
      <c r="B518" s="114"/>
      <c r="C518" s="131"/>
      <c r="D518" s="131"/>
      <c r="E518" s="131"/>
      <c r="F518" s="131"/>
      <c r="G518" s="131"/>
      <c r="H518" s="131"/>
      <c r="I518" s="115"/>
      <c r="J518" s="115"/>
      <c r="K518" s="131"/>
    </row>
    <row r="519" spans="2:11">
      <c r="B519" s="114"/>
      <c r="C519" s="131"/>
      <c r="D519" s="131"/>
      <c r="E519" s="131"/>
      <c r="F519" s="131"/>
      <c r="G519" s="131"/>
      <c r="H519" s="131"/>
      <c r="I519" s="115"/>
      <c r="J519" s="115"/>
      <c r="K519" s="131"/>
    </row>
    <row r="520" spans="2:11">
      <c r="B520" s="114"/>
      <c r="C520" s="131"/>
      <c r="D520" s="131"/>
      <c r="E520" s="131"/>
      <c r="F520" s="131"/>
      <c r="G520" s="131"/>
      <c r="H520" s="131"/>
      <c r="I520" s="115"/>
      <c r="J520" s="115"/>
      <c r="K520" s="131"/>
    </row>
    <row r="521" spans="2:11">
      <c r="B521" s="114"/>
      <c r="C521" s="131"/>
      <c r="D521" s="131"/>
      <c r="E521" s="131"/>
      <c r="F521" s="131"/>
      <c r="G521" s="131"/>
      <c r="H521" s="131"/>
      <c r="I521" s="115"/>
      <c r="J521" s="115"/>
      <c r="K521" s="131"/>
    </row>
    <row r="522" spans="2:11">
      <c r="B522" s="114"/>
      <c r="C522" s="131"/>
      <c r="D522" s="131"/>
      <c r="E522" s="131"/>
      <c r="F522" s="131"/>
      <c r="G522" s="131"/>
      <c r="H522" s="131"/>
      <c r="I522" s="115"/>
      <c r="J522" s="115"/>
      <c r="K522" s="131"/>
    </row>
    <row r="523" spans="2:11">
      <c r="B523" s="114"/>
      <c r="C523" s="131"/>
      <c r="D523" s="131"/>
      <c r="E523" s="131"/>
      <c r="F523" s="131"/>
      <c r="G523" s="131"/>
      <c r="H523" s="131"/>
      <c r="I523" s="115"/>
      <c r="J523" s="115"/>
      <c r="K523" s="131"/>
    </row>
    <row r="524" spans="2:11">
      <c r="B524" s="114"/>
      <c r="C524" s="131"/>
      <c r="D524" s="131"/>
      <c r="E524" s="131"/>
      <c r="F524" s="131"/>
      <c r="G524" s="131"/>
      <c r="H524" s="131"/>
      <c r="I524" s="115"/>
      <c r="J524" s="115"/>
      <c r="K524" s="131"/>
    </row>
    <row r="525" spans="2:11">
      <c r="B525" s="114"/>
      <c r="C525" s="131"/>
      <c r="D525" s="131"/>
      <c r="E525" s="131"/>
      <c r="F525" s="131"/>
      <c r="G525" s="131"/>
      <c r="H525" s="131"/>
      <c r="I525" s="115"/>
      <c r="J525" s="115"/>
      <c r="K525" s="131"/>
    </row>
    <row r="526" spans="2:11">
      <c r="B526" s="114"/>
      <c r="C526" s="131"/>
      <c r="D526" s="131"/>
      <c r="E526" s="131"/>
      <c r="F526" s="131"/>
      <c r="G526" s="131"/>
      <c r="H526" s="131"/>
      <c r="I526" s="115"/>
      <c r="J526" s="115"/>
      <c r="K526" s="131"/>
    </row>
    <row r="527" spans="2:11">
      <c r="B527" s="114"/>
      <c r="C527" s="131"/>
      <c r="D527" s="131"/>
      <c r="E527" s="131"/>
      <c r="F527" s="131"/>
      <c r="G527" s="131"/>
      <c r="H527" s="131"/>
      <c r="I527" s="115"/>
      <c r="J527" s="115"/>
      <c r="K527" s="131"/>
    </row>
    <row r="528" spans="2:11">
      <c r="B528" s="114"/>
      <c r="C528" s="131"/>
      <c r="D528" s="131"/>
      <c r="E528" s="131"/>
      <c r="F528" s="131"/>
      <c r="G528" s="131"/>
      <c r="H528" s="131"/>
      <c r="I528" s="115"/>
      <c r="J528" s="115"/>
      <c r="K528" s="131"/>
    </row>
    <row r="529" spans="2:11">
      <c r="B529" s="114"/>
      <c r="C529" s="131"/>
      <c r="D529" s="131"/>
      <c r="E529" s="131"/>
      <c r="F529" s="131"/>
      <c r="G529" s="131"/>
      <c r="H529" s="131"/>
      <c r="I529" s="115"/>
      <c r="J529" s="115"/>
      <c r="K529" s="131"/>
    </row>
    <row r="530" spans="2:11">
      <c r="B530" s="114"/>
      <c r="C530" s="131"/>
      <c r="D530" s="131"/>
      <c r="E530" s="131"/>
      <c r="F530" s="131"/>
      <c r="G530" s="131"/>
      <c r="H530" s="131"/>
      <c r="I530" s="115"/>
      <c r="J530" s="115"/>
      <c r="K530" s="131"/>
    </row>
    <row r="531" spans="2:11">
      <c r="B531" s="114"/>
      <c r="C531" s="131"/>
      <c r="D531" s="131"/>
      <c r="E531" s="131"/>
      <c r="F531" s="131"/>
      <c r="G531" s="131"/>
      <c r="H531" s="131"/>
      <c r="I531" s="115"/>
      <c r="J531" s="115"/>
      <c r="K531" s="131"/>
    </row>
    <row r="532" spans="2:11">
      <c r="B532" s="114"/>
      <c r="C532" s="131"/>
      <c r="D532" s="131"/>
      <c r="E532" s="131"/>
      <c r="F532" s="131"/>
      <c r="G532" s="131"/>
      <c r="H532" s="131"/>
      <c r="I532" s="115"/>
      <c r="J532" s="115"/>
      <c r="K532" s="131"/>
    </row>
    <row r="533" spans="2:11">
      <c r="B533" s="114"/>
      <c r="C533" s="131"/>
      <c r="D533" s="131"/>
      <c r="E533" s="131"/>
      <c r="F533" s="131"/>
      <c r="G533" s="131"/>
      <c r="H533" s="131"/>
      <c r="I533" s="115"/>
      <c r="J533" s="115"/>
      <c r="K533" s="131"/>
    </row>
    <row r="534" spans="2:11">
      <c r="B534" s="114"/>
      <c r="C534" s="131"/>
      <c r="D534" s="131"/>
      <c r="E534" s="131"/>
      <c r="F534" s="131"/>
      <c r="G534" s="131"/>
      <c r="H534" s="131"/>
      <c r="I534" s="115"/>
      <c r="J534" s="115"/>
      <c r="K534" s="131"/>
    </row>
    <row r="535" spans="2:11">
      <c r="B535" s="114"/>
      <c r="C535" s="131"/>
      <c r="D535" s="131"/>
      <c r="E535" s="131"/>
      <c r="F535" s="131"/>
      <c r="G535" s="131"/>
      <c r="H535" s="131"/>
      <c r="I535" s="115"/>
      <c r="J535" s="115"/>
      <c r="K535" s="131"/>
    </row>
    <row r="536" spans="2:11">
      <c r="B536" s="114"/>
      <c r="C536" s="131"/>
      <c r="D536" s="131"/>
      <c r="E536" s="131"/>
      <c r="F536" s="131"/>
      <c r="G536" s="131"/>
      <c r="H536" s="131"/>
      <c r="I536" s="115"/>
      <c r="J536" s="115"/>
      <c r="K536" s="131"/>
    </row>
    <row r="537" spans="2:11">
      <c r="B537" s="114"/>
      <c r="C537" s="131"/>
      <c r="D537" s="131"/>
      <c r="E537" s="131"/>
      <c r="F537" s="131"/>
      <c r="G537" s="131"/>
      <c r="H537" s="131"/>
      <c r="I537" s="115"/>
      <c r="J537" s="115"/>
      <c r="K537" s="131"/>
    </row>
    <row r="538" spans="2:11">
      <c r="B538" s="114"/>
      <c r="C538" s="131"/>
      <c r="D538" s="131"/>
      <c r="E538" s="131"/>
      <c r="F538" s="131"/>
      <c r="G538" s="131"/>
      <c r="H538" s="131"/>
      <c r="I538" s="115"/>
      <c r="J538" s="115"/>
      <c r="K538" s="131"/>
    </row>
    <row r="539" spans="2:11">
      <c r="B539" s="114"/>
      <c r="C539" s="131"/>
      <c r="D539" s="131"/>
      <c r="E539" s="131"/>
      <c r="F539" s="131"/>
      <c r="G539" s="131"/>
      <c r="H539" s="131"/>
      <c r="I539" s="115"/>
      <c r="J539" s="115"/>
      <c r="K539" s="131"/>
    </row>
    <row r="540" spans="2:11">
      <c r="B540" s="114"/>
      <c r="C540" s="131"/>
      <c r="D540" s="131"/>
      <c r="E540" s="131"/>
      <c r="F540" s="131"/>
      <c r="G540" s="131"/>
      <c r="H540" s="131"/>
      <c r="I540" s="115"/>
      <c r="J540" s="115"/>
      <c r="K540" s="131"/>
    </row>
    <row r="541" spans="2:11">
      <c r="B541" s="114"/>
      <c r="C541" s="131"/>
      <c r="D541" s="131"/>
      <c r="E541" s="131"/>
      <c r="F541" s="131"/>
      <c r="G541" s="131"/>
      <c r="H541" s="131"/>
      <c r="I541" s="115"/>
      <c r="J541" s="115"/>
      <c r="K541" s="131"/>
    </row>
    <row r="542" spans="2:11">
      <c r="B542" s="114"/>
      <c r="C542" s="131"/>
      <c r="D542" s="131"/>
      <c r="E542" s="131"/>
      <c r="F542" s="131"/>
      <c r="G542" s="131"/>
      <c r="H542" s="131"/>
      <c r="I542" s="115"/>
      <c r="J542" s="115"/>
      <c r="K542" s="131"/>
    </row>
    <row r="543" spans="2:11">
      <c r="B543" s="114"/>
      <c r="C543" s="131"/>
      <c r="D543" s="131"/>
      <c r="E543" s="131"/>
      <c r="F543" s="131"/>
      <c r="G543" s="131"/>
      <c r="H543" s="131"/>
      <c r="I543" s="115"/>
      <c r="J543" s="115"/>
      <c r="K543" s="131"/>
    </row>
    <row r="544" spans="2:11">
      <c r="B544" s="114"/>
      <c r="C544" s="131"/>
      <c r="D544" s="131"/>
      <c r="E544" s="131"/>
      <c r="F544" s="131"/>
      <c r="G544" s="131"/>
      <c r="H544" s="131"/>
      <c r="I544" s="115"/>
      <c r="J544" s="115"/>
      <c r="K544" s="131"/>
    </row>
    <row r="545" spans="2:11">
      <c r="B545" s="114"/>
      <c r="C545" s="131"/>
      <c r="D545" s="131"/>
      <c r="E545" s="131"/>
      <c r="F545" s="131"/>
      <c r="G545" s="131"/>
      <c r="H545" s="131"/>
      <c r="I545" s="115"/>
      <c r="J545" s="115"/>
      <c r="K545" s="131"/>
    </row>
    <row r="546" spans="2:11">
      <c r="B546" s="114"/>
      <c r="C546" s="131"/>
      <c r="D546" s="131"/>
      <c r="E546" s="131"/>
      <c r="F546" s="131"/>
      <c r="G546" s="131"/>
      <c r="H546" s="131"/>
      <c r="I546" s="115"/>
      <c r="J546" s="115"/>
      <c r="K546" s="131"/>
    </row>
    <row r="547" spans="2:11">
      <c r="B547" s="114"/>
      <c r="C547" s="131"/>
      <c r="D547" s="131"/>
      <c r="E547" s="131"/>
      <c r="F547" s="131"/>
      <c r="G547" s="131"/>
      <c r="H547" s="131"/>
      <c r="I547" s="115"/>
      <c r="J547" s="115"/>
      <c r="K547" s="131"/>
    </row>
    <row r="548" spans="2:11">
      <c r="B548" s="114"/>
      <c r="C548" s="131"/>
      <c r="D548" s="131"/>
      <c r="E548" s="131"/>
      <c r="F548" s="131"/>
      <c r="G548" s="131"/>
      <c r="H548" s="131"/>
      <c r="I548" s="115"/>
      <c r="J548" s="115"/>
      <c r="K548" s="131"/>
    </row>
    <row r="549" spans="2:11">
      <c r="B549" s="114"/>
      <c r="C549" s="131"/>
      <c r="D549" s="131"/>
      <c r="E549" s="131"/>
      <c r="F549" s="131"/>
      <c r="G549" s="131"/>
      <c r="H549" s="131"/>
      <c r="I549" s="115"/>
      <c r="J549" s="115"/>
      <c r="K549" s="131"/>
    </row>
    <row r="550" spans="2:11">
      <c r="B550" s="114"/>
      <c r="C550" s="131"/>
      <c r="D550" s="131"/>
      <c r="E550" s="131"/>
      <c r="F550" s="131"/>
      <c r="G550" s="131"/>
      <c r="H550" s="131"/>
      <c r="I550" s="115"/>
      <c r="J550" s="115"/>
      <c r="K550" s="131"/>
    </row>
    <row r="551" spans="2:11">
      <c r="B551" s="114"/>
      <c r="C551" s="131"/>
      <c r="D551" s="131"/>
      <c r="E551" s="131"/>
      <c r="F551" s="131"/>
      <c r="G551" s="131"/>
      <c r="H551" s="131"/>
      <c r="I551" s="115"/>
      <c r="J551" s="115"/>
      <c r="K551" s="131"/>
    </row>
    <row r="552" spans="2:11">
      <c r="B552" s="114"/>
      <c r="C552" s="131"/>
      <c r="D552" s="131"/>
      <c r="E552" s="131"/>
      <c r="F552" s="131"/>
      <c r="G552" s="131"/>
      <c r="H552" s="131"/>
      <c r="I552" s="115"/>
      <c r="J552" s="115"/>
      <c r="K552" s="131"/>
    </row>
    <row r="553" spans="2:11">
      <c r="B553" s="114"/>
      <c r="C553" s="131"/>
      <c r="D553" s="131"/>
      <c r="E553" s="131"/>
      <c r="F553" s="131"/>
      <c r="G553" s="131"/>
      <c r="H553" s="131"/>
      <c r="I553" s="115"/>
      <c r="J553" s="115"/>
      <c r="K553" s="131"/>
    </row>
    <row r="554" spans="2:11">
      <c r="B554" s="114"/>
      <c r="C554" s="131"/>
      <c r="D554" s="131"/>
      <c r="E554" s="131"/>
      <c r="F554" s="131"/>
      <c r="G554" s="131"/>
      <c r="H554" s="131"/>
      <c r="I554" s="115"/>
      <c r="J554" s="115"/>
      <c r="K554" s="131"/>
    </row>
    <row r="555" spans="2:11">
      <c r="B555" s="114"/>
      <c r="C555" s="131"/>
      <c r="D555" s="131"/>
      <c r="E555" s="131"/>
      <c r="F555" s="131"/>
      <c r="G555" s="131"/>
      <c r="H555" s="131"/>
      <c r="I555" s="115"/>
      <c r="J555" s="115"/>
      <c r="K555" s="131"/>
    </row>
    <row r="556" spans="2:11">
      <c r="B556" s="114"/>
      <c r="C556" s="131"/>
      <c r="D556" s="131"/>
      <c r="E556" s="131"/>
      <c r="F556" s="131"/>
      <c r="G556" s="131"/>
      <c r="H556" s="131"/>
      <c r="I556" s="115"/>
      <c r="J556" s="115"/>
      <c r="K556" s="131"/>
    </row>
    <row r="557" spans="2:11">
      <c r="B557" s="114"/>
      <c r="C557" s="131"/>
      <c r="D557" s="131"/>
      <c r="E557" s="131"/>
      <c r="F557" s="131"/>
      <c r="G557" s="131"/>
      <c r="H557" s="131"/>
      <c r="I557" s="115"/>
      <c r="J557" s="115"/>
      <c r="K557" s="131"/>
    </row>
    <row r="558" spans="2:11">
      <c r="B558" s="114"/>
      <c r="C558" s="131"/>
      <c r="D558" s="131"/>
      <c r="E558" s="131"/>
      <c r="F558" s="131"/>
      <c r="G558" s="131"/>
      <c r="H558" s="131"/>
      <c r="I558" s="115"/>
      <c r="J558" s="115"/>
      <c r="K558" s="131"/>
    </row>
    <row r="559" spans="2:11">
      <c r="B559" s="114"/>
      <c r="C559" s="131"/>
      <c r="D559" s="131"/>
      <c r="E559" s="131"/>
      <c r="F559" s="131"/>
      <c r="G559" s="131"/>
      <c r="H559" s="131"/>
      <c r="I559" s="115"/>
      <c r="J559" s="115"/>
      <c r="K559" s="131"/>
    </row>
    <row r="560" spans="2:11">
      <c r="B560" s="114"/>
      <c r="C560" s="131"/>
      <c r="D560" s="131"/>
      <c r="E560" s="131"/>
      <c r="F560" s="131"/>
      <c r="G560" s="131"/>
      <c r="H560" s="131"/>
      <c r="I560" s="115"/>
      <c r="J560" s="115"/>
      <c r="K560" s="131"/>
    </row>
    <row r="561" spans="2:11">
      <c r="B561" s="114"/>
      <c r="C561" s="131"/>
      <c r="D561" s="131"/>
      <c r="E561" s="131"/>
      <c r="F561" s="131"/>
      <c r="G561" s="131"/>
      <c r="H561" s="131"/>
      <c r="I561" s="115"/>
      <c r="J561" s="115"/>
      <c r="K561" s="131"/>
    </row>
    <row r="562" spans="2:11">
      <c r="B562" s="114"/>
      <c r="C562" s="131"/>
      <c r="D562" s="131"/>
      <c r="E562" s="131"/>
      <c r="F562" s="131"/>
      <c r="G562" s="131"/>
      <c r="H562" s="131"/>
      <c r="I562" s="115"/>
      <c r="J562" s="115"/>
      <c r="K562" s="131"/>
    </row>
    <row r="563" spans="2:11">
      <c r="B563" s="114"/>
      <c r="C563" s="131"/>
      <c r="D563" s="131"/>
      <c r="E563" s="131"/>
      <c r="F563" s="131"/>
      <c r="G563" s="131"/>
      <c r="H563" s="131"/>
      <c r="I563" s="115"/>
      <c r="J563" s="115"/>
      <c r="K563" s="131"/>
    </row>
    <row r="564" spans="2:11">
      <c r="B564" s="114"/>
      <c r="C564" s="131"/>
      <c r="D564" s="131"/>
      <c r="E564" s="131"/>
      <c r="F564" s="131"/>
      <c r="G564" s="131"/>
      <c r="H564" s="131"/>
      <c r="I564" s="115"/>
      <c r="J564" s="115"/>
      <c r="K564" s="131"/>
    </row>
    <row r="565" spans="2:11">
      <c r="C565" s="3"/>
      <c r="D565" s="3"/>
      <c r="E565" s="3"/>
      <c r="F565" s="3"/>
      <c r="G565" s="3"/>
      <c r="H565" s="3"/>
    </row>
    <row r="566" spans="2:11">
      <c r="C566" s="3"/>
      <c r="D566" s="3"/>
      <c r="E566" s="3"/>
      <c r="F566" s="3"/>
      <c r="G566" s="3"/>
      <c r="H566" s="3"/>
    </row>
    <row r="567" spans="2:11">
      <c r="C567" s="3"/>
      <c r="D567" s="3"/>
      <c r="E567" s="3"/>
      <c r="F567" s="3"/>
      <c r="G567" s="3"/>
      <c r="H567" s="3"/>
    </row>
    <row r="568" spans="2:11">
      <c r="C568" s="3"/>
      <c r="D568" s="3"/>
      <c r="E568" s="3"/>
      <c r="F568" s="3"/>
      <c r="G568" s="3"/>
      <c r="H568" s="3"/>
    </row>
    <row r="569" spans="2:11">
      <c r="C569" s="3"/>
      <c r="D569" s="3"/>
      <c r="E569" s="3"/>
      <c r="F569" s="3"/>
      <c r="G569" s="3"/>
      <c r="H569" s="3"/>
    </row>
    <row r="570" spans="2:11">
      <c r="C570" s="3"/>
      <c r="D570" s="3"/>
      <c r="E570" s="3"/>
      <c r="F570" s="3"/>
      <c r="G570" s="3"/>
      <c r="H570" s="3"/>
    </row>
    <row r="571" spans="2:11">
      <c r="C571" s="3"/>
      <c r="D571" s="3"/>
      <c r="E571" s="3"/>
      <c r="F571" s="3"/>
      <c r="G571" s="3"/>
      <c r="H571" s="3"/>
    </row>
    <row r="572" spans="2:11">
      <c r="C572" s="3"/>
      <c r="D572" s="3"/>
      <c r="E572" s="3"/>
      <c r="F572" s="3"/>
      <c r="G572" s="3"/>
      <c r="H572" s="3"/>
    </row>
    <row r="573" spans="2:11">
      <c r="C573" s="3"/>
      <c r="D573" s="3"/>
      <c r="E573" s="3"/>
      <c r="F573" s="3"/>
      <c r="G573" s="3"/>
      <c r="H573" s="3"/>
    </row>
    <row r="574" spans="2:11">
      <c r="C574" s="3"/>
      <c r="D574" s="3"/>
      <c r="E574" s="3"/>
      <c r="F574" s="3"/>
      <c r="G574" s="3"/>
      <c r="H574" s="3"/>
    </row>
    <row r="575" spans="2:11">
      <c r="C575" s="3"/>
      <c r="D575" s="3"/>
      <c r="E575" s="3"/>
      <c r="F575" s="3"/>
      <c r="G575" s="3"/>
      <c r="H575" s="3"/>
    </row>
    <row r="576" spans="2:11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A1:B1048576 C5:C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I17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35">
      <c r="B1" s="46" t="s">
        <v>146</v>
      </c>
      <c r="C1" s="67" t="s" vm="1">
        <v>231</v>
      </c>
    </row>
    <row r="2" spans="2:35">
      <c r="B2" s="46" t="s">
        <v>145</v>
      </c>
      <c r="C2" s="67" t="s">
        <v>232</v>
      </c>
    </row>
    <row r="3" spans="2:35">
      <c r="B3" s="46" t="s">
        <v>147</v>
      </c>
      <c r="C3" s="67" t="s">
        <v>233</v>
      </c>
      <c r="E3" s="2"/>
    </row>
    <row r="4" spans="2:35">
      <c r="B4" s="46" t="s">
        <v>148</v>
      </c>
      <c r="C4" s="67">
        <v>8803</v>
      </c>
    </row>
    <row r="6" spans="2:35" ht="26.25" customHeight="1">
      <c r="B6" s="151" t="s">
        <v>174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3"/>
    </row>
    <row r="7" spans="2:35" ht="26.25" customHeight="1">
      <c r="B7" s="151" t="s">
        <v>97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3"/>
    </row>
    <row r="8" spans="2:35" s="3" customFormat="1" ht="47.25">
      <c r="B8" s="21" t="s">
        <v>116</v>
      </c>
      <c r="C8" s="29" t="s">
        <v>46</v>
      </c>
      <c r="D8" s="12" t="s">
        <v>52</v>
      </c>
      <c r="E8" s="29" t="s">
        <v>14</v>
      </c>
      <c r="F8" s="29" t="s">
        <v>67</v>
      </c>
      <c r="G8" s="29" t="s">
        <v>104</v>
      </c>
      <c r="H8" s="29" t="s">
        <v>17</v>
      </c>
      <c r="I8" s="29" t="s">
        <v>103</v>
      </c>
      <c r="J8" s="29" t="s">
        <v>16</v>
      </c>
      <c r="K8" s="29" t="s">
        <v>18</v>
      </c>
      <c r="L8" s="29" t="s">
        <v>207</v>
      </c>
      <c r="M8" s="29" t="s">
        <v>206</v>
      </c>
      <c r="N8" s="29" t="s">
        <v>62</v>
      </c>
      <c r="O8" s="29" t="s">
        <v>59</v>
      </c>
      <c r="P8" s="29" t="s">
        <v>149</v>
      </c>
      <c r="Q8" s="30" t="s">
        <v>151</v>
      </c>
    </row>
    <row r="9" spans="2:35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214</v>
      </c>
      <c r="M9" s="31"/>
      <c r="N9" s="31" t="s">
        <v>210</v>
      </c>
      <c r="O9" s="31" t="s">
        <v>19</v>
      </c>
      <c r="P9" s="31" t="s">
        <v>19</v>
      </c>
      <c r="Q9" s="32" t="s">
        <v>19</v>
      </c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113</v>
      </c>
    </row>
    <row r="11" spans="2:35" s="4" customFormat="1" ht="18" customHeight="1">
      <c r="B11" s="126" t="s">
        <v>3282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127">
        <v>0</v>
      </c>
      <c r="O11" s="88"/>
      <c r="P11" s="128">
        <v>0</v>
      </c>
      <c r="Q11" s="128">
        <v>0</v>
      </c>
      <c r="AI11" s="1"/>
    </row>
    <row r="12" spans="2:35" ht="21.75" customHeight="1">
      <c r="B12" s="129" t="s">
        <v>222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2:35">
      <c r="B13" s="129" t="s">
        <v>112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35">
      <c r="B14" s="129" t="s">
        <v>205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35">
      <c r="B15" s="129" t="s">
        <v>213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2:35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2:17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17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17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7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2:17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17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17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2:17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2:17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2:17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2:17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7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2:17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2:17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2:17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2:17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2:17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2:17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2:17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2:17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2:17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2:17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2:17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2:17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2:17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2:17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2:17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17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2:17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2:17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2:17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2:17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2:17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2:17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2:17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2:17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2:17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2:17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2:17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2:17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2:17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2:17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2:17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2:17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2:17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2:17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2:17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2:17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2:17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2:17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2:17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2:17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  <row r="111" spans="2:17">
      <c r="B111" s="114"/>
      <c r="C111" s="114"/>
      <c r="D111" s="114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</row>
    <row r="112" spans="2:17">
      <c r="B112" s="114"/>
      <c r="C112" s="114"/>
      <c r="D112" s="114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</row>
    <row r="113" spans="2:17">
      <c r="B113" s="114"/>
      <c r="C113" s="114"/>
      <c r="D113" s="114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</row>
    <row r="114" spans="2:17">
      <c r="B114" s="114"/>
      <c r="C114" s="114"/>
      <c r="D114" s="114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</row>
    <row r="115" spans="2:17">
      <c r="B115" s="114"/>
      <c r="C115" s="114"/>
      <c r="D115" s="114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</row>
    <row r="116" spans="2:17">
      <c r="B116" s="114"/>
      <c r="C116" s="114"/>
      <c r="D116" s="114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</row>
    <row r="117" spans="2:17">
      <c r="B117" s="114"/>
      <c r="C117" s="114"/>
      <c r="D117" s="114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</row>
    <row r="118" spans="2:17">
      <c r="B118" s="114"/>
      <c r="C118" s="114"/>
      <c r="D118" s="114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</row>
    <row r="119" spans="2:17">
      <c r="B119" s="114"/>
      <c r="C119" s="114"/>
      <c r="D119" s="114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</row>
    <row r="120" spans="2:17">
      <c r="B120" s="114"/>
      <c r="C120" s="114"/>
      <c r="D120" s="114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</row>
    <row r="121" spans="2:17">
      <c r="B121" s="114"/>
      <c r="C121" s="114"/>
      <c r="D121" s="114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</row>
    <row r="122" spans="2:17">
      <c r="B122" s="114"/>
      <c r="C122" s="114"/>
      <c r="D122" s="114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</row>
    <row r="123" spans="2:17">
      <c r="B123" s="114"/>
      <c r="C123" s="114"/>
      <c r="D123" s="114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</row>
    <row r="124" spans="2:17">
      <c r="B124" s="114"/>
      <c r="C124" s="114"/>
      <c r="D124" s="114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</row>
    <row r="125" spans="2:17">
      <c r="B125" s="114"/>
      <c r="C125" s="114"/>
      <c r="D125" s="114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</row>
    <row r="126" spans="2:17">
      <c r="B126" s="114"/>
      <c r="C126" s="114"/>
      <c r="D126" s="114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</row>
    <row r="127" spans="2:17">
      <c r="B127" s="114"/>
      <c r="C127" s="114"/>
      <c r="D127" s="114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</row>
    <row r="128" spans="2:17">
      <c r="B128" s="114"/>
      <c r="C128" s="114"/>
      <c r="D128" s="114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</row>
    <row r="129" spans="2:17">
      <c r="B129" s="114"/>
      <c r="C129" s="114"/>
      <c r="D129" s="114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</row>
    <row r="130" spans="2:17">
      <c r="B130" s="114"/>
      <c r="C130" s="114"/>
      <c r="D130" s="114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</row>
    <row r="131" spans="2:17">
      <c r="B131" s="114"/>
      <c r="C131" s="114"/>
      <c r="D131" s="114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</row>
    <row r="132" spans="2:17">
      <c r="B132" s="114"/>
      <c r="C132" s="114"/>
      <c r="D132" s="114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</row>
    <row r="133" spans="2:17">
      <c r="B133" s="114"/>
      <c r="C133" s="114"/>
      <c r="D133" s="114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</row>
    <row r="134" spans="2:17">
      <c r="B134" s="114"/>
      <c r="C134" s="114"/>
      <c r="D134" s="114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</row>
    <row r="135" spans="2:17">
      <c r="B135" s="114"/>
      <c r="C135" s="114"/>
      <c r="D135" s="114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</row>
    <row r="136" spans="2:17">
      <c r="B136" s="114"/>
      <c r="C136" s="114"/>
      <c r="D136" s="114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</row>
    <row r="137" spans="2:17">
      <c r="B137" s="114"/>
      <c r="C137" s="114"/>
      <c r="D137" s="114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</row>
    <row r="138" spans="2:17">
      <c r="B138" s="114"/>
      <c r="C138" s="114"/>
      <c r="D138" s="114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</row>
    <row r="139" spans="2:17">
      <c r="B139" s="114"/>
      <c r="C139" s="114"/>
      <c r="D139" s="114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</row>
    <row r="140" spans="2:17">
      <c r="B140" s="114"/>
      <c r="C140" s="114"/>
      <c r="D140" s="114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</row>
    <row r="141" spans="2:17">
      <c r="B141" s="114"/>
      <c r="C141" s="114"/>
      <c r="D141" s="114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</row>
    <row r="142" spans="2:17">
      <c r="B142" s="114"/>
      <c r="C142" s="114"/>
      <c r="D142" s="114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</row>
    <row r="143" spans="2:17">
      <c r="B143" s="114"/>
      <c r="C143" s="114"/>
      <c r="D143" s="114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</row>
    <row r="144" spans="2:17">
      <c r="B144" s="114"/>
      <c r="C144" s="114"/>
      <c r="D144" s="114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</row>
    <row r="145" spans="2:17">
      <c r="B145" s="114"/>
      <c r="C145" s="114"/>
      <c r="D145" s="114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</row>
    <row r="146" spans="2:17">
      <c r="B146" s="114"/>
      <c r="C146" s="114"/>
      <c r="D146" s="114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</row>
    <row r="147" spans="2:17">
      <c r="B147" s="114"/>
      <c r="C147" s="114"/>
      <c r="D147" s="114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</row>
    <row r="148" spans="2:17">
      <c r="B148" s="114"/>
      <c r="C148" s="114"/>
      <c r="D148" s="114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</row>
    <row r="149" spans="2:17">
      <c r="B149" s="114"/>
      <c r="C149" s="114"/>
      <c r="D149" s="114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</row>
    <row r="150" spans="2:17">
      <c r="B150" s="114"/>
      <c r="C150" s="114"/>
      <c r="D150" s="114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</row>
    <row r="151" spans="2:17">
      <c r="B151" s="114"/>
      <c r="C151" s="114"/>
      <c r="D151" s="114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</row>
    <row r="152" spans="2:17">
      <c r="B152" s="114"/>
      <c r="C152" s="114"/>
      <c r="D152" s="114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</row>
    <row r="153" spans="2:17">
      <c r="B153" s="114"/>
      <c r="C153" s="114"/>
      <c r="D153" s="114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</row>
    <row r="154" spans="2:17">
      <c r="B154" s="114"/>
      <c r="C154" s="114"/>
      <c r="D154" s="114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</row>
    <row r="155" spans="2:17">
      <c r="B155" s="114"/>
      <c r="C155" s="114"/>
      <c r="D155" s="114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</row>
    <row r="156" spans="2:17">
      <c r="B156" s="114"/>
      <c r="C156" s="114"/>
      <c r="D156" s="114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</row>
    <row r="157" spans="2:17">
      <c r="B157" s="114"/>
      <c r="C157" s="114"/>
      <c r="D157" s="114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</row>
    <row r="158" spans="2:17">
      <c r="B158" s="114"/>
      <c r="C158" s="114"/>
      <c r="D158" s="114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</row>
    <row r="159" spans="2:17">
      <c r="B159" s="114"/>
      <c r="C159" s="114"/>
      <c r="D159" s="114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</row>
    <row r="160" spans="2:17">
      <c r="B160" s="114"/>
      <c r="C160" s="114"/>
      <c r="D160" s="114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</row>
    <row r="161" spans="2:17">
      <c r="B161" s="114"/>
      <c r="C161" s="114"/>
      <c r="D161" s="114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</row>
    <row r="162" spans="2:17">
      <c r="B162" s="114"/>
      <c r="C162" s="114"/>
      <c r="D162" s="114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</row>
    <row r="163" spans="2:17">
      <c r="B163" s="114"/>
      <c r="C163" s="114"/>
      <c r="D163" s="114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</row>
    <row r="164" spans="2:17">
      <c r="B164" s="114"/>
      <c r="C164" s="114"/>
      <c r="D164" s="114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</row>
    <row r="165" spans="2:17">
      <c r="B165" s="114"/>
      <c r="C165" s="114"/>
      <c r="D165" s="114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</row>
    <row r="166" spans="2:17">
      <c r="B166" s="114"/>
      <c r="C166" s="114"/>
      <c r="D166" s="114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</row>
    <row r="167" spans="2:17">
      <c r="B167" s="114"/>
      <c r="C167" s="114"/>
      <c r="D167" s="114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</row>
    <row r="168" spans="2:17">
      <c r="B168" s="114"/>
      <c r="C168" s="114"/>
      <c r="D168" s="114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</row>
    <row r="169" spans="2:17">
      <c r="B169" s="114"/>
      <c r="C169" s="114"/>
      <c r="D169" s="114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</row>
    <row r="170" spans="2:17">
      <c r="B170" s="114"/>
      <c r="C170" s="114"/>
      <c r="D170" s="114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</row>
    <row r="171" spans="2:17">
      <c r="B171" s="114"/>
      <c r="C171" s="114"/>
      <c r="D171" s="114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</row>
    <row r="172" spans="2:17">
      <c r="B172" s="114"/>
      <c r="C172" s="114"/>
      <c r="D172" s="114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</row>
    <row r="173" spans="2:17">
      <c r="B173" s="114"/>
      <c r="C173" s="114"/>
      <c r="D173" s="114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</row>
    <row r="174" spans="2:17">
      <c r="B174" s="114"/>
      <c r="C174" s="114"/>
      <c r="D174" s="114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  <c r="Q174" s="115"/>
    </row>
    <row r="175" spans="2:17">
      <c r="B175" s="114"/>
      <c r="C175" s="114"/>
      <c r="D175" s="114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</row>
    <row r="176" spans="2:17">
      <c r="B176" s="114"/>
      <c r="C176" s="114"/>
      <c r="D176" s="114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  <c r="Q176" s="115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P452"/>
  <sheetViews>
    <sheetView rightToLeft="1" workbookViewId="0"/>
  </sheetViews>
  <sheetFormatPr defaultColWidth="9.140625" defaultRowHeight="18"/>
  <cols>
    <col min="1" max="1" width="3" style="1" customWidth="1"/>
    <col min="2" max="2" width="35.42578125" style="2" bestFit="1" customWidth="1"/>
    <col min="3" max="3" width="58.140625" style="2" bestFit="1" customWidth="1"/>
    <col min="4" max="4" width="4.5703125" style="1" bestFit="1" customWidth="1"/>
    <col min="5" max="5" width="4.85546875" style="1" bestFit="1" customWidth="1"/>
    <col min="6" max="6" width="11.28515625" style="1" bestFit="1" customWidth="1"/>
    <col min="7" max="7" width="6.140625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4.28515625" style="1" bestFit="1" customWidth="1"/>
    <col min="12" max="12" width="7.28515625" style="1" bestFit="1" customWidth="1"/>
    <col min="13" max="13" width="11.28515625" style="1" bestFit="1" customWidth="1"/>
    <col min="14" max="14" width="6.28515625" style="1" bestFit="1" customWidth="1"/>
    <col min="15" max="15" width="9.140625" style="1" customWidth="1"/>
    <col min="16" max="16" width="9" style="1" bestFit="1" customWidth="1"/>
    <col min="17" max="16384" width="9.140625" style="1"/>
  </cols>
  <sheetData>
    <row r="1" spans="2:16">
      <c r="B1" s="46" t="s">
        <v>146</v>
      </c>
      <c r="C1" s="67" t="s" vm="1">
        <v>231</v>
      </c>
    </row>
    <row r="2" spans="2:16">
      <c r="B2" s="46" t="s">
        <v>145</v>
      </c>
      <c r="C2" s="67" t="s">
        <v>232</v>
      </c>
    </row>
    <row r="3" spans="2:16">
      <c r="B3" s="46" t="s">
        <v>147</v>
      </c>
      <c r="C3" s="67" t="s">
        <v>233</v>
      </c>
    </row>
    <row r="4" spans="2:16">
      <c r="B4" s="46" t="s">
        <v>148</v>
      </c>
      <c r="C4" s="67">
        <v>8803</v>
      </c>
    </row>
    <row r="6" spans="2:16" ht="26.25" customHeight="1">
      <c r="B6" s="151" t="s">
        <v>175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3"/>
    </row>
    <row r="7" spans="2:16" ht="26.25" customHeight="1">
      <c r="B7" s="151" t="s">
        <v>89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3"/>
    </row>
    <row r="8" spans="2:16" s="3" customFormat="1" ht="78.75">
      <c r="B8" s="21" t="s">
        <v>116</v>
      </c>
      <c r="C8" s="29" t="s">
        <v>46</v>
      </c>
      <c r="D8" s="29" t="s">
        <v>14</v>
      </c>
      <c r="E8" s="29" t="s">
        <v>67</v>
      </c>
      <c r="F8" s="29" t="s">
        <v>104</v>
      </c>
      <c r="G8" s="29" t="s">
        <v>17</v>
      </c>
      <c r="H8" s="29" t="s">
        <v>103</v>
      </c>
      <c r="I8" s="29" t="s">
        <v>16</v>
      </c>
      <c r="J8" s="29" t="s">
        <v>18</v>
      </c>
      <c r="K8" s="29" t="s">
        <v>207</v>
      </c>
      <c r="L8" s="29" t="s">
        <v>206</v>
      </c>
      <c r="M8" s="29" t="s">
        <v>111</v>
      </c>
      <c r="N8" s="29" t="s">
        <v>59</v>
      </c>
      <c r="O8" s="29" t="s">
        <v>149</v>
      </c>
      <c r="P8" s="30" t="s">
        <v>151</v>
      </c>
    </row>
    <row r="9" spans="2:16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214</v>
      </c>
      <c r="L9" s="31"/>
      <c r="M9" s="31" t="s">
        <v>210</v>
      </c>
      <c r="N9" s="31" t="s">
        <v>19</v>
      </c>
      <c r="O9" s="31" t="s">
        <v>19</v>
      </c>
      <c r="P9" s="32" t="s">
        <v>19</v>
      </c>
    </row>
    <row r="10" spans="2:1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16" s="4" customFormat="1" ht="18" customHeight="1">
      <c r="B11" s="68" t="s">
        <v>27</v>
      </c>
      <c r="C11" s="69"/>
      <c r="D11" s="69"/>
      <c r="E11" s="69"/>
      <c r="F11" s="69"/>
      <c r="G11" s="77">
        <v>6.4623473228688528</v>
      </c>
      <c r="H11" s="69"/>
      <c r="I11" s="69"/>
      <c r="J11" s="90">
        <v>4.8558483059719049E-2</v>
      </c>
      <c r="K11" s="77"/>
      <c r="L11" s="79"/>
      <c r="M11" s="77">
        <v>683786.52216544398</v>
      </c>
      <c r="N11" s="69"/>
      <c r="O11" s="78">
        <f>IFERROR(M11/$M$11,0)</f>
        <v>1</v>
      </c>
      <c r="P11" s="78">
        <f>M11/'סכום נכסי הקרן'!$C$42</f>
        <v>0.25683168320089178</v>
      </c>
    </row>
    <row r="12" spans="2:16" ht="21.75" customHeight="1">
      <c r="B12" s="70" t="s">
        <v>199</v>
      </c>
      <c r="C12" s="71"/>
      <c r="D12" s="71"/>
      <c r="E12" s="71"/>
      <c r="F12" s="71"/>
      <c r="G12" s="80">
        <v>6.4623473228688457</v>
      </c>
      <c r="H12" s="71"/>
      <c r="I12" s="71"/>
      <c r="J12" s="91">
        <v>4.8558483059719076E-2</v>
      </c>
      <c r="K12" s="80"/>
      <c r="L12" s="82"/>
      <c r="M12" s="80">
        <v>683786.52216544433</v>
      </c>
      <c r="N12" s="71"/>
      <c r="O12" s="81">
        <f t="shared" ref="O12:O77" si="0">IFERROR(M12/$M$11,0)</f>
        <v>1.0000000000000004</v>
      </c>
      <c r="P12" s="81">
        <f>M12/'סכום נכסי הקרן'!$C$42</f>
        <v>0.25683168320089189</v>
      </c>
    </row>
    <row r="13" spans="2:16">
      <c r="B13" s="104" t="s">
        <v>3290</v>
      </c>
      <c r="C13" s="71"/>
      <c r="D13" s="71"/>
      <c r="E13" s="71"/>
      <c r="F13" s="71"/>
      <c r="G13" s="80">
        <f>AVERAGE(G14:G17)</f>
        <v>4.7574999999987444</v>
      </c>
      <c r="H13" s="71"/>
      <c r="I13" s="71"/>
      <c r="J13" s="91">
        <f>AVERAGE(J14:J17)</f>
        <v>5.1399999999982626E-2</v>
      </c>
      <c r="K13" s="80"/>
      <c r="L13" s="82"/>
      <c r="M13" s="80">
        <f>SUM(M14:M17)</f>
        <v>23657.682712681006</v>
      </c>
      <c r="N13" s="71"/>
      <c r="O13" s="81">
        <f t="shared" ref="O13" si="1">IFERROR(M13/$M$11,0)</f>
        <v>3.4598053552972734E-2</v>
      </c>
      <c r="P13" s="81">
        <f>M13/'סכום נכסי הקרן'!$C$42</f>
        <v>8.8858763294845811E-3</v>
      </c>
    </row>
    <row r="14" spans="2:16">
      <c r="B14" s="76" t="s">
        <v>1751</v>
      </c>
      <c r="C14" s="73">
        <v>9444</v>
      </c>
      <c r="D14" s="73" t="s">
        <v>236</v>
      </c>
      <c r="E14" s="73"/>
      <c r="F14" s="94">
        <v>44958</v>
      </c>
      <c r="G14" s="83">
        <v>4.5900000000008516</v>
      </c>
      <c r="H14" s="86" t="s">
        <v>133</v>
      </c>
      <c r="I14" s="87">
        <v>5.1500000000000004E-2</v>
      </c>
      <c r="J14" s="87">
        <v>5.1400000000008321E-2</v>
      </c>
      <c r="K14" s="83">
        <v>2374992.4501230004</v>
      </c>
      <c r="L14" s="85">
        <f>M14/K14*100000</f>
        <v>104.30357215420649</v>
      </c>
      <c r="M14" s="83">
        <v>2477.2019638710003</v>
      </c>
      <c r="N14" s="73"/>
      <c r="O14" s="84">
        <f t="shared" si="0"/>
        <v>3.6227709724755801E-3</v>
      </c>
      <c r="P14" s="84">
        <f>M14/'סכום נכסי הקרן'!$C$42</f>
        <v>9.3044236671223487E-4</v>
      </c>
    </row>
    <row r="15" spans="2:16">
      <c r="B15" s="76" t="s">
        <v>1752</v>
      </c>
      <c r="C15" s="73">
        <v>9499</v>
      </c>
      <c r="D15" s="73" t="s">
        <v>236</v>
      </c>
      <c r="E15" s="73"/>
      <c r="F15" s="94">
        <v>44986</v>
      </c>
      <c r="G15" s="83">
        <v>4.6699999999942534</v>
      </c>
      <c r="H15" s="86" t="s">
        <v>133</v>
      </c>
      <c r="I15" s="87">
        <v>5.1500000000000004E-2</v>
      </c>
      <c r="J15" s="87">
        <v>5.1399999999924013E-2</v>
      </c>
      <c r="K15" s="83">
        <v>198245.15122200001</v>
      </c>
      <c r="L15" s="85">
        <f>M15/K15*100000</f>
        <v>103.57983420439514</v>
      </c>
      <c r="M15" s="83">
        <v>205.34199895400005</v>
      </c>
      <c r="N15" s="73"/>
      <c r="O15" s="84">
        <f t="shared" si="0"/>
        <v>3.0030132548344819E-4</v>
      </c>
      <c r="P15" s="84">
        <f>M15/'סכום נכסי הקרן'!$C$42</f>
        <v>7.7126894891372857E-5</v>
      </c>
    </row>
    <row r="16" spans="2:16">
      <c r="B16" s="76" t="s">
        <v>1753</v>
      </c>
      <c r="C16" s="73">
        <v>9528</v>
      </c>
      <c r="D16" s="73" t="s">
        <v>236</v>
      </c>
      <c r="E16" s="73"/>
      <c r="F16" s="94">
        <v>45047</v>
      </c>
      <c r="G16" s="83">
        <v>4.8399999999998897</v>
      </c>
      <c r="H16" s="86" t="s">
        <v>133</v>
      </c>
      <c r="I16" s="87">
        <v>5.1500000000000004E-2</v>
      </c>
      <c r="J16" s="87">
        <v>5.1399999999999189E-2</v>
      </c>
      <c r="K16" s="83">
        <v>13266152.886716003</v>
      </c>
      <c r="L16" s="85">
        <f>M16/K16*100000</f>
        <v>101.81934885506773</v>
      </c>
      <c r="M16" s="83">
        <v>13507.510487372003</v>
      </c>
      <c r="N16" s="73"/>
      <c r="O16" s="84">
        <f t="shared" si="0"/>
        <v>1.9753987610922556E-2</v>
      </c>
      <c r="P16" s="84">
        <f>M16/'סכום נכסי הקרן'!$C$42</f>
        <v>5.0734498880428032E-3</v>
      </c>
    </row>
    <row r="17" spans="2:16">
      <c r="B17" s="76" t="s">
        <v>1754</v>
      </c>
      <c r="C17" s="73">
        <v>9586</v>
      </c>
      <c r="D17" s="73" t="s">
        <v>236</v>
      </c>
      <c r="E17" s="73"/>
      <c r="F17" s="94">
        <v>45078</v>
      </c>
      <c r="G17" s="83">
        <v>4.9299999999999837</v>
      </c>
      <c r="H17" s="86" t="s">
        <v>133</v>
      </c>
      <c r="I17" s="87">
        <v>5.1500000000000004E-2</v>
      </c>
      <c r="J17" s="87">
        <v>5.1399999999998981E-2</v>
      </c>
      <c r="K17" s="83">
        <v>7422172.4273860017</v>
      </c>
      <c r="L17" s="85">
        <f>M17/K17*100000</f>
        <v>100.6124330247338</v>
      </c>
      <c r="M17" s="83">
        <v>7467.6282624840014</v>
      </c>
      <c r="N17" s="73"/>
      <c r="O17" s="84">
        <f t="shared" si="0"/>
        <v>1.0920993644091144E-2</v>
      </c>
      <c r="P17" s="84">
        <f>M17/'סכום נכסי הקרן'!$C$42</f>
        <v>2.8048571798381691E-3</v>
      </c>
    </row>
    <row r="18" spans="2:16">
      <c r="B18" s="76"/>
      <c r="C18" s="73"/>
      <c r="D18" s="73"/>
      <c r="E18" s="73"/>
      <c r="F18" s="94"/>
      <c r="G18" s="83"/>
      <c r="H18" s="86"/>
      <c r="I18" s="87"/>
      <c r="J18" s="87"/>
      <c r="K18" s="83"/>
      <c r="L18" s="85"/>
      <c r="M18" s="83"/>
      <c r="N18" s="73"/>
      <c r="O18" s="84"/>
      <c r="P18" s="84"/>
    </row>
    <row r="19" spans="2:16">
      <c r="B19" s="104" t="s">
        <v>68</v>
      </c>
      <c r="C19" s="73"/>
      <c r="D19" s="73"/>
      <c r="E19" s="73"/>
      <c r="F19" s="94"/>
      <c r="G19" s="105">
        <f>AVERAGE(G20:G162)</f>
        <v>5.6161151079225871</v>
      </c>
      <c r="H19" s="86"/>
      <c r="I19" s="87"/>
      <c r="J19" s="106">
        <f>AVERAGE(J20:J162)</f>
        <v>4.8170503597164481E-2</v>
      </c>
      <c r="K19" s="83"/>
      <c r="L19" s="83"/>
      <c r="M19" s="107">
        <f>SUM(M20:M160)</f>
        <v>660128.83945276309</v>
      </c>
      <c r="N19" s="73"/>
      <c r="O19" s="81">
        <f t="shared" ref="O19" si="2">IFERROR(M19/$M$11,0)</f>
        <v>0.96540194644702748</v>
      </c>
      <c r="P19" s="81">
        <f>M19/'סכום נכסי הקרן'!$C$42</f>
        <v>0.24794580687140724</v>
      </c>
    </row>
    <row r="20" spans="2:16">
      <c r="B20" s="76" t="s">
        <v>1755</v>
      </c>
      <c r="C20" s="73" t="s">
        <v>1756</v>
      </c>
      <c r="D20" s="73" t="s">
        <v>236</v>
      </c>
      <c r="E20" s="73"/>
      <c r="F20" s="94">
        <v>39845</v>
      </c>
      <c r="G20" s="83">
        <v>0.58000000000345053</v>
      </c>
      <c r="H20" s="86" t="s">
        <v>133</v>
      </c>
      <c r="I20" s="87">
        <v>4.8000000000000001E-2</v>
      </c>
      <c r="J20" s="87">
        <v>4.7900000000078873E-2</v>
      </c>
      <c r="K20" s="83">
        <v>63988.338055000007</v>
      </c>
      <c r="L20" s="85">
        <v>126.810495</v>
      </c>
      <c r="M20" s="83">
        <v>81.143928084000009</v>
      </c>
      <c r="N20" s="73"/>
      <c r="O20" s="84">
        <f t="shared" si="0"/>
        <v>1.1866851049802795E-4</v>
      </c>
      <c r="P20" s="84">
        <f>M20/'סכום נכסי הקרן'!$C$42</f>
        <v>3.0477833294151214E-5</v>
      </c>
    </row>
    <row r="21" spans="2:16">
      <c r="B21" s="76" t="s">
        <v>1757</v>
      </c>
      <c r="C21" s="73" t="s">
        <v>1758</v>
      </c>
      <c r="D21" s="73" t="s">
        <v>236</v>
      </c>
      <c r="E21" s="73"/>
      <c r="F21" s="94">
        <v>39873</v>
      </c>
      <c r="G21" s="83">
        <v>0.6599999999998728</v>
      </c>
      <c r="H21" s="86" t="s">
        <v>133</v>
      </c>
      <c r="I21" s="87">
        <v>4.8000000000000001E-2</v>
      </c>
      <c r="J21" s="87">
        <v>4.8199999999995781E-2</v>
      </c>
      <c r="K21" s="83">
        <v>2352030.0245950003</v>
      </c>
      <c r="L21" s="85">
        <v>126.983634</v>
      </c>
      <c r="M21" s="83">
        <v>2986.6931903430004</v>
      </c>
      <c r="N21" s="73"/>
      <c r="O21" s="84">
        <f t="shared" si="0"/>
        <v>4.3678737347507442E-3</v>
      </c>
      <c r="P21" s="84">
        <f>M21/'סכום נכסי הקרן'!$C$42</f>
        <v>1.1218083633049991E-3</v>
      </c>
    </row>
    <row r="22" spans="2:16">
      <c r="B22" s="76" t="s">
        <v>1759</v>
      </c>
      <c r="C22" s="73" t="s">
        <v>1760</v>
      </c>
      <c r="D22" s="73" t="s">
        <v>236</v>
      </c>
      <c r="E22" s="73"/>
      <c r="F22" s="94">
        <v>39934</v>
      </c>
      <c r="G22" s="83">
        <v>0.82999999999992846</v>
      </c>
      <c r="H22" s="86" t="s">
        <v>133</v>
      </c>
      <c r="I22" s="87">
        <v>4.8000000000000001E-2</v>
      </c>
      <c r="J22" s="87">
        <v>4.8299999999999281E-2</v>
      </c>
      <c r="K22" s="83">
        <v>2566655.3271100004</v>
      </c>
      <c r="L22" s="85">
        <v>125.48434</v>
      </c>
      <c r="M22" s="83">
        <v>3220.7504866810009</v>
      </c>
      <c r="N22" s="73"/>
      <c r="O22" s="84">
        <f t="shared" si="0"/>
        <v>4.7101695957407763E-3</v>
      </c>
      <c r="P22" s="84">
        <f>M22/'סכום נכסי הקרן'!$C$42</f>
        <v>1.2097207854357677E-3</v>
      </c>
    </row>
    <row r="23" spans="2:16">
      <c r="B23" s="76" t="s">
        <v>1761</v>
      </c>
      <c r="C23" s="73" t="s">
        <v>1762</v>
      </c>
      <c r="D23" s="73" t="s">
        <v>236</v>
      </c>
      <c r="E23" s="73"/>
      <c r="F23" s="94">
        <v>40148</v>
      </c>
      <c r="G23" s="83">
        <v>1.3900000000000778</v>
      </c>
      <c r="H23" s="86" t="s">
        <v>133</v>
      </c>
      <c r="I23" s="87">
        <v>4.8000000000000001E-2</v>
      </c>
      <c r="J23" s="87">
        <v>4.8300000000004957E-2</v>
      </c>
      <c r="K23" s="83">
        <v>3420128.1112790005</v>
      </c>
      <c r="L23" s="85">
        <v>120.46099</v>
      </c>
      <c r="M23" s="83">
        <v>4119.9201786120002</v>
      </c>
      <c r="N23" s="73"/>
      <c r="O23" s="84">
        <f t="shared" si="0"/>
        <v>6.0251555786224962E-3</v>
      </c>
      <c r="P23" s="84">
        <f>M23/'סכום נכסי הקרן'!$C$42</f>
        <v>1.5474508488048588E-3</v>
      </c>
    </row>
    <row r="24" spans="2:16">
      <c r="B24" s="76" t="s">
        <v>1763</v>
      </c>
      <c r="C24" s="73" t="s">
        <v>1764</v>
      </c>
      <c r="D24" s="73" t="s">
        <v>236</v>
      </c>
      <c r="E24" s="73"/>
      <c r="F24" s="94">
        <v>40269</v>
      </c>
      <c r="G24" s="83">
        <v>1.689999999999793</v>
      </c>
      <c r="H24" s="86" t="s">
        <v>133</v>
      </c>
      <c r="I24" s="87">
        <v>4.8000000000000001E-2</v>
      </c>
      <c r="J24" s="87">
        <v>4.8399999999997292E-2</v>
      </c>
      <c r="K24" s="83">
        <v>3877758.0298140002</v>
      </c>
      <c r="L24" s="85">
        <v>122.231493</v>
      </c>
      <c r="M24" s="83">
        <v>4739.8415377420006</v>
      </c>
      <c r="N24" s="73"/>
      <c r="O24" s="84">
        <f t="shared" si="0"/>
        <v>6.9317563071171259E-3</v>
      </c>
      <c r="P24" s="84">
        <f>M24/'סכום נכסי הקרן'!$C$42</f>
        <v>1.7802946398952891E-3</v>
      </c>
    </row>
    <row r="25" spans="2:16">
      <c r="B25" s="76" t="s">
        <v>1765</v>
      </c>
      <c r="C25" s="73" t="s">
        <v>1766</v>
      </c>
      <c r="D25" s="73" t="s">
        <v>236</v>
      </c>
      <c r="E25" s="73"/>
      <c r="F25" s="94">
        <v>40391</v>
      </c>
      <c r="G25" s="83">
        <v>1.9800000000002969</v>
      </c>
      <c r="H25" s="86" t="s">
        <v>133</v>
      </c>
      <c r="I25" s="87">
        <v>4.8000000000000001E-2</v>
      </c>
      <c r="J25" s="87">
        <v>4.84000000000048E-2</v>
      </c>
      <c r="K25" s="83">
        <v>2612493.8532580007</v>
      </c>
      <c r="L25" s="85">
        <v>121.224715</v>
      </c>
      <c r="M25" s="83">
        <v>3166.9882343470003</v>
      </c>
      <c r="N25" s="73"/>
      <c r="O25" s="84">
        <f t="shared" si="0"/>
        <v>4.6315452728106551E-3</v>
      </c>
      <c r="P25" s="84">
        <f>M25/'סכום נכסי הקרן'!$C$42</f>
        <v>1.189527568237094E-3</v>
      </c>
    </row>
    <row r="26" spans="2:16">
      <c r="B26" s="76" t="s">
        <v>1767</v>
      </c>
      <c r="C26" s="73" t="s">
        <v>1768</v>
      </c>
      <c r="D26" s="73" t="s">
        <v>236</v>
      </c>
      <c r="E26" s="73"/>
      <c r="F26" s="94">
        <v>40452</v>
      </c>
      <c r="G26" s="83">
        <v>2.1399999999998114</v>
      </c>
      <c r="H26" s="86" t="s">
        <v>133</v>
      </c>
      <c r="I26" s="87">
        <v>4.8000000000000001E-2</v>
      </c>
      <c r="J26" s="87">
        <v>4.8499999999997698E-2</v>
      </c>
      <c r="K26" s="83">
        <v>3463053.1717820005</v>
      </c>
      <c r="L26" s="85">
        <v>119.130313</v>
      </c>
      <c r="M26" s="83">
        <v>4125.5460924270001</v>
      </c>
      <c r="N26" s="73"/>
      <c r="O26" s="84">
        <f t="shared" si="0"/>
        <v>6.033383166667349E-3</v>
      </c>
      <c r="P26" s="84">
        <f>M26/'סכום נכסי הקרן'!$C$42</f>
        <v>1.5495639540911018E-3</v>
      </c>
    </row>
    <row r="27" spans="2:16">
      <c r="B27" s="76" t="s">
        <v>1769</v>
      </c>
      <c r="C27" s="73" t="s">
        <v>1770</v>
      </c>
      <c r="D27" s="73" t="s">
        <v>236</v>
      </c>
      <c r="E27" s="73"/>
      <c r="F27" s="94">
        <v>39661</v>
      </c>
      <c r="G27" s="83">
        <v>8.9999999999447286E-2</v>
      </c>
      <c r="H27" s="86" t="s">
        <v>133</v>
      </c>
      <c r="I27" s="87">
        <v>4.8000000000000001E-2</v>
      </c>
      <c r="J27" s="87">
        <v>4.640000000000484E-2</v>
      </c>
      <c r="K27" s="83">
        <v>450119.65153900004</v>
      </c>
      <c r="L27" s="85">
        <v>128.62446499999999</v>
      </c>
      <c r="M27" s="83">
        <v>578.96399224800007</v>
      </c>
      <c r="N27" s="73"/>
      <c r="O27" s="84">
        <f t="shared" si="0"/>
        <v>8.4670284289095447E-4</v>
      </c>
      <c r="P27" s="84">
        <f>M27/'סכום נכסי הקרן'!$C$42</f>
        <v>2.1746011631066406E-4</v>
      </c>
    </row>
    <row r="28" spans="2:16">
      <c r="B28" s="76" t="s">
        <v>1771</v>
      </c>
      <c r="C28" s="73" t="s">
        <v>1772</v>
      </c>
      <c r="D28" s="73" t="s">
        <v>236</v>
      </c>
      <c r="E28" s="73"/>
      <c r="F28" s="94">
        <v>39692</v>
      </c>
      <c r="G28" s="83">
        <v>0.16999999999997797</v>
      </c>
      <c r="H28" s="86" t="s">
        <v>133</v>
      </c>
      <c r="I28" s="87">
        <v>4.8000000000000001E-2</v>
      </c>
      <c r="J28" s="87">
        <v>4.6999999999997794E-2</v>
      </c>
      <c r="K28" s="83">
        <v>1434547.3211439999</v>
      </c>
      <c r="L28" s="85">
        <v>126.66788699999999</v>
      </c>
      <c r="M28" s="83">
        <v>1817.1107761120004</v>
      </c>
      <c r="N28" s="73"/>
      <c r="O28" s="84">
        <f t="shared" si="0"/>
        <v>2.6574240895499042E-3</v>
      </c>
      <c r="P28" s="84">
        <f>M28/'סכום נכסי הקרן'!$C$42</f>
        <v>6.8251070189769925E-4</v>
      </c>
    </row>
    <row r="29" spans="2:16">
      <c r="B29" s="76" t="s">
        <v>1773</v>
      </c>
      <c r="C29" s="73" t="s">
        <v>1774</v>
      </c>
      <c r="D29" s="73" t="s">
        <v>236</v>
      </c>
      <c r="E29" s="73"/>
      <c r="F29" s="94">
        <v>40909</v>
      </c>
      <c r="G29" s="83">
        <v>3.1999999999999309</v>
      </c>
      <c r="H29" s="86" t="s">
        <v>133</v>
      </c>
      <c r="I29" s="87">
        <v>4.8000000000000001E-2</v>
      </c>
      <c r="J29" s="87">
        <v>4.8400000000000568E-2</v>
      </c>
      <c r="K29" s="83">
        <v>2462698.5566510004</v>
      </c>
      <c r="L29" s="85">
        <v>116.805048</v>
      </c>
      <c r="M29" s="83">
        <v>2876.556228726</v>
      </c>
      <c r="N29" s="73"/>
      <c r="O29" s="84">
        <f t="shared" si="0"/>
        <v>4.2068045149769853E-3</v>
      </c>
      <c r="P29" s="84">
        <f>M29/'סכום נכסי הקרן'!$C$42</f>
        <v>1.0804406844786502E-3</v>
      </c>
    </row>
    <row r="30" spans="2:16">
      <c r="B30" s="76" t="s">
        <v>1775</v>
      </c>
      <c r="C30" s="73">
        <v>8790</v>
      </c>
      <c r="D30" s="73" t="s">
        <v>236</v>
      </c>
      <c r="E30" s="73"/>
      <c r="F30" s="94">
        <v>41030</v>
      </c>
      <c r="G30" s="83">
        <v>3.5199999999999485</v>
      </c>
      <c r="H30" s="86" t="s">
        <v>133</v>
      </c>
      <c r="I30" s="87">
        <v>4.8000000000000001E-2</v>
      </c>
      <c r="J30" s="87">
        <v>4.8599999999999748E-2</v>
      </c>
      <c r="K30" s="83">
        <v>3406337.7072260003</v>
      </c>
      <c r="L30" s="85">
        <v>114.505118</v>
      </c>
      <c r="M30" s="83">
        <v>3900.4310223850007</v>
      </c>
      <c r="N30" s="73"/>
      <c r="O30" s="84">
        <f t="shared" si="0"/>
        <v>5.7041648174534811E-3</v>
      </c>
      <c r="P30" s="84">
        <f>M30/'סכום נכסי הקרן'!$C$42</f>
        <v>1.4650102513218853E-3</v>
      </c>
    </row>
    <row r="31" spans="2:16">
      <c r="B31" s="76" t="s">
        <v>1776</v>
      </c>
      <c r="C31" s="73" t="s">
        <v>1777</v>
      </c>
      <c r="D31" s="73" t="s">
        <v>236</v>
      </c>
      <c r="E31" s="73"/>
      <c r="F31" s="94">
        <v>41091</v>
      </c>
      <c r="G31" s="83">
        <v>3.610000000002997</v>
      </c>
      <c r="H31" s="86" t="s">
        <v>133</v>
      </c>
      <c r="I31" s="87">
        <v>4.8000000000000001E-2</v>
      </c>
      <c r="J31" s="87">
        <v>4.8600000000042824E-2</v>
      </c>
      <c r="K31" s="83">
        <v>506144.5168310001</v>
      </c>
      <c r="L31" s="85">
        <v>115.33337899999999</v>
      </c>
      <c r="M31" s="83">
        <v>583.75357222500008</v>
      </c>
      <c r="N31" s="73"/>
      <c r="O31" s="84">
        <f t="shared" si="0"/>
        <v>8.5370733891674947E-4</v>
      </c>
      <c r="P31" s="84">
        <f>M31/'סכום נכסי הקרן'!$C$42</f>
        <v>2.1925909281494293E-4</v>
      </c>
    </row>
    <row r="32" spans="2:16">
      <c r="B32" s="76" t="s">
        <v>1778</v>
      </c>
      <c r="C32" s="73" t="s">
        <v>1779</v>
      </c>
      <c r="D32" s="73" t="s">
        <v>236</v>
      </c>
      <c r="E32" s="73"/>
      <c r="F32" s="94">
        <v>41122</v>
      </c>
      <c r="G32" s="83">
        <v>3.6899999999999946</v>
      </c>
      <c r="H32" s="86" t="s">
        <v>133</v>
      </c>
      <c r="I32" s="87">
        <v>4.8000000000000001E-2</v>
      </c>
      <c r="J32" s="87">
        <v>4.8499999999996532E-2</v>
      </c>
      <c r="K32" s="83">
        <v>1625843.3172720002</v>
      </c>
      <c r="L32" s="85">
        <v>115.231011</v>
      </c>
      <c r="M32" s="83">
        <v>1873.4756931290003</v>
      </c>
      <c r="N32" s="73"/>
      <c r="O32" s="84">
        <f t="shared" si="0"/>
        <v>2.7398546657456755E-3</v>
      </c>
      <c r="P32" s="84">
        <f>M32/'סכום נכסי הקרן'!$C$42</f>
        <v>7.0368148552927851E-4</v>
      </c>
    </row>
    <row r="33" spans="2:16">
      <c r="B33" s="76" t="s">
        <v>1780</v>
      </c>
      <c r="C33" s="73" t="s">
        <v>1781</v>
      </c>
      <c r="D33" s="73" t="s">
        <v>236</v>
      </c>
      <c r="E33" s="73"/>
      <c r="F33" s="94">
        <v>41154</v>
      </c>
      <c r="G33" s="83">
        <v>3.770000000000139</v>
      </c>
      <c r="H33" s="86" t="s">
        <v>133</v>
      </c>
      <c r="I33" s="87">
        <v>4.8000000000000001E-2</v>
      </c>
      <c r="J33" s="87">
        <v>4.8500000000003846E-2</v>
      </c>
      <c r="K33" s="83">
        <v>2836506.9895180003</v>
      </c>
      <c r="L33" s="85">
        <v>114.66184</v>
      </c>
      <c r="M33" s="83">
        <v>3252.3911034150001</v>
      </c>
      <c r="N33" s="73"/>
      <c r="O33" s="84">
        <f t="shared" si="0"/>
        <v>4.7564422491323619E-3</v>
      </c>
      <c r="P33" s="84">
        <f>M33/'סכום נכסי הקרן'!$C$42</f>
        <v>1.2216050688925E-3</v>
      </c>
    </row>
    <row r="34" spans="2:16">
      <c r="B34" s="76" t="s">
        <v>1782</v>
      </c>
      <c r="C34" s="73" t="s">
        <v>1783</v>
      </c>
      <c r="D34" s="73" t="s">
        <v>236</v>
      </c>
      <c r="E34" s="73"/>
      <c r="F34" s="94">
        <v>41184</v>
      </c>
      <c r="G34" s="83">
        <v>3.8600000000001167</v>
      </c>
      <c r="H34" s="86" t="s">
        <v>133</v>
      </c>
      <c r="I34" s="87">
        <v>4.8000000000000001E-2</v>
      </c>
      <c r="J34" s="87">
        <v>4.8500000000001237E-2</v>
      </c>
      <c r="K34" s="83">
        <v>3184266.8813960003</v>
      </c>
      <c r="L34" s="85">
        <v>113.02123400000001</v>
      </c>
      <c r="M34" s="83">
        <v>3598.8977115030007</v>
      </c>
      <c r="N34" s="73"/>
      <c r="O34" s="84">
        <f t="shared" si="0"/>
        <v>5.2631890141763248E-3</v>
      </c>
      <c r="P34" s="84">
        <f>M34/'סכום נכסי הקרן'!$C$42</f>
        <v>1.3517536935153476E-3</v>
      </c>
    </row>
    <row r="35" spans="2:16">
      <c r="B35" s="76" t="s">
        <v>1784</v>
      </c>
      <c r="C35" s="73" t="s">
        <v>1785</v>
      </c>
      <c r="D35" s="73" t="s">
        <v>236</v>
      </c>
      <c r="E35" s="73"/>
      <c r="F35" s="94">
        <v>41214</v>
      </c>
      <c r="G35" s="83">
        <v>3.9400000000000257</v>
      </c>
      <c r="H35" s="86" t="s">
        <v>133</v>
      </c>
      <c r="I35" s="87">
        <v>4.8000000000000001E-2</v>
      </c>
      <c r="J35" s="87">
        <v>4.8500000000000654E-2</v>
      </c>
      <c r="K35" s="83">
        <v>3351586.1343270005</v>
      </c>
      <c r="L35" s="85">
        <v>112.586195</v>
      </c>
      <c r="M35" s="83">
        <v>3773.423288335001</v>
      </c>
      <c r="N35" s="73"/>
      <c r="O35" s="84">
        <f t="shared" si="0"/>
        <v>5.5184230253400796E-3</v>
      </c>
      <c r="P35" s="84">
        <f>M35/'סכום נכסי הקרן'!$C$42</f>
        <v>1.4173058742126502E-3</v>
      </c>
    </row>
    <row r="36" spans="2:16">
      <c r="B36" s="76" t="s">
        <v>1786</v>
      </c>
      <c r="C36" s="73" t="s">
        <v>1787</v>
      </c>
      <c r="D36" s="73" t="s">
        <v>236</v>
      </c>
      <c r="E36" s="73"/>
      <c r="F36" s="94">
        <v>41245</v>
      </c>
      <c r="G36" s="83">
        <v>4.0299999999996814</v>
      </c>
      <c r="H36" s="86" t="s">
        <v>133</v>
      </c>
      <c r="I36" s="87">
        <v>4.8000000000000001E-2</v>
      </c>
      <c r="J36" s="87">
        <v>4.8499999999995547E-2</v>
      </c>
      <c r="K36" s="83">
        <v>3500604.5067620003</v>
      </c>
      <c r="L36" s="85">
        <v>112.33898600000001</v>
      </c>
      <c r="M36" s="83">
        <v>3932.5436194750005</v>
      </c>
      <c r="N36" s="73"/>
      <c r="O36" s="84">
        <f t="shared" si="0"/>
        <v>5.7511277160322725E-3</v>
      </c>
      <c r="P36" s="84">
        <f>M36/'סכום נכסי הקרן'!$C$42</f>
        <v>1.4770718116118688E-3</v>
      </c>
    </row>
    <row r="37" spans="2:16">
      <c r="B37" s="76" t="s">
        <v>1788</v>
      </c>
      <c r="C37" s="73" t="s">
        <v>1789</v>
      </c>
      <c r="D37" s="73" t="s">
        <v>236</v>
      </c>
      <c r="E37" s="73"/>
      <c r="F37" s="94">
        <v>41275</v>
      </c>
      <c r="G37" s="83">
        <v>4.0099999999998506</v>
      </c>
      <c r="H37" s="86" t="s">
        <v>133</v>
      </c>
      <c r="I37" s="87">
        <v>4.8000000000000001E-2</v>
      </c>
      <c r="J37" s="87">
        <v>4.8499999999997094E-2</v>
      </c>
      <c r="K37" s="83">
        <v>3429213.8078460004</v>
      </c>
      <c r="L37" s="85">
        <v>115.12960699999999</v>
      </c>
      <c r="M37" s="83">
        <v>3948.0403680590007</v>
      </c>
      <c r="N37" s="73"/>
      <c r="O37" s="84">
        <f t="shared" si="0"/>
        <v>5.7737908544265833E-3</v>
      </c>
      <c r="P37" s="84">
        <f>M37/'סכום נכסי הקרן'!$C$42</f>
        <v>1.4828924235922945E-3</v>
      </c>
    </row>
    <row r="38" spans="2:16">
      <c r="B38" s="76" t="s">
        <v>1790</v>
      </c>
      <c r="C38" s="73" t="s">
        <v>1791</v>
      </c>
      <c r="D38" s="73" t="s">
        <v>236</v>
      </c>
      <c r="E38" s="73"/>
      <c r="F38" s="94">
        <v>41306</v>
      </c>
      <c r="G38" s="83">
        <v>4.0999999999996959</v>
      </c>
      <c r="H38" s="86" t="s">
        <v>133</v>
      </c>
      <c r="I38" s="87">
        <v>4.8000000000000001E-2</v>
      </c>
      <c r="J38" s="87">
        <v>4.8499999999994783E-2</v>
      </c>
      <c r="K38" s="83">
        <v>4024359.3048250009</v>
      </c>
      <c r="L38" s="85">
        <v>114.459034</v>
      </c>
      <c r="M38" s="83">
        <v>4606.2427940240004</v>
      </c>
      <c r="N38" s="73"/>
      <c r="O38" s="84">
        <f t="shared" si="0"/>
        <v>6.7363755276087581E-3</v>
      </c>
      <c r="P38" s="84">
        <f>M38/'סכום נכסי הקרן'!$C$42</f>
        <v>1.7301146654290528E-3</v>
      </c>
    </row>
    <row r="39" spans="2:16">
      <c r="B39" s="76" t="s">
        <v>1792</v>
      </c>
      <c r="C39" s="73" t="s">
        <v>1793</v>
      </c>
      <c r="D39" s="73" t="s">
        <v>236</v>
      </c>
      <c r="E39" s="73"/>
      <c r="F39" s="94">
        <v>41334</v>
      </c>
      <c r="G39" s="83">
        <v>4.1799999999998434</v>
      </c>
      <c r="H39" s="86" t="s">
        <v>133</v>
      </c>
      <c r="I39" s="87">
        <v>4.8000000000000001E-2</v>
      </c>
      <c r="J39" s="87">
        <v>4.8499999999995512E-2</v>
      </c>
      <c r="K39" s="83">
        <v>3023702.5525160003</v>
      </c>
      <c r="L39" s="85">
        <v>114.206639</v>
      </c>
      <c r="M39" s="83">
        <v>3453.2690452030001</v>
      </c>
      <c r="N39" s="73"/>
      <c r="O39" s="84">
        <f t="shared" si="0"/>
        <v>5.0502151377114632E-3</v>
      </c>
      <c r="P39" s="84">
        <f>M39/'סכום נכסי הקרן'!$C$42</f>
        <v>1.2970552543450586E-3</v>
      </c>
    </row>
    <row r="40" spans="2:16">
      <c r="B40" s="76" t="s">
        <v>1794</v>
      </c>
      <c r="C40" s="73" t="s">
        <v>1795</v>
      </c>
      <c r="D40" s="73" t="s">
        <v>236</v>
      </c>
      <c r="E40" s="73"/>
      <c r="F40" s="94">
        <v>41366</v>
      </c>
      <c r="G40" s="83">
        <v>4.2600000000001215</v>
      </c>
      <c r="H40" s="86" t="s">
        <v>133</v>
      </c>
      <c r="I40" s="87">
        <v>4.8000000000000001E-2</v>
      </c>
      <c r="J40" s="87">
        <v>4.8500000000001153E-2</v>
      </c>
      <c r="K40" s="83">
        <v>4190577.9151790007</v>
      </c>
      <c r="L40" s="85">
        <v>113.74913599999999</v>
      </c>
      <c r="M40" s="83">
        <v>4766.7461652170014</v>
      </c>
      <c r="N40" s="73"/>
      <c r="O40" s="84">
        <f t="shared" si="0"/>
        <v>6.9711028379463649E-3</v>
      </c>
      <c r="P40" s="84">
        <f>M40/'סכום נכסי הקרן'!$C$42</f>
        <v>1.7904000756362784E-3</v>
      </c>
    </row>
    <row r="41" spans="2:16">
      <c r="B41" s="76" t="s">
        <v>1796</v>
      </c>
      <c r="C41" s="73">
        <v>2704</v>
      </c>
      <c r="D41" s="73" t="s">
        <v>236</v>
      </c>
      <c r="E41" s="73"/>
      <c r="F41" s="94">
        <v>41395</v>
      </c>
      <c r="G41" s="83">
        <v>4.3400000000006163</v>
      </c>
      <c r="H41" s="86" t="s">
        <v>133</v>
      </c>
      <c r="I41" s="87">
        <v>4.8000000000000001E-2</v>
      </c>
      <c r="J41" s="87">
        <v>4.8500000000006163E-2</v>
      </c>
      <c r="K41" s="83">
        <v>2869526.2668280005</v>
      </c>
      <c r="L41" s="85">
        <v>113.081414</v>
      </c>
      <c r="M41" s="83">
        <v>3244.9008884000004</v>
      </c>
      <c r="N41" s="73"/>
      <c r="O41" s="84">
        <f t="shared" si="0"/>
        <v>4.7454882236109474E-3</v>
      </c>
      <c r="P41" s="84">
        <f>M41/'סכום נכסי הקרן'!$C$42</f>
        <v>1.2187917280800096E-3</v>
      </c>
    </row>
    <row r="42" spans="2:16">
      <c r="B42" s="76" t="s">
        <v>1797</v>
      </c>
      <c r="C42" s="73" t="s">
        <v>1798</v>
      </c>
      <c r="D42" s="73" t="s">
        <v>236</v>
      </c>
      <c r="E42" s="73"/>
      <c r="F42" s="94">
        <v>41427</v>
      </c>
      <c r="G42" s="83">
        <v>4.4299999999998381</v>
      </c>
      <c r="H42" s="86" t="s">
        <v>133</v>
      </c>
      <c r="I42" s="87">
        <v>4.8000000000000001E-2</v>
      </c>
      <c r="J42" s="87">
        <v>4.8499999999998662E-2</v>
      </c>
      <c r="K42" s="83">
        <v>5672841.3292200007</v>
      </c>
      <c r="L42" s="85">
        <v>112.182626</v>
      </c>
      <c r="M42" s="83">
        <v>6363.942350921001</v>
      </c>
      <c r="N42" s="73"/>
      <c r="O42" s="84">
        <f t="shared" si="0"/>
        <v>9.306913992348665E-3</v>
      </c>
      <c r="P42" s="84">
        <f>M42/'סכום נכסי הקרן'!$C$42</f>
        <v>2.3903103860608392E-3</v>
      </c>
    </row>
    <row r="43" spans="2:16">
      <c r="B43" s="76" t="s">
        <v>1799</v>
      </c>
      <c r="C43" s="73">
        <v>8805</v>
      </c>
      <c r="D43" s="73" t="s">
        <v>236</v>
      </c>
      <c r="E43" s="73"/>
      <c r="F43" s="94">
        <v>41487</v>
      </c>
      <c r="G43" s="83">
        <v>4.4900000000001743</v>
      </c>
      <c r="H43" s="86" t="s">
        <v>133</v>
      </c>
      <c r="I43" s="87">
        <v>4.8000000000000001E-2</v>
      </c>
      <c r="J43" s="87">
        <v>4.8500000000001028E-2</v>
      </c>
      <c r="K43" s="83">
        <v>2990100.5820770003</v>
      </c>
      <c r="L43" s="85">
        <v>112.969055</v>
      </c>
      <c r="M43" s="83">
        <v>3377.8883745090006</v>
      </c>
      <c r="N43" s="73"/>
      <c r="O43" s="84">
        <f t="shared" si="0"/>
        <v>4.9399750726465937E-3</v>
      </c>
      <c r="P43" s="84">
        <f>M43/'סכום נכסי הקרן'!$C$42</f>
        <v>1.2687421128782723E-3</v>
      </c>
    </row>
    <row r="44" spans="2:16">
      <c r="B44" s="76" t="s">
        <v>1800</v>
      </c>
      <c r="C44" s="73" t="s">
        <v>1801</v>
      </c>
      <c r="D44" s="73" t="s">
        <v>236</v>
      </c>
      <c r="E44" s="73"/>
      <c r="F44" s="94">
        <v>41518</v>
      </c>
      <c r="G44" s="83">
        <v>4.5799999999991217</v>
      </c>
      <c r="H44" s="86" t="s">
        <v>133</v>
      </c>
      <c r="I44" s="87">
        <v>4.8000000000000001E-2</v>
      </c>
      <c r="J44" s="87">
        <v>4.8499999999989038E-2</v>
      </c>
      <c r="K44" s="83">
        <v>324603.23530700005</v>
      </c>
      <c r="L44" s="85">
        <v>112.195932</v>
      </c>
      <c r="M44" s="83">
        <v>364.19162640399998</v>
      </c>
      <c r="N44" s="73"/>
      <c r="O44" s="84">
        <f t="shared" si="0"/>
        <v>5.3261012698914065E-4</v>
      </c>
      <c r="P44" s="84">
        <f>M44/'סכום נכסי הקרן'!$C$42</f>
        <v>1.3679115540446172E-4</v>
      </c>
    </row>
    <row r="45" spans="2:16">
      <c r="B45" s="76" t="s">
        <v>1802</v>
      </c>
      <c r="C45" s="73" t="s">
        <v>1803</v>
      </c>
      <c r="D45" s="73" t="s">
        <v>236</v>
      </c>
      <c r="E45" s="73"/>
      <c r="F45" s="94">
        <v>41548</v>
      </c>
      <c r="G45" s="83">
        <v>4.6599999999997168</v>
      </c>
      <c r="H45" s="86" t="s">
        <v>133</v>
      </c>
      <c r="I45" s="87">
        <v>4.8000000000000001E-2</v>
      </c>
      <c r="J45" s="87">
        <v>4.8499999999996872E-2</v>
      </c>
      <c r="K45" s="83">
        <v>7465378.0438400023</v>
      </c>
      <c r="L45" s="85">
        <v>111.527002</v>
      </c>
      <c r="M45" s="83">
        <v>8325.9123202960018</v>
      </c>
      <c r="N45" s="73"/>
      <c r="O45" s="84">
        <f t="shared" si="0"/>
        <v>1.2176186646570851E-2</v>
      </c>
      <c r="P45" s="84">
        <f>M45/'סכום נכסי הקרן'!$C$42</f>
        <v>3.1272305114070135E-3</v>
      </c>
    </row>
    <row r="46" spans="2:16">
      <c r="B46" s="76" t="s">
        <v>1804</v>
      </c>
      <c r="C46" s="73" t="s">
        <v>1805</v>
      </c>
      <c r="D46" s="73" t="s">
        <v>236</v>
      </c>
      <c r="E46" s="73"/>
      <c r="F46" s="94">
        <v>41579</v>
      </c>
      <c r="G46" s="83">
        <v>4.7399999999996698</v>
      </c>
      <c r="H46" s="86" t="s">
        <v>133</v>
      </c>
      <c r="I46" s="87">
        <v>4.8000000000000001E-2</v>
      </c>
      <c r="J46" s="87">
        <v>4.8499999999996962E-2</v>
      </c>
      <c r="K46" s="83">
        <v>5180228.2417180007</v>
      </c>
      <c r="L46" s="85">
        <v>111.08737000000001</v>
      </c>
      <c r="M46" s="83">
        <v>5754.5793250350016</v>
      </c>
      <c r="N46" s="73"/>
      <c r="O46" s="84">
        <f t="shared" si="0"/>
        <v>8.4157542427293792E-3</v>
      </c>
      <c r="P46" s="84">
        <f>M46/'סכום נכסי הקרן'!$C$42</f>
        <v>2.1614323275652328E-3</v>
      </c>
    </row>
    <row r="47" spans="2:16">
      <c r="B47" s="76" t="s">
        <v>1806</v>
      </c>
      <c r="C47" s="73" t="s">
        <v>1807</v>
      </c>
      <c r="D47" s="73" t="s">
        <v>236</v>
      </c>
      <c r="E47" s="73"/>
      <c r="F47" s="94">
        <v>41609</v>
      </c>
      <c r="G47" s="83">
        <v>4.8299999999999006</v>
      </c>
      <c r="H47" s="86" t="s">
        <v>133</v>
      </c>
      <c r="I47" s="87">
        <v>4.8000000000000001E-2</v>
      </c>
      <c r="J47" s="87">
        <v>4.8499999999997746E-2</v>
      </c>
      <c r="K47" s="83">
        <v>5024454.9452320011</v>
      </c>
      <c r="L47" s="85">
        <v>110.33336300000001</v>
      </c>
      <c r="M47" s="83">
        <v>5543.6501002850009</v>
      </c>
      <c r="N47" s="73"/>
      <c r="O47" s="84">
        <f t="shared" si="0"/>
        <v>8.107281908290815E-3</v>
      </c>
      <c r="P47" s="84">
        <f>M47/'סכום נכסי הקרן'!$C$42</f>
        <v>2.0822068586904682E-3</v>
      </c>
    </row>
    <row r="48" spans="2:16">
      <c r="B48" s="76" t="s">
        <v>1808</v>
      </c>
      <c r="C48" s="73" t="s">
        <v>1809</v>
      </c>
      <c r="D48" s="73" t="s">
        <v>236</v>
      </c>
      <c r="E48" s="73"/>
      <c r="F48" s="94">
        <v>41672</v>
      </c>
      <c r="G48" s="83">
        <v>4.8800000000007531</v>
      </c>
      <c r="H48" s="86" t="s">
        <v>133</v>
      </c>
      <c r="I48" s="87">
        <v>4.8000000000000001E-2</v>
      </c>
      <c r="J48" s="87">
        <v>4.8500000000007988E-2</v>
      </c>
      <c r="K48" s="83">
        <v>1558984.6760260002</v>
      </c>
      <c r="L48" s="85">
        <v>112.417376</v>
      </c>
      <c r="M48" s="83">
        <v>1752.5696705360006</v>
      </c>
      <c r="N48" s="73"/>
      <c r="O48" s="84">
        <f t="shared" si="0"/>
        <v>2.5630362894341484E-3</v>
      </c>
      <c r="P48" s="84">
        <f>M48/'סכום נכסי הקרן'!$C$42</f>
        <v>6.5826892432034037E-4</v>
      </c>
    </row>
    <row r="49" spans="2:16">
      <c r="B49" s="76" t="s">
        <v>1810</v>
      </c>
      <c r="C49" s="73" t="s">
        <v>1811</v>
      </c>
      <c r="D49" s="73" t="s">
        <v>236</v>
      </c>
      <c r="E49" s="73"/>
      <c r="F49" s="94">
        <v>41700</v>
      </c>
      <c r="G49" s="83">
        <v>4.959999999999706</v>
      </c>
      <c r="H49" s="86" t="s">
        <v>133</v>
      </c>
      <c r="I49" s="87">
        <v>4.8000000000000001E-2</v>
      </c>
      <c r="J49" s="87">
        <v>4.8499999999996851E-2</v>
      </c>
      <c r="K49" s="83">
        <v>6753521.271245</v>
      </c>
      <c r="L49" s="85">
        <v>112.63502099999999</v>
      </c>
      <c r="M49" s="83">
        <v>7606.8301084440009</v>
      </c>
      <c r="N49" s="73"/>
      <c r="O49" s="84">
        <f t="shared" si="0"/>
        <v>1.1124568650979506E-2</v>
      </c>
      <c r="P49" s="84">
        <f>M49/'סכום נכסי הקרן'!$C$42</f>
        <v>2.8571416915149405E-3</v>
      </c>
    </row>
    <row r="50" spans="2:16">
      <c r="B50" s="76" t="s">
        <v>1812</v>
      </c>
      <c r="C50" s="73" t="s">
        <v>1813</v>
      </c>
      <c r="D50" s="73" t="s">
        <v>236</v>
      </c>
      <c r="E50" s="73"/>
      <c r="F50" s="94">
        <v>41730</v>
      </c>
      <c r="G50" s="83">
        <v>5.0399999999999903</v>
      </c>
      <c r="H50" s="86" t="s">
        <v>133</v>
      </c>
      <c r="I50" s="87">
        <v>4.8000000000000001E-2</v>
      </c>
      <c r="J50" s="87">
        <v>4.8499999999999197E-2</v>
      </c>
      <c r="K50" s="83">
        <v>3910496.7511730003</v>
      </c>
      <c r="L50" s="85">
        <v>112.418375</v>
      </c>
      <c r="M50" s="83">
        <v>4396.1169004510011</v>
      </c>
      <c r="N50" s="73"/>
      <c r="O50" s="84">
        <f t="shared" si="0"/>
        <v>6.4290780206213965E-3</v>
      </c>
      <c r="P50" s="84">
        <f>M50/'סכום נכסי הקרן'!$C$42</f>
        <v>1.6511909294660509E-3</v>
      </c>
    </row>
    <row r="51" spans="2:16">
      <c r="B51" s="76" t="s">
        <v>1814</v>
      </c>
      <c r="C51" s="73" t="s">
        <v>1815</v>
      </c>
      <c r="D51" s="73" t="s">
        <v>236</v>
      </c>
      <c r="E51" s="73"/>
      <c r="F51" s="94">
        <v>41760</v>
      </c>
      <c r="G51" s="83">
        <v>5.1200000000015713</v>
      </c>
      <c r="H51" s="86" t="s">
        <v>133</v>
      </c>
      <c r="I51" s="87">
        <v>4.8000000000000001E-2</v>
      </c>
      <c r="J51" s="87">
        <v>4.8600000000015964E-2</v>
      </c>
      <c r="K51" s="83">
        <v>1436964.4185680002</v>
      </c>
      <c r="L51" s="85">
        <v>111.592156</v>
      </c>
      <c r="M51" s="83">
        <v>1603.5395687040002</v>
      </c>
      <c r="N51" s="73"/>
      <c r="O51" s="84">
        <f t="shared" si="0"/>
        <v>2.3450880014801163E-3</v>
      </c>
      <c r="P51" s="84">
        <f>M51/'סכום נכסי הקרן'!$C$42</f>
        <v>6.0229289867435361E-4</v>
      </c>
    </row>
    <row r="52" spans="2:16">
      <c r="B52" s="76" t="s">
        <v>1816</v>
      </c>
      <c r="C52" s="73" t="s">
        <v>1817</v>
      </c>
      <c r="D52" s="73" t="s">
        <v>236</v>
      </c>
      <c r="E52" s="73"/>
      <c r="F52" s="94">
        <v>41791</v>
      </c>
      <c r="G52" s="83">
        <v>5.2099999999999973</v>
      </c>
      <c r="H52" s="86" t="s">
        <v>133</v>
      </c>
      <c r="I52" s="87">
        <v>4.8000000000000001E-2</v>
      </c>
      <c r="J52" s="87">
        <v>4.8500000000000473E-2</v>
      </c>
      <c r="K52" s="83">
        <v>5753555.1182000013</v>
      </c>
      <c r="L52" s="85">
        <v>111.084216</v>
      </c>
      <c r="M52" s="83">
        <v>6391.2916006620007</v>
      </c>
      <c r="N52" s="73"/>
      <c r="O52" s="84">
        <f t="shared" si="0"/>
        <v>9.3469107586703955E-3</v>
      </c>
      <c r="P52" s="84">
        <f>M52/'סכום נכסי הקרן'!$C$42</f>
        <v>2.4005828228778419E-3</v>
      </c>
    </row>
    <row r="53" spans="2:16">
      <c r="B53" s="76" t="s">
        <v>1818</v>
      </c>
      <c r="C53" s="73" t="s">
        <v>1819</v>
      </c>
      <c r="D53" s="73" t="s">
        <v>236</v>
      </c>
      <c r="E53" s="73"/>
      <c r="F53" s="94">
        <v>41821</v>
      </c>
      <c r="G53" s="83">
        <v>5.1699999999993933</v>
      </c>
      <c r="H53" s="86" t="s">
        <v>133</v>
      </c>
      <c r="I53" s="87">
        <v>4.8000000000000001E-2</v>
      </c>
      <c r="J53" s="87">
        <v>4.8499999999995637E-2</v>
      </c>
      <c r="K53" s="83">
        <v>3744839.2527210005</v>
      </c>
      <c r="L53" s="85">
        <v>113.18611</v>
      </c>
      <c r="M53" s="83">
        <v>4238.6378816209999</v>
      </c>
      <c r="N53" s="73"/>
      <c r="O53" s="84">
        <f t="shared" si="0"/>
        <v>6.1987736584773606E-3</v>
      </c>
      <c r="P53" s="84">
        <f>M53/'סכום נכסי הקרן'!$C$42</f>
        <v>1.5920414724880903E-3</v>
      </c>
    </row>
    <row r="54" spans="2:16">
      <c r="B54" s="76" t="s">
        <v>1820</v>
      </c>
      <c r="C54" s="73" t="s">
        <v>1821</v>
      </c>
      <c r="D54" s="73" t="s">
        <v>236</v>
      </c>
      <c r="E54" s="73"/>
      <c r="F54" s="94">
        <v>41852</v>
      </c>
      <c r="G54" s="83">
        <v>5.2499999999993561</v>
      </c>
      <c r="H54" s="86" t="s">
        <v>133</v>
      </c>
      <c r="I54" s="87">
        <v>4.8000000000000001E-2</v>
      </c>
      <c r="J54" s="87">
        <v>4.8499999999994846E-2</v>
      </c>
      <c r="K54" s="83">
        <v>2755750.0380840003</v>
      </c>
      <c r="L54" s="85">
        <v>112.417824</v>
      </c>
      <c r="M54" s="83">
        <v>3097.9542375759997</v>
      </c>
      <c r="N54" s="73"/>
      <c r="O54" s="84">
        <f t="shared" si="0"/>
        <v>4.5305868676166179E-3</v>
      </c>
      <c r="P54" s="84">
        <f>M54/'סכום נכסי הקרן'!$C$42</f>
        <v>1.1635982510978318E-3</v>
      </c>
    </row>
    <row r="55" spans="2:16">
      <c r="B55" s="76" t="s">
        <v>1822</v>
      </c>
      <c r="C55" s="73" t="s">
        <v>1823</v>
      </c>
      <c r="D55" s="73" t="s">
        <v>236</v>
      </c>
      <c r="E55" s="73"/>
      <c r="F55" s="94">
        <v>41883</v>
      </c>
      <c r="G55" s="83">
        <v>5.3399999999994225</v>
      </c>
      <c r="H55" s="86" t="s">
        <v>133</v>
      </c>
      <c r="I55" s="87">
        <v>4.8000000000000001E-2</v>
      </c>
      <c r="J55" s="87">
        <v>4.8499999999994527E-2</v>
      </c>
      <c r="K55" s="83">
        <v>4486068.075263001</v>
      </c>
      <c r="L55" s="85">
        <v>111.86584000000001</v>
      </c>
      <c r="M55" s="83">
        <v>5018.3777157350005</v>
      </c>
      <c r="N55" s="73"/>
      <c r="O55" s="84">
        <f t="shared" si="0"/>
        <v>7.3391000744539251E-3</v>
      </c>
      <c r="P55" s="84">
        <f>M55/'סכום נכסי הקרן'!$C$42</f>
        <v>1.8849134253017918E-3</v>
      </c>
    </row>
    <row r="56" spans="2:16">
      <c r="B56" s="76" t="s">
        <v>1824</v>
      </c>
      <c r="C56" s="73" t="s">
        <v>1825</v>
      </c>
      <c r="D56" s="73" t="s">
        <v>236</v>
      </c>
      <c r="E56" s="73"/>
      <c r="F56" s="94">
        <v>41913</v>
      </c>
      <c r="G56" s="83">
        <v>5.4200000000002078</v>
      </c>
      <c r="H56" s="86" t="s">
        <v>133</v>
      </c>
      <c r="I56" s="87">
        <v>4.8000000000000001E-2</v>
      </c>
      <c r="J56" s="87">
        <v>4.8500000000001736E-2</v>
      </c>
      <c r="K56" s="83">
        <v>3901454.2170600011</v>
      </c>
      <c r="L56" s="85">
        <v>111.53838</v>
      </c>
      <c r="M56" s="83">
        <v>4351.6188197050005</v>
      </c>
      <c r="N56" s="73"/>
      <c r="O56" s="84">
        <f t="shared" si="0"/>
        <v>6.3640020366650552E-3</v>
      </c>
      <c r="P56" s="84">
        <f>M56/'סכום נכסי הקרן'!$C$42</f>
        <v>1.6344773549705897E-3</v>
      </c>
    </row>
    <row r="57" spans="2:16">
      <c r="B57" s="76" t="s">
        <v>1826</v>
      </c>
      <c r="C57" s="73" t="s">
        <v>1827</v>
      </c>
      <c r="D57" s="73" t="s">
        <v>236</v>
      </c>
      <c r="E57" s="73"/>
      <c r="F57" s="94">
        <v>41945</v>
      </c>
      <c r="G57" s="83">
        <v>5.5099999999997511</v>
      </c>
      <c r="H57" s="86" t="s">
        <v>133</v>
      </c>
      <c r="I57" s="87">
        <v>4.8000000000000001E-2</v>
      </c>
      <c r="J57" s="87">
        <v>4.8499999999998718E-2</v>
      </c>
      <c r="K57" s="83">
        <v>2096853.5965470003</v>
      </c>
      <c r="L57" s="85">
        <v>111.40720899999999</v>
      </c>
      <c r="M57" s="83">
        <v>2336.0460722580001</v>
      </c>
      <c r="N57" s="73"/>
      <c r="O57" s="84">
        <f t="shared" si="0"/>
        <v>3.4163382818077652E-3</v>
      </c>
      <c r="P57" s="84">
        <f>M57/'סכום נכסי הקרן'!$C$42</f>
        <v>8.7742391130033088E-4</v>
      </c>
    </row>
    <row r="58" spans="2:16">
      <c r="B58" s="76" t="s">
        <v>1828</v>
      </c>
      <c r="C58" s="73" t="s">
        <v>1829</v>
      </c>
      <c r="D58" s="73" t="s">
        <v>236</v>
      </c>
      <c r="E58" s="73"/>
      <c r="F58" s="94">
        <v>41974</v>
      </c>
      <c r="G58" s="83">
        <v>5.5900000000001695</v>
      </c>
      <c r="H58" s="86" t="s">
        <v>133</v>
      </c>
      <c r="I58" s="87">
        <v>4.8000000000000001E-2</v>
      </c>
      <c r="J58" s="87">
        <v>4.8500000000001216E-2</v>
      </c>
      <c r="K58" s="83">
        <v>7102468.1306080008</v>
      </c>
      <c r="L58" s="85">
        <v>110.657724</v>
      </c>
      <c r="M58" s="83">
        <v>7859.4295800130012</v>
      </c>
      <c r="N58" s="73"/>
      <c r="O58" s="84">
        <f t="shared" si="0"/>
        <v>1.1493981418533123E-2</v>
      </c>
      <c r="P58" s="84">
        <f>M58/'סכום נכסי הקרן'!$C$42</f>
        <v>2.9520185944016358E-3</v>
      </c>
    </row>
    <row r="59" spans="2:16">
      <c r="B59" s="76" t="s">
        <v>1830</v>
      </c>
      <c r="C59" s="73" t="s">
        <v>1831</v>
      </c>
      <c r="D59" s="73" t="s">
        <v>236</v>
      </c>
      <c r="E59" s="73"/>
      <c r="F59" s="94">
        <v>42005</v>
      </c>
      <c r="G59" s="83">
        <v>5.5400000000019478</v>
      </c>
      <c r="H59" s="86" t="s">
        <v>133</v>
      </c>
      <c r="I59" s="87">
        <v>4.8000000000000001E-2</v>
      </c>
      <c r="J59" s="87">
        <v>4.850000000001236E-2</v>
      </c>
      <c r="K59" s="83">
        <v>608223.72054100002</v>
      </c>
      <c r="L59" s="85">
        <v>113.086434</v>
      </c>
      <c r="M59" s="83">
        <v>687.81851577900011</v>
      </c>
      <c r="N59" s="73"/>
      <c r="O59" s="84">
        <f t="shared" si="0"/>
        <v>1.0058965678363875E-3</v>
      </c>
      <c r="P59" s="84">
        <f>M59/'סכום נכסי הקרן'!$C$42</f>
        <v>2.5834610864341947E-4</v>
      </c>
    </row>
    <row r="60" spans="2:16">
      <c r="B60" s="76" t="s">
        <v>1832</v>
      </c>
      <c r="C60" s="73" t="s">
        <v>1833</v>
      </c>
      <c r="D60" s="73" t="s">
        <v>236</v>
      </c>
      <c r="E60" s="73"/>
      <c r="F60" s="94">
        <v>42036</v>
      </c>
      <c r="G60" s="83">
        <v>5.62000000000008</v>
      </c>
      <c r="H60" s="86" t="s">
        <v>133</v>
      </c>
      <c r="I60" s="87">
        <v>4.8000000000000001E-2</v>
      </c>
      <c r="J60" s="87">
        <v>4.8600000000002412E-2</v>
      </c>
      <c r="K60" s="83">
        <v>4190793.7274490003</v>
      </c>
      <c r="L60" s="85">
        <v>112.57939500000001</v>
      </c>
      <c r="M60" s="83">
        <v>4717.9702379010014</v>
      </c>
      <c r="N60" s="73"/>
      <c r="O60" s="84">
        <f t="shared" si="0"/>
        <v>6.8997707397916155E-3</v>
      </c>
      <c r="P60" s="84">
        <f>M60/'סכום נכסי הקרן'!$C$42</f>
        <v>1.7720797328009429E-3</v>
      </c>
    </row>
    <row r="61" spans="2:16">
      <c r="B61" s="76" t="s">
        <v>1834</v>
      </c>
      <c r="C61" s="73" t="s">
        <v>1835</v>
      </c>
      <c r="D61" s="73" t="s">
        <v>236</v>
      </c>
      <c r="E61" s="73"/>
      <c r="F61" s="94">
        <v>42064</v>
      </c>
      <c r="G61" s="83">
        <v>5.6999999999998296</v>
      </c>
      <c r="H61" s="86" t="s">
        <v>133</v>
      </c>
      <c r="I61" s="87">
        <v>4.8000000000000001E-2</v>
      </c>
      <c r="J61" s="87">
        <v>4.8599999999998464E-2</v>
      </c>
      <c r="K61" s="83">
        <v>10389828.533383003</v>
      </c>
      <c r="L61" s="85">
        <v>113.184641</v>
      </c>
      <c r="M61" s="83">
        <v>11759.690096030003</v>
      </c>
      <c r="N61" s="73"/>
      <c r="O61" s="84">
        <f t="shared" si="0"/>
        <v>1.7197896879846242E-2</v>
      </c>
      <c r="P61" s="84">
        <f>M61/'סכום נכסי הקרן'!$C$42</f>
        <v>4.4169648031662755E-3</v>
      </c>
    </row>
    <row r="62" spans="2:16">
      <c r="B62" s="76" t="s">
        <v>1836</v>
      </c>
      <c r="C62" s="73" t="s">
        <v>1837</v>
      </c>
      <c r="D62" s="73" t="s">
        <v>236</v>
      </c>
      <c r="E62" s="73"/>
      <c r="F62" s="94">
        <v>42095</v>
      </c>
      <c r="G62" s="83">
        <v>5.7799999999995544</v>
      </c>
      <c r="H62" s="86" t="s">
        <v>133</v>
      </c>
      <c r="I62" s="87">
        <v>4.8000000000000001E-2</v>
      </c>
      <c r="J62" s="87">
        <v>4.8499999999996379E-2</v>
      </c>
      <c r="K62" s="83">
        <v>6209242.7263050005</v>
      </c>
      <c r="L62" s="85">
        <v>113.569693</v>
      </c>
      <c r="M62" s="83">
        <v>7051.8179110630017</v>
      </c>
      <c r="N62" s="73"/>
      <c r="O62" s="84">
        <f t="shared" si="0"/>
        <v>1.031289398441345E-2</v>
      </c>
      <c r="P62" s="84">
        <f>M62/'סכום נכסי הקרן'!$C$42</f>
        <v>2.6486779206892578E-3</v>
      </c>
    </row>
    <row r="63" spans="2:16">
      <c r="B63" s="76" t="s">
        <v>1838</v>
      </c>
      <c r="C63" s="73" t="s">
        <v>1839</v>
      </c>
      <c r="D63" s="73" t="s">
        <v>236</v>
      </c>
      <c r="E63" s="73"/>
      <c r="F63" s="94">
        <v>42125</v>
      </c>
      <c r="G63" s="83">
        <v>5.8700000000000943</v>
      </c>
      <c r="H63" s="86" t="s">
        <v>133</v>
      </c>
      <c r="I63" s="87">
        <v>4.8000000000000001E-2</v>
      </c>
      <c r="J63" s="87">
        <v>4.8500000000000147E-2</v>
      </c>
      <c r="K63" s="83">
        <v>5903652.5519850012</v>
      </c>
      <c r="L63" s="85">
        <v>112.778851</v>
      </c>
      <c r="M63" s="83">
        <v>6658.0715161740009</v>
      </c>
      <c r="N63" s="73"/>
      <c r="O63" s="84">
        <f t="shared" si="0"/>
        <v>9.7370616418249074E-3</v>
      </c>
      <c r="P63" s="84">
        <f>M63/'סכום נכסי הקרן'!$C$42</f>
        <v>2.5007859309007295E-3</v>
      </c>
    </row>
    <row r="64" spans="2:16">
      <c r="B64" s="76" t="s">
        <v>1840</v>
      </c>
      <c r="C64" s="73" t="s">
        <v>1841</v>
      </c>
      <c r="D64" s="73" t="s">
        <v>236</v>
      </c>
      <c r="E64" s="73"/>
      <c r="F64" s="94">
        <v>42156</v>
      </c>
      <c r="G64" s="83">
        <v>5.9500000000009869</v>
      </c>
      <c r="H64" s="86" t="s">
        <v>133</v>
      </c>
      <c r="I64" s="87">
        <v>4.8000000000000001E-2</v>
      </c>
      <c r="J64" s="87">
        <v>4.8500000000009473E-2</v>
      </c>
      <c r="K64" s="83">
        <v>2221355.6951100002</v>
      </c>
      <c r="L64" s="85">
        <v>111.653127</v>
      </c>
      <c r="M64" s="83">
        <v>2480.2130927690005</v>
      </c>
      <c r="N64" s="73"/>
      <c r="O64" s="84">
        <f t="shared" si="0"/>
        <v>3.6271745820823684E-3</v>
      </c>
      <c r="P64" s="84">
        <f>M64/'סכום נכסי הקרן'!$C$42</f>
        <v>9.3157335317970585E-4</v>
      </c>
    </row>
    <row r="65" spans="2:16">
      <c r="B65" s="76" t="s">
        <v>1842</v>
      </c>
      <c r="C65" s="73" t="s">
        <v>1843</v>
      </c>
      <c r="D65" s="73" t="s">
        <v>236</v>
      </c>
      <c r="E65" s="73"/>
      <c r="F65" s="94">
        <v>42218</v>
      </c>
      <c r="G65" s="83">
        <v>5.97999999999948</v>
      </c>
      <c r="H65" s="86" t="s">
        <v>133</v>
      </c>
      <c r="I65" s="87">
        <v>4.8000000000000001E-2</v>
      </c>
      <c r="J65" s="87">
        <v>4.8499999999997108E-2</v>
      </c>
      <c r="K65" s="83">
        <v>2448886.5713710003</v>
      </c>
      <c r="L65" s="85">
        <v>112.852689</v>
      </c>
      <c r="M65" s="83">
        <v>2763.6343539280001</v>
      </c>
      <c r="N65" s="73"/>
      <c r="O65" s="84">
        <f t="shared" si="0"/>
        <v>4.0416625135810021E-3</v>
      </c>
      <c r="P65" s="84">
        <f>M65/'סכום נכסי הקרן'!$C$42</f>
        <v>1.038026986292956E-3</v>
      </c>
    </row>
    <row r="66" spans="2:16">
      <c r="B66" s="76" t="s">
        <v>1844</v>
      </c>
      <c r="C66" s="73" t="s">
        <v>1845</v>
      </c>
      <c r="D66" s="73" t="s">
        <v>236</v>
      </c>
      <c r="E66" s="73"/>
      <c r="F66" s="94">
        <v>42309</v>
      </c>
      <c r="G66" s="83">
        <v>6.2299999999999773</v>
      </c>
      <c r="H66" s="86" t="s">
        <v>133</v>
      </c>
      <c r="I66" s="87">
        <v>4.8000000000000001E-2</v>
      </c>
      <c r="J66" s="87">
        <v>4.8499999999999488E-2</v>
      </c>
      <c r="K66" s="83">
        <v>5278379.6621140009</v>
      </c>
      <c r="L66" s="85">
        <v>111.985287</v>
      </c>
      <c r="M66" s="83">
        <v>5911.0086075180006</v>
      </c>
      <c r="N66" s="73"/>
      <c r="O66" s="84">
        <f t="shared" si="0"/>
        <v>8.644523423478382E-3</v>
      </c>
      <c r="P66" s="84">
        <f>M66/'סכום נכסי הקרן'!$C$42</f>
        <v>2.2201875013214884E-3</v>
      </c>
    </row>
    <row r="67" spans="2:16">
      <c r="B67" s="76" t="s">
        <v>1846</v>
      </c>
      <c r="C67" s="73" t="s">
        <v>1847</v>
      </c>
      <c r="D67" s="73" t="s">
        <v>236</v>
      </c>
      <c r="E67" s="73"/>
      <c r="F67" s="94">
        <v>42339</v>
      </c>
      <c r="G67" s="83">
        <v>6.3099999999999641</v>
      </c>
      <c r="H67" s="86" t="s">
        <v>133</v>
      </c>
      <c r="I67" s="87">
        <v>4.8000000000000001E-2</v>
      </c>
      <c r="J67" s="87">
        <v>4.8500000000000106E-2</v>
      </c>
      <c r="K67" s="83">
        <v>4215137.3515050001</v>
      </c>
      <c r="L67" s="85">
        <v>111.431074</v>
      </c>
      <c r="M67" s="83">
        <v>4696.9728297070005</v>
      </c>
      <c r="N67" s="73"/>
      <c r="O67" s="84">
        <f t="shared" si="0"/>
        <v>6.8690631907052354E-3</v>
      </c>
      <c r="P67" s="84">
        <f>M67/'סכום נכסי הקרן'!$C$42</f>
        <v>1.7641930612821138E-3</v>
      </c>
    </row>
    <row r="68" spans="2:16">
      <c r="B68" s="76" t="s">
        <v>1848</v>
      </c>
      <c r="C68" s="73" t="s">
        <v>1849</v>
      </c>
      <c r="D68" s="73" t="s">
        <v>236</v>
      </c>
      <c r="E68" s="73"/>
      <c r="F68" s="94">
        <v>42370</v>
      </c>
      <c r="G68" s="83">
        <v>6.250000000000389</v>
      </c>
      <c r="H68" s="86" t="s">
        <v>133</v>
      </c>
      <c r="I68" s="87">
        <v>4.8000000000000001E-2</v>
      </c>
      <c r="J68" s="87">
        <v>4.8500000000003117E-2</v>
      </c>
      <c r="K68" s="83">
        <v>2246886.2866510004</v>
      </c>
      <c r="L68" s="85">
        <v>114.113685</v>
      </c>
      <c r="M68" s="83">
        <v>2564.0047320320004</v>
      </c>
      <c r="N68" s="73"/>
      <c r="O68" s="84">
        <f t="shared" si="0"/>
        <v>3.7497152238570048E-3</v>
      </c>
      <c r="P68" s="84">
        <f>M68/'סכום נכסי הקרן'!$C$42</f>
        <v>9.6304567246720317E-4</v>
      </c>
    </row>
    <row r="69" spans="2:16">
      <c r="B69" s="76" t="s">
        <v>1850</v>
      </c>
      <c r="C69" s="73" t="s">
        <v>1851</v>
      </c>
      <c r="D69" s="73" t="s">
        <v>236</v>
      </c>
      <c r="E69" s="73"/>
      <c r="F69" s="94">
        <v>42461</v>
      </c>
      <c r="G69" s="83">
        <v>6.4900000000001965</v>
      </c>
      <c r="H69" s="86" t="s">
        <v>133</v>
      </c>
      <c r="I69" s="87">
        <v>4.8000000000000001E-2</v>
      </c>
      <c r="J69" s="87">
        <v>4.8500000000001514E-2</v>
      </c>
      <c r="K69" s="83">
        <v>6121256.0638260003</v>
      </c>
      <c r="L69" s="85">
        <v>113.79674799999999</v>
      </c>
      <c r="M69" s="83">
        <v>6965.7903502870013</v>
      </c>
      <c r="N69" s="73"/>
      <c r="O69" s="84">
        <f t="shared" si="0"/>
        <v>1.0187083430991653E-2</v>
      </c>
      <c r="P69" s="84">
        <f>M69/'סכום נכסי הקרן'!$C$42</f>
        <v>2.6163657844895018E-3</v>
      </c>
    </row>
    <row r="70" spans="2:16">
      <c r="B70" s="76" t="s">
        <v>1852</v>
      </c>
      <c r="C70" s="73" t="s">
        <v>1853</v>
      </c>
      <c r="D70" s="73" t="s">
        <v>236</v>
      </c>
      <c r="E70" s="73"/>
      <c r="F70" s="94">
        <v>42491</v>
      </c>
      <c r="G70" s="83">
        <v>6.5799999999997345</v>
      </c>
      <c r="H70" s="86" t="s">
        <v>133</v>
      </c>
      <c r="I70" s="87">
        <v>4.8000000000000001E-2</v>
      </c>
      <c r="J70" s="87">
        <v>4.849999999999819E-2</v>
      </c>
      <c r="K70" s="83">
        <v>6581410.9859200008</v>
      </c>
      <c r="L70" s="85">
        <v>113.58266399999999</v>
      </c>
      <c r="M70" s="83">
        <v>7475.3419023310016</v>
      </c>
      <c r="N70" s="73"/>
      <c r="O70" s="84">
        <f t="shared" si="0"/>
        <v>1.0932274416082046E-2</v>
      </c>
      <c r="P70" s="84">
        <f>M70/'סכום נכסי הקרן'!$C$42</f>
        <v>2.807754439496398E-3</v>
      </c>
    </row>
    <row r="71" spans="2:16">
      <c r="B71" s="76" t="s">
        <v>1854</v>
      </c>
      <c r="C71" s="73" t="s">
        <v>1855</v>
      </c>
      <c r="D71" s="73" t="s">
        <v>236</v>
      </c>
      <c r="E71" s="73"/>
      <c r="F71" s="94">
        <v>42522</v>
      </c>
      <c r="G71" s="83">
        <v>6.6599999999997257</v>
      </c>
      <c r="H71" s="86" t="s">
        <v>133</v>
      </c>
      <c r="I71" s="87">
        <v>4.8000000000000001E-2</v>
      </c>
      <c r="J71" s="87">
        <v>4.8499999999998586E-2</v>
      </c>
      <c r="K71" s="83">
        <v>3747795.8808200005</v>
      </c>
      <c r="L71" s="85">
        <v>112.675006</v>
      </c>
      <c r="M71" s="83">
        <v>4222.829245676</v>
      </c>
      <c r="N71" s="73"/>
      <c r="O71" s="84">
        <f t="shared" si="0"/>
        <v>6.1756544020536795E-3</v>
      </c>
      <c r="P71" s="84">
        <f>M71/'סכום נכסי הקרן'!$C$42</f>
        <v>1.5861037149464434E-3</v>
      </c>
    </row>
    <row r="72" spans="2:16">
      <c r="B72" s="76" t="s">
        <v>1856</v>
      </c>
      <c r="C72" s="73" t="s">
        <v>1857</v>
      </c>
      <c r="D72" s="73" t="s">
        <v>236</v>
      </c>
      <c r="E72" s="73"/>
      <c r="F72" s="94">
        <v>42552</v>
      </c>
      <c r="G72" s="83">
        <v>6.5900000000011589</v>
      </c>
      <c r="H72" s="86" t="s">
        <v>133</v>
      </c>
      <c r="I72" s="87">
        <v>4.8000000000000001E-2</v>
      </c>
      <c r="J72" s="87">
        <v>4.850000000000719E-2</v>
      </c>
      <c r="K72" s="83">
        <v>1153602.9080580003</v>
      </c>
      <c r="L72" s="85">
        <v>114.576982</v>
      </c>
      <c r="M72" s="83">
        <v>1321.7633974330001</v>
      </c>
      <c r="N72" s="73"/>
      <c r="O72" s="84">
        <f t="shared" si="0"/>
        <v>1.9330059230287021E-3</v>
      </c>
      <c r="P72" s="84">
        <f>M72/'סכום נכסי הקרן'!$C$42</f>
        <v>4.9645716484875504E-4</v>
      </c>
    </row>
    <row r="73" spans="2:16">
      <c r="B73" s="76" t="s">
        <v>1858</v>
      </c>
      <c r="C73" s="73" t="s">
        <v>1859</v>
      </c>
      <c r="D73" s="73" t="s">
        <v>236</v>
      </c>
      <c r="E73" s="73"/>
      <c r="F73" s="94">
        <v>42583</v>
      </c>
      <c r="G73" s="83">
        <v>6.6699999999999076</v>
      </c>
      <c r="H73" s="86" t="s">
        <v>133</v>
      </c>
      <c r="I73" s="87">
        <v>4.8000000000000001E-2</v>
      </c>
      <c r="J73" s="87">
        <v>4.8499999999999426E-2</v>
      </c>
      <c r="K73" s="83">
        <v>9876087.4246480018</v>
      </c>
      <c r="L73" s="85">
        <v>113.786986</v>
      </c>
      <c r="M73" s="83">
        <v>11237.702236109002</v>
      </c>
      <c r="N73" s="73"/>
      <c r="O73" s="84">
        <f t="shared" si="0"/>
        <v>1.6434518481763829E-2</v>
      </c>
      <c r="P73" s="84">
        <f>M73/'סכום נכסי הקרן'!$C$42</f>
        <v>4.2209050442675693E-3</v>
      </c>
    </row>
    <row r="74" spans="2:16">
      <c r="B74" s="76" t="s">
        <v>1860</v>
      </c>
      <c r="C74" s="73" t="s">
        <v>1861</v>
      </c>
      <c r="D74" s="73" t="s">
        <v>236</v>
      </c>
      <c r="E74" s="73"/>
      <c r="F74" s="94">
        <v>42614</v>
      </c>
      <c r="G74" s="83">
        <v>6.750000000000294</v>
      </c>
      <c r="H74" s="86" t="s">
        <v>133</v>
      </c>
      <c r="I74" s="87">
        <v>4.8000000000000001E-2</v>
      </c>
      <c r="J74" s="87">
        <v>4.8500000000004109E-2</v>
      </c>
      <c r="K74" s="83">
        <v>3025429.0506760003</v>
      </c>
      <c r="L74" s="85">
        <v>112.87374199999999</v>
      </c>
      <c r="M74" s="83">
        <v>3414.9149876360002</v>
      </c>
      <c r="N74" s="73"/>
      <c r="O74" s="84">
        <f t="shared" si="0"/>
        <v>4.9941244481121151E-3</v>
      </c>
      <c r="P74" s="84">
        <f>M74/'סכום נכסי הקרן'!$C$42</f>
        <v>1.282649388123359E-3</v>
      </c>
    </row>
    <row r="75" spans="2:16">
      <c r="B75" s="76" t="s">
        <v>1862</v>
      </c>
      <c r="C75" s="73" t="s">
        <v>1863</v>
      </c>
      <c r="D75" s="73" t="s">
        <v>236</v>
      </c>
      <c r="E75" s="73"/>
      <c r="F75" s="94">
        <v>42644</v>
      </c>
      <c r="G75" s="83">
        <v>6.839999999999252</v>
      </c>
      <c r="H75" s="86" t="s">
        <v>133</v>
      </c>
      <c r="I75" s="87">
        <v>4.8000000000000001E-2</v>
      </c>
      <c r="J75" s="87">
        <v>4.8499999999997524E-2</v>
      </c>
      <c r="K75" s="83">
        <v>2327125.2886370001</v>
      </c>
      <c r="L75" s="85">
        <v>112.76682700000001</v>
      </c>
      <c r="M75" s="83">
        <v>2624.2253374690004</v>
      </c>
      <c r="N75" s="73"/>
      <c r="O75" s="84">
        <f t="shared" si="0"/>
        <v>3.8377845312868889E-3</v>
      </c>
      <c r="P75" s="84">
        <f>M75/'סכום נכסי הקרן'!$C$42</f>
        <v>9.8566466093275712E-4</v>
      </c>
    </row>
    <row r="76" spans="2:16">
      <c r="B76" s="76" t="s">
        <v>1864</v>
      </c>
      <c r="C76" s="73" t="s">
        <v>1865</v>
      </c>
      <c r="D76" s="73" t="s">
        <v>236</v>
      </c>
      <c r="E76" s="73"/>
      <c r="F76" s="94">
        <v>42675</v>
      </c>
      <c r="G76" s="83">
        <v>6.9199999999999271</v>
      </c>
      <c r="H76" s="86" t="s">
        <v>133</v>
      </c>
      <c r="I76" s="87">
        <v>4.8000000000000001E-2</v>
      </c>
      <c r="J76" s="87">
        <v>4.8499999999998961E-2</v>
      </c>
      <c r="K76" s="83">
        <v>3394252.2201060001</v>
      </c>
      <c r="L76" s="85">
        <v>112.424988</v>
      </c>
      <c r="M76" s="83">
        <v>3815.9876425840002</v>
      </c>
      <c r="N76" s="73"/>
      <c r="O76" s="84">
        <f t="shared" si="0"/>
        <v>5.5806710411597021E-3</v>
      </c>
      <c r="P76" s="84">
        <f>M76/'סכום נכסי הקרן'!$C$42</f>
        <v>1.4332931368915196E-3</v>
      </c>
    </row>
    <row r="77" spans="2:16">
      <c r="B77" s="76" t="s">
        <v>1866</v>
      </c>
      <c r="C77" s="73" t="s">
        <v>1867</v>
      </c>
      <c r="D77" s="73" t="s">
        <v>236</v>
      </c>
      <c r="E77" s="73"/>
      <c r="F77" s="94">
        <v>42705</v>
      </c>
      <c r="G77" s="83">
        <v>6.9999999999995293</v>
      </c>
      <c r="H77" s="86" t="s">
        <v>133</v>
      </c>
      <c r="I77" s="87">
        <v>4.8000000000000001E-2</v>
      </c>
      <c r="J77" s="87">
        <v>4.859999999999684E-2</v>
      </c>
      <c r="K77" s="83">
        <v>3792231.6272130008</v>
      </c>
      <c r="L77" s="85">
        <v>111.73911200000001</v>
      </c>
      <c r="M77" s="83">
        <v>4237.4059615189999</v>
      </c>
      <c r="N77" s="73"/>
      <c r="O77" s="84">
        <f t="shared" si="0"/>
        <v>6.1969720434088176E-3</v>
      </c>
      <c r="P77" s="84">
        <f>M77/'סכום נכסי הקרן'!$C$42</f>
        <v>1.5915787606575562E-3</v>
      </c>
    </row>
    <row r="78" spans="2:16">
      <c r="B78" s="76" t="s">
        <v>1868</v>
      </c>
      <c r="C78" s="73" t="s">
        <v>1869</v>
      </c>
      <c r="D78" s="73" t="s">
        <v>236</v>
      </c>
      <c r="E78" s="73"/>
      <c r="F78" s="94">
        <v>42736</v>
      </c>
      <c r="G78" s="83">
        <v>6.9199999999997202</v>
      </c>
      <c r="H78" s="86" t="s">
        <v>133</v>
      </c>
      <c r="I78" s="87">
        <v>4.8000000000000001E-2</v>
      </c>
      <c r="J78" s="87">
        <v>4.8499999999998142E-2</v>
      </c>
      <c r="K78" s="83">
        <v>7681255.0575210014</v>
      </c>
      <c r="L78" s="85">
        <v>114.458671</v>
      </c>
      <c r="M78" s="83">
        <v>8791.8624805689997</v>
      </c>
      <c r="N78" s="73"/>
      <c r="O78" s="84">
        <f t="shared" ref="O78:O141" si="3">IFERROR(M78/$M$11,0)</f>
        <v>1.2857613005776362E-2</v>
      </c>
      <c r="P78" s="84">
        <f>M78/'סכום נכסי הקרן'!$C$42</f>
        <v>3.3022423902192206E-3</v>
      </c>
    </row>
    <row r="79" spans="2:16">
      <c r="B79" s="76" t="s">
        <v>1870</v>
      </c>
      <c r="C79" s="73" t="s">
        <v>1871</v>
      </c>
      <c r="D79" s="73" t="s">
        <v>236</v>
      </c>
      <c r="E79" s="73"/>
      <c r="F79" s="94">
        <v>42767</v>
      </c>
      <c r="G79" s="83">
        <v>7.0099999999995211</v>
      </c>
      <c r="H79" s="86" t="s">
        <v>133</v>
      </c>
      <c r="I79" s="87">
        <v>4.8000000000000001E-2</v>
      </c>
      <c r="J79" s="87">
        <v>4.849999999999656E-2</v>
      </c>
      <c r="K79" s="83">
        <v>4198821.9438929996</v>
      </c>
      <c r="L79" s="85">
        <v>113.998153</v>
      </c>
      <c r="M79" s="83">
        <v>4786.5794479290007</v>
      </c>
      <c r="N79" s="73"/>
      <c r="O79" s="84">
        <f t="shared" si="3"/>
        <v>7.0001079178493592E-3</v>
      </c>
      <c r="P79" s="84">
        <f>M79/'סכום נכסי הקרן'!$C$42</f>
        <v>1.7978494991291408E-3</v>
      </c>
    </row>
    <row r="80" spans="2:16">
      <c r="B80" s="76" t="s">
        <v>1872</v>
      </c>
      <c r="C80" s="73" t="s">
        <v>1873</v>
      </c>
      <c r="D80" s="73" t="s">
        <v>236</v>
      </c>
      <c r="E80" s="73"/>
      <c r="F80" s="94">
        <v>42795</v>
      </c>
      <c r="G80" s="83">
        <v>7.0900000000005408</v>
      </c>
      <c r="H80" s="86" t="s">
        <v>133</v>
      </c>
      <c r="I80" s="87">
        <v>4.8000000000000001E-2</v>
      </c>
      <c r="J80" s="87">
        <v>4.8500000000003984E-2</v>
      </c>
      <c r="K80" s="83">
        <v>5202176.3495770013</v>
      </c>
      <c r="L80" s="85">
        <v>113.784931</v>
      </c>
      <c r="M80" s="83">
        <v>5919.2927827089998</v>
      </c>
      <c r="N80" s="73"/>
      <c r="O80" s="84">
        <f t="shared" si="3"/>
        <v>8.656638571879911E-3</v>
      </c>
      <c r="P80" s="84">
        <f>M80/'סכום נכסי הקרן'!$C$42</f>
        <v>2.2232990552776815E-3</v>
      </c>
    </row>
    <row r="81" spans="2:16">
      <c r="B81" s="76" t="s">
        <v>1874</v>
      </c>
      <c r="C81" s="73" t="s">
        <v>1875</v>
      </c>
      <c r="D81" s="73" t="s">
        <v>236</v>
      </c>
      <c r="E81" s="73"/>
      <c r="F81" s="94">
        <v>42826</v>
      </c>
      <c r="G81" s="83">
        <v>7.1699999999999759</v>
      </c>
      <c r="H81" s="86" t="s">
        <v>133</v>
      </c>
      <c r="I81" s="87">
        <v>4.8000000000000001E-2</v>
      </c>
      <c r="J81" s="87">
        <v>4.8499999999998808E-2</v>
      </c>
      <c r="K81" s="83">
        <v>3671333.5935590006</v>
      </c>
      <c r="L81" s="85">
        <v>113.335953</v>
      </c>
      <c r="M81" s="83">
        <v>4160.9409196300003</v>
      </c>
      <c r="N81" s="73"/>
      <c r="O81" s="84">
        <f t="shared" si="3"/>
        <v>6.0851461453977733E-3</v>
      </c>
      <c r="P81" s="84">
        <f>M81/'סכום נכסי הקרן'!$C$42</f>
        <v>1.5628583270459286E-3</v>
      </c>
    </row>
    <row r="82" spans="2:16">
      <c r="B82" s="76" t="s">
        <v>1876</v>
      </c>
      <c r="C82" s="73" t="s">
        <v>1877</v>
      </c>
      <c r="D82" s="73" t="s">
        <v>236</v>
      </c>
      <c r="E82" s="73"/>
      <c r="F82" s="94">
        <v>42856</v>
      </c>
      <c r="G82" s="83">
        <v>7.2599999999996045</v>
      </c>
      <c r="H82" s="86" t="s">
        <v>133</v>
      </c>
      <c r="I82" s="87">
        <v>4.8000000000000001E-2</v>
      </c>
      <c r="J82" s="87">
        <v>4.8499999999996525E-2</v>
      </c>
      <c r="K82" s="83">
        <v>6634975.5913340012</v>
      </c>
      <c r="L82" s="85">
        <v>112.547304</v>
      </c>
      <c r="M82" s="83">
        <v>7467.4861185960008</v>
      </c>
      <c r="N82" s="73"/>
      <c r="O82" s="84">
        <f t="shared" si="3"/>
        <v>1.0920785766510359E-2</v>
      </c>
      <c r="P82" s="84">
        <f>M82/'סכום נכסי הקרן'!$C$42</f>
        <v>2.8048037902891967E-3</v>
      </c>
    </row>
    <row r="83" spans="2:16">
      <c r="B83" s="76" t="s">
        <v>1878</v>
      </c>
      <c r="C83" s="73" t="s">
        <v>1879</v>
      </c>
      <c r="D83" s="73" t="s">
        <v>236</v>
      </c>
      <c r="E83" s="73"/>
      <c r="F83" s="94">
        <v>42887</v>
      </c>
      <c r="G83" s="83">
        <v>7.3399999999997609</v>
      </c>
      <c r="H83" s="86" t="s">
        <v>133</v>
      </c>
      <c r="I83" s="87">
        <v>4.8000000000000001E-2</v>
      </c>
      <c r="J83" s="87">
        <v>4.849999999999785E-2</v>
      </c>
      <c r="K83" s="83">
        <v>5826564.4091410013</v>
      </c>
      <c r="L83" s="85">
        <v>111.891183</v>
      </c>
      <c r="M83" s="83">
        <v>6519.4118376840006</v>
      </c>
      <c r="N83" s="73"/>
      <c r="O83" s="84">
        <f t="shared" si="3"/>
        <v>9.5342795248991637E-3</v>
      </c>
      <c r="P83" s="84">
        <f>M83/'סכום נכסי הקרן'!$C$42</f>
        <v>2.4487050584876507E-3</v>
      </c>
    </row>
    <row r="84" spans="2:16">
      <c r="B84" s="76" t="s">
        <v>1880</v>
      </c>
      <c r="C84" s="73" t="s">
        <v>1881</v>
      </c>
      <c r="D84" s="73" t="s">
        <v>236</v>
      </c>
      <c r="E84" s="73"/>
      <c r="F84" s="94">
        <v>42918</v>
      </c>
      <c r="G84" s="83">
        <v>7.2499999999992175</v>
      </c>
      <c r="H84" s="86" t="s">
        <v>133</v>
      </c>
      <c r="I84" s="87">
        <v>4.8000000000000001E-2</v>
      </c>
      <c r="J84" s="87">
        <v>4.8499999999997045E-2</v>
      </c>
      <c r="K84" s="83">
        <v>2529578.7791240006</v>
      </c>
      <c r="L84" s="85">
        <v>113.632464</v>
      </c>
      <c r="M84" s="83">
        <v>2874.4226995610002</v>
      </c>
      <c r="N84" s="73"/>
      <c r="O84" s="84">
        <f t="shared" si="3"/>
        <v>4.2036843464801814E-3</v>
      </c>
      <c r="P84" s="84">
        <f>M84/'סכום נכסי הקרן'!$C$42</f>
        <v>1.0796393263517456E-3</v>
      </c>
    </row>
    <row r="85" spans="2:16">
      <c r="B85" s="76" t="s">
        <v>1882</v>
      </c>
      <c r="C85" s="73" t="s">
        <v>1883</v>
      </c>
      <c r="D85" s="73" t="s">
        <v>236</v>
      </c>
      <c r="E85" s="73"/>
      <c r="F85" s="94">
        <v>42949</v>
      </c>
      <c r="G85" s="83">
        <v>7.339999999999816</v>
      </c>
      <c r="H85" s="86" t="s">
        <v>133</v>
      </c>
      <c r="I85" s="87">
        <v>4.8000000000000001E-2</v>
      </c>
      <c r="J85" s="87">
        <v>4.8499999999998239E-2</v>
      </c>
      <c r="K85" s="83">
        <v>6194157.4486320009</v>
      </c>
      <c r="L85" s="85">
        <v>114.000902</v>
      </c>
      <c r="M85" s="83">
        <v>7061.3953380450012</v>
      </c>
      <c r="N85" s="73"/>
      <c r="O85" s="84">
        <f t="shared" si="3"/>
        <v>1.0326900442089261E-2</v>
      </c>
      <c r="P85" s="84">
        <f>M85/'סכום נכסי הקרן'!$C$42</f>
        <v>2.6522752227898182E-3</v>
      </c>
    </row>
    <row r="86" spans="2:16">
      <c r="B86" s="76" t="s">
        <v>1884</v>
      </c>
      <c r="C86" s="73" t="s">
        <v>1885</v>
      </c>
      <c r="D86" s="73" t="s">
        <v>236</v>
      </c>
      <c r="E86" s="73"/>
      <c r="F86" s="94">
        <v>42979</v>
      </c>
      <c r="G86" s="83">
        <v>7.420000000000897</v>
      </c>
      <c r="H86" s="86" t="s">
        <v>133</v>
      </c>
      <c r="I86" s="87">
        <v>4.8000000000000001E-2</v>
      </c>
      <c r="J86" s="87">
        <v>4.8500000000005372E-2</v>
      </c>
      <c r="K86" s="83">
        <v>2782338.1097480003</v>
      </c>
      <c r="L86" s="85">
        <v>113.68098500000001</v>
      </c>
      <c r="M86" s="83">
        <v>3162.9893682980005</v>
      </c>
      <c r="N86" s="73"/>
      <c r="O86" s="84">
        <f t="shared" si="3"/>
        <v>4.625697152206675E-3</v>
      </c>
      <c r="P86" s="84">
        <f>M86/'סכום נכסי הקרן'!$C$42</f>
        <v>1.1880255855788119E-3</v>
      </c>
    </row>
    <row r="87" spans="2:16">
      <c r="B87" s="76" t="s">
        <v>1886</v>
      </c>
      <c r="C87" s="73" t="s">
        <v>1887</v>
      </c>
      <c r="D87" s="73" t="s">
        <v>236</v>
      </c>
      <c r="E87" s="73"/>
      <c r="F87" s="94">
        <v>43009</v>
      </c>
      <c r="G87" s="83">
        <v>7.5000000000003322</v>
      </c>
      <c r="H87" s="86" t="s">
        <v>133</v>
      </c>
      <c r="I87" s="87">
        <v>4.8000000000000001E-2</v>
      </c>
      <c r="J87" s="87">
        <v>4.8500000000003159E-2</v>
      </c>
      <c r="K87" s="83">
        <v>5317743.8201620011</v>
      </c>
      <c r="L87" s="85">
        <v>112.892754</v>
      </c>
      <c r="M87" s="83">
        <v>6003.3474591460017</v>
      </c>
      <c r="N87" s="73"/>
      <c r="O87" s="84">
        <f t="shared" si="3"/>
        <v>8.7795638909850815E-3</v>
      </c>
      <c r="P87" s="84">
        <f>M87/'סכום נכסי הקרן'!$C$42</f>
        <v>2.2548701718914689E-3</v>
      </c>
    </row>
    <row r="88" spans="2:16">
      <c r="B88" s="76" t="s">
        <v>1888</v>
      </c>
      <c r="C88" s="73" t="s">
        <v>1889</v>
      </c>
      <c r="D88" s="73" t="s">
        <v>236</v>
      </c>
      <c r="E88" s="73"/>
      <c r="F88" s="94">
        <v>43040</v>
      </c>
      <c r="G88" s="83">
        <v>7.5899999999995771</v>
      </c>
      <c r="H88" s="86" t="s">
        <v>133</v>
      </c>
      <c r="I88" s="87">
        <v>4.8000000000000001E-2</v>
      </c>
      <c r="J88" s="87">
        <v>4.8499999999997198E-2</v>
      </c>
      <c r="K88" s="83">
        <v>5705105.2635850012</v>
      </c>
      <c r="L88" s="85">
        <v>112.320705</v>
      </c>
      <c r="M88" s="83">
        <v>6408.0144573079997</v>
      </c>
      <c r="N88" s="73"/>
      <c r="O88" s="84">
        <f t="shared" si="3"/>
        <v>9.3713670123459422E-3</v>
      </c>
      <c r="P88" s="84">
        <f>M88/'סכום נכסי הקרן'!$C$42</f>
        <v>2.4068639636741209E-3</v>
      </c>
    </row>
    <row r="89" spans="2:16">
      <c r="B89" s="76" t="s">
        <v>1890</v>
      </c>
      <c r="C89" s="73" t="s">
        <v>1891</v>
      </c>
      <c r="D89" s="73" t="s">
        <v>236</v>
      </c>
      <c r="E89" s="73"/>
      <c r="F89" s="94">
        <v>43070</v>
      </c>
      <c r="G89" s="83">
        <v>7.6700000000004902</v>
      </c>
      <c r="H89" s="86" t="s">
        <v>133</v>
      </c>
      <c r="I89" s="87">
        <v>4.8000000000000001E-2</v>
      </c>
      <c r="J89" s="87">
        <v>4.8500000000002229E-2</v>
      </c>
      <c r="K89" s="83">
        <v>5842426.6109859999</v>
      </c>
      <c r="L89" s="85">
        <v>111.557219</v>
      </c>
      <c r="M89" s="83">
        <v>6517.6486542430011</v>
      </c>
      <c r="N89" s="73"/>
      <c r="O89" s="84">
        <f t="shared" si="3"/>
        <v>9.5317009665569843E-3</v>
      </c>
      <c r="P89" s="84">
        <f>M89/'סכום נכסי הקרן'!$C$42</f>
        <v>2.4480428030083973E-3</v>
      </c>
    </row>
    <row r="90" spans="2:16">
      <c r="B90" s="76" t="s">
        <v>1892</v>
      </c>
      <c r="C90" s="73" t="s">
        <v>1893</v>
      </c>
      <c r="D90" s="73" t="s">
        <v>236</v>
      </c>
      <c r="E90" s="73"/>
      <c r="F90" s="94">
        <v>43101</v>
      </c>
      <c r="G90" s="83">
        <v>7.5699999999999514</v>
      </c>
      <c r="H90" s="86" t="s">
        <v>133</v>
      </c>
      <c r="I90" s="87">
        <v>4.8000000000000001E-2</v>
      </c>
      <c r="J90" s="87">
        <v>4.8499999999999724E-2</v>
      </c>
      <c r="K90" s="83">
        <v>7976356.7555190017</v>
      </c>
      <c r="L90" s="85">
        <v>114.113761</v>
      </c>
      <c r="M90" s="83">
        <v>9102.1206878850007</v>
      </c>
      <c r="N90" s="73"/>
      <c r="O90" s="84">
        <f t="shared" si="3"/>
        <v>1.331134848791699E-2</v>
      </c>
      <c r="P90" s="84">
        <f>M90/'סכום נכסי הקרן'!$C$42</f>
        <v>3.4187760378253662E-3</v>
      </c>
    </row>
    <row r="91" spans="2:16">
      <c r="B91" s="76" t="s">
        <v>1894</v>
      </c>
      <c r="C91" s="73" t="s">
        <v>1895</v>
      </c>
      <c r="D91" s="73" t="s">
        <v>236</v>
      </c>
      <c r="E91" s="73"/>
      <c r="F91" s="94">
        <v>43132</v>
      </c>
      <c r="G91" s="83">
        <v>7.6599999999999602</v>
      </c>
      <c r="H91" s="86" t="s">
        <v>133</v>
      </c>
      <c r="I91" s="87">
        <v>4.8000000000000001E-2</v>
      </c>
      <c r="J91" s="87">
        <v>4.8500000000000404E-2</v>
      </c>
      <c r="K91" s="83">
        <v>7657537.2890480021</v>
      </c>
      <c r="L91" s="85">
        <v>113.546487</v>
      </c>
      <c r="M91" s="83">
        <v>8694.8646121490019</v>
      </c>
      <c r="N91" s="73"/>
      <c r="O91" s="84">
        <f t="shared" si="3"/>
        <v>1.2715758983686515E-2</v>
      </c>
      <c r="P91" s="84">
        <f>M91/'סכום נכסי הקרן'!$C$42</f>
        <v>3.2658097829570683E-3</v>
      </c>
    </row>
    <row r="92" spans="2:16">
      <c r="B92" s="76" t="s">
        <v>1896</v>
      </c>
      <c r="C92" s="73" t="s">
        <v>1897</v>
      </c>
      <c r="D92" s="73" t="s">
        <v>236</v>
      </c>
      <c r="E92" s="73"/>
      <c r="F92" s="94">
        <v>43161</v>
      </c>
      <c r="G92" s="83">
        <v>7.739999999999287</v>
      </c>
      <c r="H92" s="86" t="s">
        <v>133</v>
      </c>
      <c r="I92" s="87">
        <v>4.8000000000000001E-2</v>
      </c>
      <c r="J92" s="87">
        <v>4.8499999999994395E-2</v>
      </c>
      <c r="K92" s="83">
        <v>1801277.1115550003</v>
      </c>
      <c r="L92" s="85">
        <v>113.664711</v>
      </c>
      <c r="M92" s="83">
        <v>2047.4164305790002</v>
      </c>
      <c r="N92" s="73"/>
      <c r="O92" s="84">
        <f t="shared" si="3"/>
        <v>2.9942333816337231E-3</v>
      </c>
      <c r="P92" s="84">
        <f>M92/'סכום נכסי הקרן'!$C$42</f>
        <v>7.6901399930128737E-4</v>
      </c>
    </row>
    <row r="93" spans="2:16">
      <c r="B93" s="76" t="s">
        <v>1898</v>
      </c>
      <c r="C93" s="73" t="s">
        <v>1899</v>
      </c>
      <c r="D93" s="73" t="s">
        <v>236</v>
      </c>
      <c r="E93" s="73"/>
      <c r="F93" s="94">
        <v>43221</v>
      </c>
      <c r="G93" s="83">
        <v>7.899999999999987</v>
      </c>
      <c r="H93" s="86" t="s">
        <v>133</v>
      </c>
      <c r="I93" s="87">
        <v>4.8000000000000001E-2</v>
      </c>
      <c r="J93" s="87">
        <v>4.8499999999999807E-2</v>
      </c>
      <c r="K93" s="83">
        <v>7290613.2675940013</v>
      </c>
      <c r="L93" s="85">
        <v>112.32286999999999</v>
      </c>
      <c r="M93" s="83">
        <v>8189.0260273390022</v>
      </c>
      <c r="N93" s="73"/>
      <c r="O93" s="84">
        <f t="shared" si="3"/>
        <v>1.1975998007983031E-2</v>
      </c>
      <c r="P93" s="84">
        <f>M93/'סכום נכסי הקרן'!$C$42</f>
        <v>3.0758157264008088E-3</v>
      </c>
    </row>
    <row r="94" spans="2:16">
      <c r="B94" s="76" t="s">
        <v>1900</v>
      </c>
      <c r="C94" s="73" t="s">
        <v>1901</v>
      </c>
      <c r="D94" s="73" t="s">
        <v>236</v>
      </c>
      <c r="E94" s="73"/>
      <c r="F94" s="94">
        <v>43252</v>
      </c>
      <c r="G94" s="83">
        <v>7.9899999999999993</v>
      </c>
      <c r="H94" s="86" t="s">
        <v>133</v>
      </c>
      <c r="I94" s="87">
        <v>4.8000000000000001E-2</v>
      </c>
      <c r="J94" s="87">
        <v>4.8499999999999668E-2</v>
      </c>
      <c r="K94" s="83">
        <v>4062817.0513390005</v>
      </c>
      <c r="L94" s="85">
        <v>111.437478</v>
      </c>
      <c r="M94" s="83">
        <v>4527.5008536990008</v>
      </c>
      <c r="N94" s="73"/>
      <c r="O94" s="84">
        <f t="shared" si="3"/>
        <v>6.6212197914652078E-3</v>
      </c>
      <c r="P94" s="84">
        <f>M94/'סכום נכסי הקרן'!$C$42</f>
        <v>1.7005390238850669E-3</v>
      </c>
    </row>
    <row r="95" spans="2:16">
      <c r="B95" s="76" t="s">
        <v>1902</v>
      </c>
      <c r="C95" s="73" t="s">
        <v>1903</v>
      </c>
      <c r="D95" s="73" t="s">
        <v>236</v>
      </c>
      <c r="E95" s="73"/>
      <c r="F95" s="94">
        <v>43282</v>
      </c>
      <c r="G95" s="83">
        <v>7.8800000000003978</v>
      </c>
      <c r="H95" s="86" t="s">
        <v>133</v>
      </c>
      <c r="I95" s="87">
        <v>4.8000000000000001E-2</v>
      </c>
      <c r="J95" s="87">
        <v>4.8500000000002839E-2</v>
      </c>
      <c r="K95" s="83">
        <v>3115983.8791680001</v>
      </c>
      <c r="L95" s="85">
        <v>113.10691799999999</v>
      </c>
      <c r="M95" s="83">
        <v>3524.3933368200005</v>
      </c>
      <c r="N95" s="73"/>
      <c r="O95" s="84">
        <f t="shared" si="3"/>
        <v>5.1542304836000611E-3</v>
      </c>
      <c r="P95" s="84">
        <f>M95/'סכום נכסי הקרן'!$C$42</f>
        <v>1.3237696907083501E-3</v>
      </c>
    </row>
    <row r="96" spans="2:16">
      <c r="B96" s="76" t="s">
        <v>1904</v>
      </c>
      <c r="C96" s="73" t="s">
        <v>1905</v>
      </c>
      <c r="D96" s="73" t="s">
        <v>236</v>
      </c>
      <c r="E96" s="73"/>
      <c r="F96" s="94">
        <v>43313</v>
      </c>
      <c r="G96" s="83">
        <v>7.9599999999997024</v>
      </c>
      <c r="H96" s="86" t="s">
        <v>133</v>
      </c>
      <c r="I96" s="87">
        <v>4.8000000000000001E-2</v>
      </c>
      <c r="J96" s="87">
        <v>4.8599999999998117E-2</v>
      </c>
      <c r="K96" s="83">
        <v>8803263.0492510013</v>
      </c>
      <c r="L96" s="85">
        <v>112.515468</v>
      </c>
      <c r="M96" s="83">
        <v>9905.0326167010007</v>
      </c>
      <c r="N96" s="73"/>
      <c r="O96" s="84">
        <f t="shared" si="3"/>
        <v>1.4485562811816363E-2</v>
      </c>
      <c r="P96" s="84">
        <f>M96/'סכום נכסי הקרן'!$C$42</f>
        <v>3.7203514790710391E-3</v>
      </c>
    </row>
    <row r="97" spans="2:16">
      <c r="B97" s="76" t="s">
        <v>1906</v>
      </c>
      <c r="C97" s="73" t="s">
        <v>1907</v>
      </c>
      <c r="D97" s="73" t="s">
        <v>236</v>
      </c>
      <c r="E97" s="73"/>
      <c r="F97" s="94">
        <v>43345</v>
      </c>
      <c r="G97" s="83">
        <v>8.0500000000001108</v>
      </c>
      <c r="H97" s="86" t="s">
        <v>133</v>
      </c>
      <c r="I97" s="87">
        <v>4.8000000000000001E-2</v>
      </c>
      <c r="J97" s="87">
        <v>4.8500000000001098E-2</v>
      </c>
      <c r="K97" s="83">
        <v>8170760.4483350012</v>
      </c>
      <c r="L97" s="85">
        <v>112.06857599999999</v>
      </c>
      <c r="M97" s="83">
        <v>9156.8549155200017</v>
      </c>
      <c r="N97" s="73"/>
      <c r="O97" s="84">
        <f t="shared" si="3"/>
        <v>1.3391394271009742E-2</v>
      </c>
      <c r="P97" s="84">
        <f>M97/'סכום נכסי הקרן'!$C$42</f>
        <v>3.4393343310302107E-3</v>
      </c>
    </row>
    <row r="98" spans="2:16">
      <c r="B98" s="76" t="s">
        <v>1908</v>
      </c>
      <c r="C98" s="73" t="s">
        <v>1909</v>
      </c>
      <c r="D98" s="73" t="s">
        <v>236</v>
      </c>
      <c r="E98" s="73"/>
      <c r="F98" s="94">
        <v>43375</v>
      </c>
      <c r="G98" s="83">
        <v>8.1300000000003401</v>
      </c>
      <c r="H98" s="86" t="s">
        <v>133</v>
      </c>
      <c r="I98" s="87">
        <v>4.8000000000000001E-2</v>
      </c>
      <c r="J98" s="87">
        <v>4.8500000000002909E-2</v>
      </c>
      <c r="K98" s="83">
        <v>2934140.4604660003</v>
      </c>
      <c r="L98" s="85">
        <v>111.52074500000001</v>
      </c>
      <c r="M98" s="83">
        <v>3272.1753095530003</v>
      </c>
      <c r="N98" s="73"/>
      <c r="O98" s="84">
        <f t="shared" si="3"/>
        <v>4.7853755572580424E-3</v>
      </c>
      <c r="P98" s="84">
        <f>M98/'סכום נכסי הקרן'!$C$42</f>
        <v>1.2290360591189885E-3</v>
      </c>
    </row>
    <row r="99" spans="2:16">
      <c r="B99" s="76" t="s">
        <v>1910</v>
      </c>
      <c r="C99" s="73" t="s">
        <v>1911</v>
      </c>
      <c r="D99" s="73" t="s">
        <v>236</v>
      </c>
      <c r="E99" s="73"/>
      <c r="F99" s="94">
        <v>43405</v>
      </c>
      <c r="G99" s="83">
        <v>8.220000000462786</v>
      </c>
      <c r="H99" s="86" t="s">
        <v>133</v>
      </c>
      <c r="I99" s="87">
        <v>4.8000000000000001E-2</v>
      </c>
      <c r="J99" s="87">
        <v>4.8500000003856576E-2</v>
      </c>
      <c r="K99" s="83">
        <v>1985.4728840000002</v>
      </c>
      <c r="L99" s="85">
        <v>111.007533</v>
      </c>
      <c r="M99" s="83">
        <v>2.2040244590000007</v>
      </c>
      <c r="N99" s="73"/>
      <c r="O99" s="84">
        <f t="shared" si="3"/>
        <v>3.2232639684388675E-6</v>
      </c>
      <c r="P99" s="84">
        <f>M99/'סכום נכסי הקרן'!$C$42</f>
        <v>8.2783631041494052E-7</v>
      </c>
    </row>
    <row r="100" spans="2:16">
      <c r="B100" s="76" t="s">
        <v>1912</v>
      </c>
      <c r="C100" s="73" t="s">
        <v>1913</v>
      </c>
      <c r="D100" s="73" t="s">
        <v>236</v>
      </c>
      <c r="E100" s="73"/>
      <c r="F100" s="94">
        <v>43435</v>
      </c>
      <c r="G100" s="83">
        <v>8.3000000000005603</v>
      </c>
      <c r="H100" s="86" t="s">
        <v>133</v>
      </c>
      <c r="I100" s="87">
        <v>4.8000000000000001E-2</v>
      </c>
      <c r="J100" s="87">
        <v>4.8600000000001656E-2</v>
      </c>
      <c r="K100" s="83">
        <v>3394683.8446460003</v>
      </c>
      <c r="L100" s="85">
        <v>110.17966300000001</v>
      </c>
      <c r="M100" s="83">
        <v>3740.251221333001</v>
      </c>
      <c r="N100" s="73"/>
      <c r="O100" s="84">
        <f t="shared" si="3"/>
        <v>5.4699107105653615E-3</v>
      </c>
      <c r="P100" s="84">
        <f>M100/'סכום נכסי הקרן'!$C$42</f>
        <v>1.4048463747530877E-3</v>
      </c>
    </row>
    <row r="101" spans="2:16">
      <c r="B101" s="76" t="s">
        <v>1914</v>
      </c>
      <c r="C101" s="73" t="s">
        <v>1915</v>
      </c>
      <c r="D101" s="73" t="s">
        <v>236</v>
      </c>
      <c r="E101" s="73"/>
      <c r="F101" s="94">
        <v>43497</v>
      </c>
      <c r="G101" s="83">
        <v>8.2699999999994525</v>
      </c>
      <c r="H101" s="86" t="s">
        <v>133</v>
      </c>
      <c r="I101" s="87">
        <v>4.8000000000000001E-2</v>
      </c>
      <c r="J101" s="87">
        <v>4.8499999999996886E-2</v>
      </c>
      <c r="K101" s="83">
        <v>5123534.3583890013</v>
      </c>
      <c r="L101" s="85">
        <v>112.61681799999999</v>
      </c>
      <c r="M101" s="83">
        <v>5769.961366808001</v>
      </c>
      <c r="N101" s="73"/>
      <c r="O101" s="84">
        <f t="shared" si="3"/>
        <v>8.43824962875174E-3</v>
      </c>
      <c r="P101" s="84">
        <f>M101/'סכום נכסי הקרן'!$C$42</f>
        <v>2.1672098554216097E-3</v>
      </c>
    </row>
    <row r="102" spans="2:16">
      <c r="B102" s="76" t="s">
        <v>1916</v>
      </c>
      <c r="C102" s="73" t="s">
        <v>1917</v>
      </c>
      <c r="D102" s="73" t="s">
        <v>236</v>
      </c>
      <c r="E102" s="73"/>
      <c r="F102" s="94">
        <v>43525</v>
      </c>
      <c r="G102" s="83">
        <v>8.3500000000002945</v>
      </c>
      <c r="H102" s="86" t="s">
        <v>133</v>
      </c>
      <c r="I102" s="87">
        <v>4.8000000000000001E-2</v>
      </c>
      <c r="J102" s="87">
        <v>4.870000000000102E-2</v>
      </c>
      <c r="K102" s="83">
        <v>8039805.5628990009</v>
      </c>
      <c r="L102" s="85">
        <v>112.215339</v>
      </c>
      <c r="M102" s="83">
        <v>9021.8950321610009</v>
      </c>
      <c r="N102" s="73"/>
      <c r="O102" s="84">
        <f t="shared" si="3"/>
        <v>1.3194022899998209E-2</v>
      </c>
      <c r="P102" s="84">
        <f>M102/'סכום נכסי הקרן'!$C$42</f>
        <v>3.3886431095976515E-3</v>
      </c>
    </row>
    <row r="103" spans="2:16">
      <c r="B103" s="76" t="s">
        <v>1918</v>
      </c>
      <c r="C103" s="73" t="s">
        <v>1919</v>
      </c>
      <c r="D103" s="73" t="s">
        <v>236</v>
      </c>
      <c r="E103" s="73"/>
      <c r="F103" s="94">
        <v>43556</v>
      </c>
      <c r="G103" s="83">
        <v>8.4300000000006658</v>
      </c>
      <c r="H103" s="86" t="s">
        <v>133</v>
      </c>
      <c r="I103" s="87">
        <v>4.8000000000000001E-2</v>
      </c>
      <c r="J103" s="87">
        <v>4.8700000000004656E-2</v>
      </c>
      <c r="K103" s="83">
        <v>3560060.7871470004</v>
      </c>
      <c r="L103" s="85">
        <v>111.636476</v>
      </c>
      <c r="M103" s="83">
        <v>3974.3264076450005</v>
      </c>
      <c r="N103" s="73"/>
      <c r="O103" s="84">
        <f t="shared" si="3"/>
        <v>5.8122327346536986E-3</v>
      </c>
      <c r="P103" s="84">
        <f>M103/'סכום נכסי הקרן'!$C$42</f>
        <v>1.4927655163964315E-3</v>
      </c>
    </row>
    <row r="104" spans="2:16">
      <c r="B104" s="76" t="s">
        <v>1920</v>
      </c>
      <c r="C104" s="73" t="s">
        <v>1921</v>
      </c>
      <c r="D104" s="73" t="s">
        <v>236</v>
      </c>
      <c r="E104" s="73"/>
      <c r="F104" s="94">
        <v>43586</v>
      </c>
      <c r="G104" s="83">
        <v>8.5199999999998859</v>
      </c>
      <c r="H104" s="86" t="s">
        <v>133</v>
      </c>
      <c r="I104" s="87">
        <v>4.8000000000000001E-2</v>
      </c>
      <c r="J104" s="87">
        <v>4.8499999999999904E-2</v>
      </c>
      <c r="K104" s="83">
        <v>8673236.156576002</v>
      </c>
      <c r="L104" s="85">
        <v>110.79268399999999</v>
      </c>
      <c r="M104" s="83">
        <v>9609.3111119059995</v>
      </c>
      <c r="N104" s="73"/>
      <c r="O104" s="84">
        <f t="shared" si="3"/>
        <v>1.4053086453758738E-2</v>
      </c>
      <c r="P104" s="84">
        <f>M104/'סכום נכסי הקרן'!$C$42</f>
        <v>3.6092778480865078E-3</v>
      </c>
    </row>
    <row r="105" spans="2:16">
      <c r="B105" s="76" t="s">
        <v>1922</v>
      </c>
      <c r="C105" s="73" t="s">
        <v>1923</v>
      </c>
      <c r="D105" s="73" t="s">
        <v>236</v>
      </c>
      <c r="E105" s="73"/>
      <c r="F105" s="94">
        <v>43617</v>
      </c>
      <c r="G105" s="83">
        <v>8.6000000001668013</v>
      </c>
      <c r="H105" s="86" t="s">
        <v>133</v>
      </c>
      <c r="I105" s="87">
        <v>4.8000000000000001E-2</v>
      </c>
      <c r="J105" s="87">
        <v>4.8499999999582995E-2</v>
      </c>
      <c r="K105" s="83">
        <v>2179.7039270000005</v>
      </c>
      <c r="L105" s="85">
        <v>110.017386</v>
      </c>
      <c r="M105" s="83">
        <v>2.3980532860000001</v>
      </c>
      <c r="N105" s="73"/>
      <c r="O105" s="84">
        <f t="shared" si="3"/>
        <v>3.5070204051488816E-6</v>
      </c>
      <c r="P105" s="84">
        <f>M105/'סכום נכסי הקרן'!$C$42</f>
        <v>9.0071395367426069E-7</v>
      </c>
    </row>
    <row r="106" spans="2:16">
      <c r="B106" s="76" t="s">
        <v>1924</v>
      </c>
      <c r="C106" s="73" t="s">
        <v>1925</v>
      </c>
      <c r="D106" s="73" t="s">
        <v>236</v>
      </c>
      <c r="E106" s="73"/>
      <c r="F106" s="94">
        <v>43647</v>
      </c>
      <c r="G106" s="83">
        <v>8.4799999999987996</v>
      </c>
      <c r="H106" s="86" t="s">
        <v>133</v>
      </c>
      <c r="I106" s="87">
        <v>4.8000000000000001E-2</v>
      </c>
      <c r="J106" s="87">
        <v>4.8499999999995005E-2</v>
      </c>
      <c r="K106" s="83">
        <v>2692085.4184340006</v>
      </c>
      <c r="L106" s="85">
        <v>111.43966399999999</v>
      </c>
      <c r="M106" s="83">
        <v>3000.0509559700004</v>
      </c>
      <c r="N106" s="73"/>
      <c r="O106" s="84">
        <f t="shared" si="3"/>
        <v>4.3874087287788487E-3</v>
      </c>
      <c r="P106" s="84">
        <f>M106/'סכום נכסי הקרן'!$C$42</f>
        <v>1.1268255687025565E-3</v>
      </c>
    </row>
    <row r="107" spans="2:16">
      <c r="B107" s="76" t="s">
        <v>1926</v>
      </c>
      <c r="C107" s="73" t="s">
        <v>1927</v>
      </c>
      <c r="D107" s="73" t="s">
        <v>236</v>
      </c>
      <c r="E107" s="73"/>
      <c r="F107" s="94">
        <v>43678</v>
      </c>
      <c r="G107" s="83">
        <v>8.5599999999998087</v>
      </c>
      <c r="H107" s="86" t="s">
        <v>133</v>
      </c>
      <c r="I107" s="87">
        <v>4.8000000000000001E-2</v>
      </c>
      <c r="J107" s="87">
        <v>4.849999999999844E-2</v>
      </c>
      <c r="K107" s="83">
        <v>6046692.9245410012</v>
      </c>
      <c r="L107" s="85">
        <v>111.659302</v>
      </c>
      <c r="M107" s="83">
        <v>6751.6950855130017</v>
      </c>
      <c r="N107" s="73"/>
      <c r="O107" s="84">
        <f t="shared" si="3"/>
        <v>9.8739809379855114E-3</v>
      </c>
      <c r="P107" s="84">
        <f>M107/'סכום נכסי הקרן'!$C$42</f>
        <v>2.5359511441963392E-3</v>
      </c>
    </row>
    <row r="108" spans="2:16">
      <c r="B108" s="76" t="s">
        <v>1928</v>
      </c>
      <c r="C108" s="73" t="s">
        <v>1929</v>
      </c>
      <c r="D108" s="73" t="s">
        <v>236</v>
      </c>
      <c r="E108" s="73"/>
      <c r="F108" s="94">
        <v>43709</v>
      </c>
      <c r="G108" s="83">
        <v>8.6499999995022208</v>
      </c>
      <c r="H108" s="86" t="s">
        <v>133</v>
      </c>
      <c r="I108" s="87">
        <v>4.8000000000000001E-2</v>
      </c>
      <c r="J108" s="87">
        <v>4.8499999996395406E-2</v>
      </c>
      <c r="K108" s="83">
        <v>2611.3284670000003</v>
      </c>
      <c r="L108" s="85">
        <v>111.55018200000001</v>
      </c>
      <c r="M108" s="83">
        <v>2.9129416530000003</v>
      </c>
      <c r="N108" s="73"/>
      <c r="O108" s="84">
        <f t="shared" si="3"/>
        <v>4.2600161871795509E-6</v>
      </c>
      <c r="P108" s="84">
        <f>M108/'סכום נכסי הקרן'!$C$42</f>
        <v>1.0941071278163695E-6</v>
      </c>
    </row>
    <row r="109" spans="2:16">
      <c r="B109" s="76" t="s">
        <v>1930</v>
      </c>
      <c r="C109" s="73" t="s">
        <v>1931</v>
      </c>
      <c r="D109" s="73" t="s">
        <v>236</v>
      </c>
      <c r="E109" s="73"/>
      <c r="F109" s="94">
        <v>43740</v>
      </c>
      <c r="G109" s="83">
        <v>8.7299999999993947</v>
      </c>
      <c r="H109" s="86" t="s">
        <v>133</v>
      </c>
      <c r="I109" s="87">
        <v>4.8000000000000001E-2</v>
      </c>
      <c r="J109" s="87">
        <v>4.8499999999996934E-2</v>
      </c>
      <c r="K109" s="83">
        <v>6899172.9722680012</v>
      </c>
      <c r="L109" s="85">
        <v>110.855569</v>
      </c>
      <c r="M109" s="83">
        <v>7648.1174283310011</v>
      </c>
      <c r="N109" s="73"/>
      <c r="O109" s="84">
        <f t="shared" si="3"/>
        <v>1.1184949074618523E-2</v>
      </c>
      <c r="P109" s="84">
        <f>M109/'סכום נכסי הקרן'!$C$42</f>
        <v>2.8726492973505323E-3</v>
      </c>
    </row>
    <row r="110" spans="2:16">
      <c r="B110" s="76" t="s">
        <v>1932</v>
      </c>
      <c r="C110" s="73" t="s">
        <v>1933</v>
      </c>
      <c r="D110" s="73" t="s">
        <v>236</v>
      </c>
      <c r="E110" s="73"/>
      <c r="F110" s="94">
        <v>43770</v>
      </c>
      <c r="G110" s="83">
        <v>8.8199999999997125</v>
      </c>
      <c r="H110" s="86" t="s">
        <v>133</v>
      </c>
      <c r="I110" s="87">
        <v>4.8000000000000001E-2</v>
      </c>
      <c r="J110" s="87">
        <v>4.8499999999998517E-2</v>
      </c>
      <c r="K110" s="83">
        <v>10012955.566282002</v>
      </c>
      <c r="L110" s="85">
        <v>110.652058</v>
      </c>
      <c r="M110" s="83">
        <v>11079.541412149003</v>
      </c>
      <c r="N110" s="73"/>
      <c r="O110" s="84">
        <f t="shared" si="3"/>
        <v>1.620321701729634E-2</v>
      </c>
      <c r="P110" s="84">
        <f>M110/'סכום נכסי הקרן'!$C$42</f>
        <v>4.1614994998215521E-3</v>
      </c>
    </row>
    <row r="111" spans="2:16">
      <c r="B111" s="76" t="s">
        <v>1934</v>
      </c>
      <c r="C111" s="73" t="s">
        <v>1935</v>
      </c>
      <c r="D111" s="73" t="s">
        <v>236</v>
      </c>
      <c r="E111" s="73"/>
      <c r="F111" s="94">
        <v>43800</v>
      </c>
      <c r="G111" s="83">
        <v>8.8999999999991903</v>
      </c>
      <c r="H111" s="86" t="s">
        <v>133</v>
      </c>
      <c r="I111" s="87">
        <v>4.8000000000000001E-2</v>
      </c>
      <c r="J111" s="87">
        <v>4.8499999999995949E-2</v>
      </c>
      <c r="K111" s="83">
        <v>4488096.710601001</v>
      </c>
      <c r="L111" s="85">
        <v>109.795096</v>
      </c>
      <c r="M111" s="83">
        <v>4927.7101022400002</v>
      </c>
      <c r="N111" s="73"/>
      <c r="O111" s="84">
        <f t="shared" si="3"/>
        <v>7.206503700357708E-3</v>
      </c>
      <c r="P111" s="84">
        <f>M111/'סכום נכסי הקרן'!$C$42</f>
        <v>1.8508584753563252E-3</v>
      </c>
    </row>
    <row r="112" spans="2:16">
      <c r="B112" s="76" t="s">
        <v>1936</v>
      </c>
      <c r="C112" s="73" t="s">
        <v>1937</v>
      </c>
      <c r="D112" s="73" t="s">
        <v>236</v>
      </c>
      <c r="E112" s="73"/>
      <c r="F112" s="94">
        <v>43831</v>
      </c>
      <c r="G112" s="83">
        <v>8.7699999999999694</v>
      </c>
      <c r="H112" s="86" t="s">
        <v>133</v>
      </c>
      <c r="I112" s="87">
        <v>4.8000000000000001E-2</v>
      </c>
      <c r="J112" s="87">
        <v>4.8500000000000008E-2</v>
      </c>
      <c r="K112" s="83">
        <v>6051332.8883460006</v>
      </c>
      <c r="L112" s="85">
        <v>112.40124400000001</v>
      </c>
      <c r="M112" s="83">
        <v>6801.7734655600016</v>
      </c>
      <c r="N112" s="73"/>
      <c r="O112" s="84">
        <f t="shared" si="3"/>
        <v>9.9472178012808138E-3</v>
      </c>
      <c r="P112" s="84">
        <f>M112/'סכום נכסי הקרן'!$C$42</f>
        <v>2.5547606910688251E-3</v>
      </c>
    </row>
    <row r="113" spans="2:16">
      <c r="B113" s="76" t="s">
        <v>1938</v>
      </c>
      <c r="C113" s="73" t="s">
        <v>1939</v>
      </c>
      <c r="D113" s="73" t="s">
        <v>236</v>
      </c>
      <c r="E113" s="73"/>
      <c r="F113" s="94">
        <v>43863</v>
      </c>
      <c r="G113" s="83">
        <v>8.8599999999998591</v>
      </c>
      <c r="H113" s="86" t="s">
        <v>133</v>
      </c>
      <c r="I113" s="87">
        <v>4.8000000000000001E-2</v>
      </c>
      <c r="J113" s="87">
        <v>4.8699999999999195E-2</v>
      </c>
      <c r="K113" s="83">
        <v>6477152.0782830007</v>
      </c>
      <c r="L113" s="85">
        <v>111.74545500000001</v>
      </c>
      <c r="M113" s="83">
        <v>7237.9230428570008</v>
      </c>
      <c r="N113" s="73"/>
      <c r="O113" s="84">
        <f t="shared" si="3"/>
        <v>1.058506245477849E-2</v>
      </c>
      <c r="P113" s="84">
        <f>M113/'סכום נכסי הקרן'!$C$42</f>
        <v>2.718579407047323E-3</v>
      </c>
    </row>
    <row r="114" spans="2:16">
      <c r="B114" s="76" t="s">
        <v>1940</v>
      </c>
      <c r="C114" s="73" t="s">
        <v>1941</v>
      </c>
      <c r="D114" s="73" t="s">
        <v>236</v>
      </c>
      <c r="E114" s="73"/>
      <c r="F114" s="94">
        <v>43891</v>
      </c>
      <c r="G114" s="83">
        <v>8.94000000071863</v>
      </c>
      <c r="H114" s="86" t="s">
        <v>133</v>
      </c>
      <c r="I114" s="87">
        <v>4.8000000000000001E-2</v>
      </c>
      <c r="J114" s="87">
        <v>4.8500000004355337E-2</v>
      </c>
      <c r="K114" s="83">
        <v>3280.3465040000006</v>
      </c>
      <c r="L114" s="85">
        <v>111.989914</v>
      </c>
      <c r="M114" s="83">
        <v>3.6736572440000006</v>
      </c>
      <c r="N114" s="73"/>
      <c r="O114" s="84">
        <f t="shared" si="3"/>
        <v>5.3725206989545622E-6</v>
      </c>
      <c r="P114" s="84">
        <f>M114/'סכום נכסי הקרן'!$C$42</f>
        <v>1.379833534144132E-6</v>
      </c>
    </row>
    <row r="115" spans="2:16">
      <c r="B115" s="76" t="s">
        <v>1942</v>
      </c>
      <c r="C115" s="73" t="s">
        <v>1943</v>
      </c>
      <c r="D115" s="73" t="s">
        <v>236</v>
      </c>
      <c r="E115" s="73"/>
      <c r="F115" s="94">
        <v>44045</v>
      </c>
      <c r="G115" s="83">
        <v>9.1399999999970163</v>
      </c>
      <c r="H115" s="86" t="s">
        <v>133</v>
      </c>
      <c r="I115" s="87">
        <v>4.8000000000000001E-2</v>
      </c>
      <c r="J115" s="87">
        <v>4.8499999999984687E-2</v>
      </c>
      <c r="K115" s="83">
        <v>896592.07571500016</v>
      </c>
      <c r="L115" s="85">
        <v>112.87255500000001</v>
      </c>
      <c r="M115" s="83">
        <v>1012.0063858430001</v>
      </c>
      <c r="N115" s="73"/>
      <c r="O115" s="84">
        <f t="shared" si="3"/>
        <v>1.4800034119393515E-3</v>
      </c>
      <c r="P115" s="84">
        <f>M115/'סכום נכסי הקרן'!$C$42</f>
        <v>3.8011176743144644E-4</v>
      </c>
    </row>
    <row r="116" spans="2:16">
      <c r="B116" s="76" t="s">
        <v>1944</v>
      </c>
      <c r="C116" s="73" t="s">
        <v>1945</v>
      </c>
      <c r="D116" s="73" t="s">
        <v>236</v>
      </c>
      <c r="E116" s="73"/>
      <c r="F116" s="94">
        <v>44075</v>
      </c>
      <c r="G116" s="83">
        <v>9.2199999999996916</v>
      </c>
      <c r="H116" s="86" t="s">
        <v>133</v>
      </c>
      <c r="I116" s="87">
        <v>4.8000000000000001E-2</v>
      </c>
      <c r="J116" s="87">
        <v>4.8599999999998075E-2</v>
      </c>
      <c r="K116" s="83">
        <v>11845331.225944001</v>
      </c>
      <c r="L116" s="85">
        <v>112.180706</v>
      </c>
      <c r="M116" s="83">
        <v>13288.176202346003</v>
      </c>
      <c r="N116" s="73"/>
      <c r="O116" s="84">
        <f t="shared" si="3"/>
        <v>1.9433223340326228E-2</v>
      </c>
      <c r="P116" s="84">
        <f>M116/'סכום נכסי הקרן'!$C$42</f>
        <v>4.9910674605148416E-3</v>
      </c>
    </row>
    <row r="117" spans="2:16">
      <c r="B117" s="76" t="s">
        <v>1946</v>
      </c>
      <c r="C117" s="73" t="s">
        <v>1947</v>
      </c>
      <c r="D117" s="73" t="s">
        <v>236</v>
      </c>
      <c r="E117" s="73"/>
      <c r="F117" s="94">
        <v>44166</v>
      </c>
      <c r="G117" s="83">
        <v>9.4700000000001143</v>
      </c>
      <c r="H117" s="86" t="s">
        <v>133</v>
      </c>
      <c r="I117" s="87">
        <v>4.8000000000000001E-2</v>
      </c>
      <c r="J117" s="87">
        <v>4.8500000000000675E-2</v>
      </c>
      <c r="K117" s="83">
        <v>21623806.760871004</v>
      </c>
      <c r="L117" s="85">
        <v>110.653839</v>
      </c>
      <c r="M117" s="83">
        <v>23927.572330424002</v>
      </c>
      <c r="N117" s="73"/>
      <c r="O117" s="84">
        <f t="shared" si="3"/>
        <v>3.4992752203785997E-2</v>
      </c>
      <c r="P117" s="84">
        <f>M117/'סכום נכסי הקרן'!$C$42</f>
        <v>8.987247448330073E-3</v>
      </c>
    </row>
    <row r="118" spans="2:16">
      <c r="B118" s="76" t="s">
        <v>1948</v>
      </c>
      <c r="C118" s="73" t="s">
        <v>1949</v>
      </c>
      <c r="D118" s="73" t="s">
        <v>236</v>
      </c>
      <c r="E118" s="73"/>
      <c r="F118" s="94">
        <v>44197</v>
      </c>
      <c r="G118" s="83">
        <v>9.3300000000001795</v>
      </c>
      <c r="H118" s="86" t="s">
        <v>133</v>
      </c>
      <c r="I118" s="87">
        <v>4.8000000000000001E-2</v>
      </c>
      <c r="J118" s="87">
        <v>4.8500000000001292E-2</v>
      </c>
      <c r="K118" s="83">
        <v>6521652.568357002</v>
      </c>
      <c r="L118" s="85">
        <v>113.08780299999999</v>
      </c>
      <c r="M118" s="83">
        <v>7375.1936022930004</v>
      </c>
      <c r="N118" s="73"/>
      <c r="O118" s="84">
        <f t="shared" si="3"/>
        <v>1.0785813061855807E-2</v>
      </c>
      <c r="P118" s="84">
        <f>M118/'סכום נכסי הקרן'!$C$42</f>
        <v>2.7701385233665911E-3</v>
      </c>
    </row>
    <row r="119" spans="2:16">
      <c r="B119" s="76" t="s">
        <v>1950</v>
      </c>
      <c r="C119" s="73" t="s">
        <v>1951</v>
      </c>
      <c r="D119" s="73" t="s">
        <v>236</v>
      </c>
      <c r="E119" s="73"/>
      <c r="F119" s="94">
        <v>44228</v>
      </c>
      <c r="G119" s="83">
        <v>9.4200000000003232</v>
      </c>
      <c r="H119" s="86" t="s">
        <v>133</v>
      </c>
      <c r="I119" s="87">
        <v>4.8000000000000001E-2</v>
      </c>
      <c r="J119" s="87">
        <v>4.8500000000001708E-2</v>
      </c>
      <c r="K119" s="83">
        <v>11921253.98253</v>
      </c>
      <c r="L119" s="85">
        <v>112.77491000000001</v>
      </c>
      <c r="M119" s="83">
        <v>13444.183436742002</v>
      </c>
      <c r="N119" s="73"/>
      <c r="O119" s="84">
        <f t="shared" si="3"/>
        <v>1.9661375299071988E-2</v>
      </c>
      <c r="P119" s="84">
        <f>M119/'סכום נכסי הקרן'!$C$42</f>
        <v>5.0496641121050958E-3</v>
      </c>
    </row>
    <row r="120" spans="2:16">
      <c r="B120" s="76" t="s">
        <v>1952</v>
      </c>
      <c r="C120" s="73" t="s">
        <v>1953</v>
      </c>
      <c r="D120" s="73" t="s">
        <v>236</v>
      </c>
      <c r="E120" s="73"/>
      <c r="F120" s="94">
        <v>44256</v>
      </c>
      <c r="G120" s="83">
        <v>9.4999999999996092</v>
      </c>
      <c r="H120" s="86" t="s">
        <v>133</v>
      </c>
      <c r="I120" s="87">
        <v>4.8000000000000001E-2</v>
      </c>
      <c r="J120" s="87">
        <v>4.8499999999998836E-2</v>
      </c>
      <c r="K120" s="83">
        <v>4522410.8615310006</v>
      </c>
      <c r="L120" s="85">
        <v>112.442965</v>
      </c>
      <c r="M120" s="83">
        <v>5085.1328534159993</v>
      </c>
      <c r="N120" s="73"/>
      <c r="O120" s="84">
        <f t="shared" si="3"/>
        <v>7.4367257741673326E-3</v>
      </c>
      <c r="P120" s="84">
        <f>M120/'סכום נכסי הקרן'!$C$42</f>
        <v>1.9099867980828509E-3</v>
      </c>
    </row>
    <row r="121" spans="2:16">
      <c r="B121" s="76" t="s">
        <v>1954</v>
      </c>
      <c r="C121" s="73" t="s">
        <v>1955</v>
      </c>
      <c r="D121" s="73" t="s">
        <v>236</v>
      </c>
      <c r="E121" s="73"/>
      <c r="F121" s="94">
        <v>44287</v>
      </c>
      <c r="G121" s="83">
        <v>9.579999999999492</v>
      </c>
      <c r="H121" s="86" t="s">
        <v>133</v>
      </c>
      <c r="I121" s="87">
        <v>4.8000000000000001E-2</v>
      </c>
      <c r="J121" s="87">
        <v>4.849999999999717E-2</v>
      </c>
      <c r="K121" s="83">
        <v>6327917.8935780013</v>
      </c>
      <c r="L121" s="85">
        <v>111.66434099999999</v>
      </c>
      <c r="M121" s="83">
        <v>7066.0278412200005</v>
      </c>
      <c r="N121" s="73"/>
      <c r="O121" s="84">
        <f t="shared" si="3"/>
        <v>1.0333675221972797E-2</v>
      </c>
      <c r="P121" s="84">
        <f>M121/'סכום נכסי הקרן'!$C$42</f>
        <v>2.6540152009106219E-3</v>
      </c>
    </row>
    <row r="122" spans="2:16">
      <c r="B122" s="76" t="s">
        <v>1956</v>
      </c>
      <c r="C122" s="73" t="s">
        <v>1957</v>
      </c>
      <c r="D122" s="73" t="s">
        <v>236</v>
      </c>
      <c r="E122" s="73"/>
      <c r="F122" s="94">
        <v>44318</v>
      </c>
      <c r="G122" s="83">
        <v>9.6699999999995736</v>
      </c>
      <c r="H122" s="86" t="s">
        <v>133</v>
      </c>
      <c r="I122" s="87">
        <v>4.8000000000000001E-2</v>
      </c>
      <c r="J122" s="87">
        <v>4.8499999999997732E-2</v>
      </c>
      <c r="K122" s="83">
        <v>9974821.5381730013</v>
      </c>
      <c r="L122" s="85">
        <v>110.54581399999999</v>
      </c>
      <c r="M122" s="83">
        <v>11026.747630110001</v>
      </c>
      <c r="N122" s="73"/>
      <c r="O122" s="84">
        <f t="shared" si="3"/>
        <v>1.6126009028651269E-2</v>
      </c>
      <c r="P122" s="84">
        <f>M122/'סכום נכסי הקרן'!$C$42</f>
        <v>4.1416700421412836E-3</v>
      </c>
    </row>
    <row r="123" spans="2:16">
      <c r="B123" s="76" t="s">
        <v>1958</v>
      </c>
      <c r="C123" s="73" t="s">
        <v>1959</v>
      </c>
      <c r="D123" s="73" t="s">
        <v>236</v>
      </c>
      <c r="E123" s="73"/>
      <c r="F123" s="94">
        <v>44348</v>
      </c>
      <c r="G123" s="83">
        <v>9.7500000000002842</v>
      </c>
      <c r="H123" s="86" t="s">
        <v>133</v>
      </c>
      <c r="I123" s="87">
        <v>4.8000000000000001E-2</v>
      </c>
      <c r="J123" s="87">
        <v>4.8500000000002153E-2</v>
      </c>
      <c r="K123" s="83">
        <v>8035748.2922230009</v>
      </c>
      <c r="L123" s="85">
        <v>109.796164</v>
      </c>
      <c r="M123" s="83">
        <v>8822.9433817060017</v>
      </c>
      <c r="N123" s="73"/>
      <c r="O123" s="84">
        <f t="shared" si="3"/>
        <v>1.2903067106039371E-2</v>
      </c>
      <c r="P123" s="84">
        <f>M123/'סכום נכסי הקרן'!$C$42</f>
        <v>3.3139164432981513E-3</v>
      </c>
    </row>
    <row r="124" spans="2:16">
      <c r="B124" s="76" t="s">
        <v>1960</v>
      </c>
      <c r="C124" s="73" t="s">
        <v>1961</v>
      </c>
      <c r="D124" s="73" t="s">
        <v>236</v>
      </c>
      <c r="E124" s="73"/>
      <c r="F124" s="94">
        <v>44378</v>
      </c>
      <c r="G124" s="83">
        <v>9.5999999999985288</v>
      </c>
      <c r="H124" s="86" t="s">
        <v>133</v>
      </c>
      <c r="I124" s="87">
        <v>4.8000000000000001E-2</v>
      </c>
      <c r="J124" s="87">
        <v>4.8499999999992632E-2</v>
      </c>
      <c r="K124" s="83">
        <v>2436930.5716130002</v>
      </c>
      <c r="L124" s="85">
        <v>111.546251</v>
      </c>
      <c r="M124" s="83">
        <v>2718.3046818200005</v>
      </c>
      <c r="N124" s="73"/>
      <c r="O124" s="84">
        <f t="shared" si="3"/>
        <v>3.9753703732146673E-3</v>
      </c>
      <c r="P124" s="84">
        <f>M124/'סכום נכסי הקרן'!$C$42</f>
        <v>1.0210010642996803E-3</v>
      </c>
    </row>
    <row r="125" spans="2:16">
      <c r="B125" s="76" t="s">
        <v>1962</v>
      </c>
      <c r="C125" s="73" t="s">
        <v>1963</v>
      </c>
      <c r="D125" s="73" t="s">
        <v>236</v>
      </c>
      <c r="E125" s="73"/>
      <c r="F125" s="94">
        <v>44409</v>
      </c>
      <c r="G125" s="83">
        <v>9.6799999999994171</v>
      </c>
      <c r="H125" s="86" t="s">
        <v>133</v>
      </c>
      <c r="I125" s="87">
        <v>4.8000000000000001E-2</v>
      </c>
      <c r="J125" s="87">
        <v>4.859999999999709E-2</v>
      </c>
      <c r="K125" s="83">
        <v>3084928.4935150011</v>
      </c>
      <c r="L125" s="85">
        <v>110.877154</v>
      </c>
      <c r="M125" s="83">
        <v>3420.4809030500001</v>
      </c>
      <c r="N125" s="73"/>
      <c r="O125" s="84">
        <f t="shared" si="3"/>
        <v>5.0022642918112472E-3</v>
      </c>
      <c r="P125" s="84">
        <f>M125/'סכום נכסי הקרן'!$C$42</f>
        <v>1.2847399578815994E-3</v>
      </c>
    </row>
    <row r="126" spans="2:16">
      <c r="B126" s="76" t="s">
        <v>1964</v>
      </c>
      <c r="C126" s="73" t="s">
        <v>1965</v>
      </c>
      <c r="D126" s="73" t="s">
        <v>236</v>
      </c>
      <c r="E126" s="73"/>
      <c r="F126" s="94">
        <v>44440</v>
      </c>
      <c r="G126" s="83">
        <v>9.7700000000003193</v>
      </c>
      <c r="H126" s="86" t="s">
        <v>133</v>
      </c>
      <c r="I126" s="87">
        <v>4.8000000000000001E-2</v>
      </c>
      <c r="J126" s="87">
        <v>4.8500000000000945E-2</v>
      </c>
      <c r="K126" s="83">
        <v>9038109.9614650011</v>
      </c>
      <c r="L126" s="85">
        <v>110.124297</v>
      </c>
      <c r="M126" s="83">
        <v>9953.1550711530017</v>
      </c>
      <c r="N126" s="73"/>
      <c r="O126" s="84">
        <f t="shared" si="3"/>
        <v>1.4555939242020931E-2</v>
      </c>
      <c r="P126" s="84">
        <f>M126/'סכום נכסי הקרן'!$C$42</f>
        <v>3.7384263760981487E-3</v>
      </c>
    </row>
    <row r="127" spans="2:16">
      <c r="B127" s="76" t="s">
        <v>1966</v>
      </c>
      <c r="C127" s="73" t="s">
        <v>1967</v>
      </c>
      <c r="D127" s="73" t="s">
        <v>236</v>
      </c>
      <c r="E127" s="73"/>
      <c r="F127" s="94">
        <v>44501</v>
      </c>
      <c r="G127" s="83">
        <v>9.9399999999998272</v>
      </c>
      <c r="H127" s="86" t="s">
        <v>133</v>
      </c>
      <c r="I127" s="87">
        <v>4.8000000000000001E-2</v>
      </c>
      <c r="J127" s="87">
        <v>4.8499999999999314E-2</v>
      </c>
      <c r="K127" s="83">
        <v>11395880.592442002</v>
      </c>
      <c r="L127" s="85">
        <v>108.723134</v>
      </c>
      <c r="M127" s="83">
        <v>12389.958573581003</v>
      </c>
      <c r="N127" s="73"/>
      <c r="O127" s="84">
        <f t="shared" si="3"/>
        <v>1.8119629697210118E-2</v>
      </c>
      <c r="P127" s="84">
        <f>M127/'סכום נכסי הקרן'!$C$42</f>
        <v>4.65369499411134E-3</v>
      </c>
    </row>
    <row r="128" spans="2:16">
      <c r="B128" s="76" t="s">
        <v>1968</v>
      </c>
      <c r="C128" s="73" t="s">
        <v>1969</v>
      </c>
      <c r="D128" s="73" t="s">
        <v>236</v>
      </c>
      <c r="E128" s="73"/>
      <c r="F128" s="94">
        <v>44531</v>
      </c>
      <c r="G128" s="83">
        <v>10.020000000000142</v>
      </c>
      <c r="H128" s="86" t="s">
        <v>133</v>
      </c>
      <c r="I128" s="87">
        <v>4.8000000000000001E-2</v>
      </c>
      <c r="J128" s="87">
        <v>4.8500000000000716E-2</v>
      </c>
      <c r="K128" s="83">
        <v>3266124.4754070006</v>
      </c>
      <c r="L128" s="85">
        <v>108.188389</v>
      </c>
      <c r="M128" s="83">
        <v>3533.5674598750006</v>
      </c>
      <c r="N128" s="73"/>
      <c r="O128" s="84">
        <f t="shared" si="3"/>
        <v>5.1676471315707569E-3</v>
      </c>
      <c r="P128" s="84">
        <f>M128/'סכום נכסי הקרן'!$C$42</f>
        <v>1.3272155109895778E-3</v>
      </c>
    </row>
    <row r="129" spans="2:16">
      <c r="B129" s="76" t="s">
        <v>1970</v>
      </c>
      <c r="C129" s="73" t="s">
        <v>1971</v>
      </c>
      <c r="D129" s="73" t="s">
        <v>236</v>
      </c>
      <c r="E129" s="73"/>
      <c r="F129" s="94">
        <v>44563</v>
      </c>
      <c r="G129" s="83">
        <v>9.8700000000002639</v>
      </c>
      <c r="H129" s="86" t="s">
        <v>133</v>
      </c>
      <c r="I129" s="87">
        <v>4.8000000000000001E-2</v>
      </c>
      <c r="J129" s="87">
        <v>4.8500000000001119E-2</v>
      </c>
      <c r="K129" s="83">
        <v>9382697.4129740018</v>
      </c>
      <c r="L129" s="85">
        <v>110.437162</v>
      </c>
      <c r="M129" s="83">
        <v>10361.984712921001</v>
      </c>
      <c r="N129" s="73"/>
      <c r="O129" s="84">
        <f t="shared" si="3"/>
        <v>1.5153829999611913E-2</v>
      </c>
      <c r="P129" s="84">
        <f>M129/'סכום נכסי הקרן'!$C$42</f>
        <v>3.8919836657404969E-3</v>
      </c>
    </row>
    <row r="130" spans="2:16">
      <c r="B130" s="76" t="s">
        <v>1972</v>
      </c>
      <c r="C130" s="73" t="s">
        <v>1973</v>
      </c>
      <c r="D130" s="73" t="s">
        <v>236</v>
      </c>
      <c r="E130" s="73"/>
      <c r="F130" s="94">
        <v>44652</v>
      </c>
      <c r="G130" s="83">
        <v>10.110000000004</v>
      </c>
      <c r="H130" s="86" t="s">
        <v>133</v>
      </c>
      <c r="I130" s="87">
        <v>4.8000000000000001E-2</v>
      </c>
      <c r="J130" s="87">
        <v>4.8500000000020214E-2</v>
      </c>
      <c r="K130" s="83">
        <v>665003.92877800006</v>
      </c>
      <c r="L130" s="85">
        <v>107.888125</v>
      </c>
      <c r="M130" s="83">
        <v>717.46026718300016</v>
      </c>
      <c r="N130" s="73"/>
      <c r="O130" s="84">
        <f t="shared" si="3"/>
        <v>1.0492459911478171E-3</v>
      </c>
      <c r="P130" s="84">
        <f>M130/'סכום נכסי הקרן'!$C$42</f>
        <v>2.6947961399828189E-4</v>
      </c>
    </row>
    <row r="131" spans="2:16">
      <c r="B131" s="76" t="s">
        <v>1974</v>
      </c>
      <c r="C131" s="73" t="s">
        <v>1975</v>
      </c>
      <c r="D131" s="73" t="s">
        <v>236</v>
      </c>
      <c r="E131" s="73"/>
      <c r="F131" s="94">
        <v>40057</v>
      </c>
      <c r="G131" s="83">
        <v>1.1399999999997341</v>
      </c>
      <c r="H131" s="86" t="s">
        <v>133</v>
      </c>
      <c r="I131" s="87">
        <v>4.8000000000000001E-2</v>
      </c>
      <c r="J131" s="87">
        <v>4.8199999999993422E-2</v>
      </c>
      <c r="K131" s="83">
        <v>2334398.1621360006</v>
      </c>
      <c r="L131" s="85">
        <v>122.365416</v>
      </c>
      <c r="M131" s="83">
        <v>2856.4960183339999</v>
      </c>
      <c r="N131" s="73"/>
      <c r="O131" s="84">
        <f t="shared" si="3"/>
        <v>4.1774675658828838E-3</v>
      </c>
      <c r="P131" s="84">
        <f>M131/'סכום נכסי הקרן'!$C$42</f>
        <v>1.0729060264628334E-3</v>
      </c>
    </row>
    <row r="132" spans="2:16">
      <c r="B132" s="76" t="s">
        <v>1976</v>
      </c>
      <c r="C132" s="73" t="s">
        <v>1977</v>
      </c>
      <c r="D132" s="73" t="s">
        <v>236</v>
      </c>
      <c r="E132" s="73"/>
      <c r="F132" s="94">
        <v>40087</v>
      </c>
      <c r="G132" s="83">
        <v>1.2199999999998097</v>
      </c>
      <c r="H132" s="86" t="s">
        <v>133</v>
      </c>
      <c r="I132" s="87">
        <v>4.8000000000000001E-2</v>
      </c>
      <c r="J132" s="87">
        <v>4.8299999999995243E-2</v>
      </c>
      <c r="K132" s="83">
        <v>2165287.6673639999</v>
      </c>
      <c r="L132" s="85">
        <v>121.30183100000001</v>
      </c>
      <c r="M132" s="83">
        <v>2626.5335940750006</v>
      </c>
      <c r="N132" s="73"/>
      <c r="O132" s="84">
        <f t="shared" si="3"/>
        <v>3.8411602290100472E-3</v>
      </c>
      <c r="P132" s="84">
        <f>M132/'סכום נכסי הקרן'!$C$42</f>
        <v>9.8653164706097329E-4</v>
      </c>
    </row>
    <row r="133" spans="2:16">
      <c r="B133" s="76" t="s">
        <v>1978</v>
      </c>
      <c r="C133" s="73" t="s">
        <v>1979</v>
      </c>
      <c r="D133" s="73" t="s">
        <v>236</v>
      </c>
      <c r="E133" s="73"/>
      <c r="F133" s="94">
        <v>40118</v>
      </c>
      <c r="G133" s="83">
        <v>1.3099999999999257</v>
      </c>
      <c r="H133" s="86" t="s">
        <v>133</v>
      </c>
      <c r="I133" s="87">
        <v>4.8000000000000001E-2</v>
      </c>
      <c r="J133" s="87">
        <v>4.8299999999999017E-2</v>
      </c>
      <c r="K133" s="83">
        <v>2650757.3687290004</v>
      </c>
      <c r="L133" s="85">
        <v>121.16885499999999</v>
      </c>
      <c r="M133" s="83">
        <v>3211.8923512040001</v>
      </c>
      <c r="N133" s="73"/>
      <c r="O133" s="84">
        <f t="shared" si="3"/>
        <v>4.6972150621402186E-3</v>
      </c>
      <c r="P133" s="84">
        <f>M133/'סכום נכסי הקרן'!$C$42</f>
        <v>1.2063936507660539E-3</v>
      </c>
    </row>
    <row r="134" spans="2:16">
      <c r="B134" s="76" t="s">
        <v>1980</v>
      </c>
      <c r="C134" s="73" t="s">
        <v>1981</v>
      </c>
      <c r="D134" s="73" t="s">
        <v>236</v>
      </c>
      <c r="E134" s="73"/>
      <c r="F134" s="94">
        <v>39630</v>
      </c>
      <c r="G134" s="85">
        <v>0</v>
      </c>
      <c r="H134" s="86" t="s">
        <v>133</v>
      </c>
      <c r="I134" s="87">
        <v>4.8000000000000001E-2</v>
      </c>
      <c r="J134" s="87">
        <v>9.1000000000075257E-3</v>
      </c>
      <c r="K134" s="83">
        <v>441961.9477330001</v>
      </c>
      <c r="L134" s="85">
        <v>129.25723400000001</v>
      </c>
      <c r="M134" s="83">
        <v>571.2677872270001</v>
      </c>
      <c r="N134" s="73"/>
      <c r="O134" s="84">
        <f t="shared" si="3"/>
        <v>8.3544756836956247E-4</v>
      </c>
      <c r="P134" s="84">
        <f>M134/'סכום נכסי הקרן'!$C$42</f>
        <v>2.1456940521044683E-4</v>
      </c>
    </row>
    <row r="135" spans="2:16">
      <c r="B135" s="76" t="s">
        <v>1982</v>
      </c>
      <c r="C135" s="73" t="s">
        <v>1983</v>
      </c>
      <c r="D135" s="73" t="s">
        <v>236</v>
      </c>
      <c r="E135" s="73"/>
      <c r="F135" s="94">
        <v>39904</v>
      </c>
      <c r="G135" s="83">
        <v>0.73999999999992494</v>
      </c>
      <c r="H135" s="86" t="s">
        <v>133</v>
      </c>
      <c r="I135" s="87">
        <v>4.8000000000000001E-2</v>
      </c>
      <c r="J135" s="87">
        <v>4.8200000000002907E-2</v>
      </c>
      <c r="K135" s="83">
        <v>3372929.9678300004</v>
      </c>
      <c r="L135" s="85">
        <v>126.607923</v>
      </c>
      <c r="M135" s="83">
        <v>4270.3965640680008</v>
      </c>
      <c r="N135" s="73"/>
      <c r="O135" s="84">
        <f t="shared" si="3"/>
        <v>6.2452189764494468E-3</v>
      </c>
      <c r="P135" s="84">
        <f>M135/'סכום נכסי הקרן'!$C$42</f>
        <v>1.6039701016796618E-3</v>
      </c>
    </row>
    <row r="136" spans="2:16">
      <c r="B136" s="76" t="s">
        <v>1984</v>
      </c>
      <c r="C136" s="73" t="s">
        <v>1985</v>
      </c>
      <c r="D136" s="73" t="s">
        <v>236</v>
      </c>
      <c r="E136" s="73"/>
      <c r="F136" s="94">
        <v>39965</v>
      </c>
      <c r="G136" s="83">
        <v>0.9099999999998627</v>
      </c>
      <c r="H136" s="86" t="s">
        <v>133</v>
      </c>
      <c r="I136" s="87">
        <v>4.8000000000000001E-2</v>
      </c>
      <c r="J136" s="87">
        <v>4.8299999999992321E-2</v>
      </c>
      <c r="K136" s="83">
        <v>1589198.3938260002</v>
      </c>
      <c r="L136" s="85">
        <v>123.76357299999999</v>
      </c>
      <c r="M136" s="83">
        <v>1966.8487108970005</v>
      </c>
      <c r="N136" s="73"/>
      <c r="O136" s="84">
        <f t="shared" si="3"/>
        <v>2.8764075440801335E-3</v>
      </c>
      <c r="P136" s="84">
        <f>M136/'סכום נכסי הקרן'!$C$42</f>
        <v>7.3875259111784398E-4</v>
      </c>
    </row>
    <row r="137" spans="2:16">
      <c r="B137" s="76" t="s">
        <v>1986</v>
      </c>
      <c r="C137" s="73" t="s">
        <v>1987</v>
      </c>
      <c r="D137" s="73" t="s">
        <v>236</v>
      </c>
      <c r="E137" s="73"/>
      <c r="F137" s="94">
        <v>39995</v>
      </c>
      <c r="G137" s="83">
        <v>0.96999999999996078</v>
      </c>
      <c r="H137" s="86" t="s">
        <v>133</v>
      </c>
      <c r="I137" s="87">
        <v>4.8000000000000001E-2</v>
      </c>
      <c r="J137" s="87">
        <v>4.8500000000004595E-2</v>
      </c>
      <c r="K137" s="83">
        <v>2427801.7125920001</v>
      </c>
      <c r="L137" s="85">
        <v>125.72881599999999</v>
      </c>
      <c r="M137" s="83">
        <v>3052.4463599960004</v>
      </c>
      <c r="N137" s="73"/>
      <c r="O137" s="84">
        <f t="shared" si="3"/>
        <v>4.4640341115958016E-3</v>
      </c>
      <c r="P137" s="84">
        <f>M137/'סכום נכסי הקרן'!$C$42</f>
        <v>1.1465053947473471E-3</v>
      </c>
    </row>
    <row r="138" spans="2:16">
      <c r="B138" s="76" t="s">
        <v>1988</v>
      </c>
      <c r="C138" s="73" t="s">
        <v>1989</v>
      </c>
      <c r="D138" s="73" t="s">
        <v>236</v>
      </c>
      <c r="E138" s="73"/>
      <c r="F138" s="94">
        <v>40027</v>
      </c>
      <c r="G138" s="83">
        <v>1.0600000000000105</v>
      </c>
      <c r="H138" s="86" t="s">
        <v>133</v>
      </c>
      <c r="I138" s="87">
        <v>4.8000000000000001E-2</v>
      </c>
      <c r="J138" s="87">
        <v>4.8299999999996623E-2</v>
      </c>
      <c r="K138" s="83">
        <v>3056980.8045500005</v>
      </c>
      <c r="L138" s="85">
        <v>124.14088</v>
      </c>
      <c r="M138" s="83">
        <v>3794.962876516001</v>
      </c>
      <c r="N138" s="73"/>
      <c r="O138" s="84">
        <f t="shared" si="3"/>
        <v>5.5499234826945007E-3</v>
      </c>
      <c r="P138" s="84">
        <f>M138/'סכום נכסי הקרן'!$C$42</f>
        <v>1.425396189696584E-3</v>
      </c>
    </row>
    <row r="139" spans="2:16">
      <c r="B139" s="76" t="s">
        <v>1990</v>
      </c>
      <c r="C139" s="73" t="s">
        <v>1991</v>
      </c>
      <c r="D139" s="73" t="s">
        <v>236</v>
      </c>
      <c r="E139" s="73"/>
      <c r="F139" s="94">
        <v>40179</v>
      </c>
      <c r="G139" s="83">
        <v>1.4399999999996436</v>
      </c>
      <c r="H139" s="86" t="s">
        <v>133</v>
      </c>
      <c r="I139" s="87">
        <v>4.8000000000000001E-2</v>
      </c>
      <c r="J139" s="87">
        <v>4.8299999999985327E-2</v>
      </c>
      <c r="K139" s="83">
        <v>1189384.5824240001</v>
      </c>
      <c r="L139" s="85">
        <v>122.51553699999999</v>
      </c>
      <c r="M139" s="83">
        <v>1457.1809072579999</v>
      </c>
      <c r="N139" s="73"/>
      <c r="O139" s="84">
        <f t="shared" si="3"/>
        <v>2.1310465474565629E-3</v>
      </c>
      <c r="P139" s="84">
        <f>M139/'סכום נכסי הקרן'!$C$42</f>
        <v>5.4732027176271813E-4</v>
      </c>
    </row>
    <row r="140" spans="2:16">
      <c r="B140" s="76" t="s">
        <v>1992</v>
      </c>
      <c r="C140" s="73" t="s">
        <v>1993</v>
      </c>
      <c r="D140" s="73" t="s">
        <v>236</v>
      </c>
      <c r="E140" s="73"/>
      <c r="F140" s="94">
        <v>40210</v>
      </c>
      <c r="G140" s="83">
        <v>1.5199999999997931</v>
      </c>
      <c r="H140" s="86" t="s">
        <v>133</v>
      </c>
      <c r="I140" s="87">
        <v>4.8000000000000001E-2</v>
      </c>
      <c r="J140" s="87">
        <v>4.819999999999746E-2</v>
      </c>
      <c r="K140" s="83">
        <v>1742468.2679800005</v>
      </c>
      <c r="L140" s="85">
        <v>122.0322</v>
      </c>
      <c r="M140" s="83">
        <v>2126.3723627970003</v>
      </c>
      <c r="N140" s="73"/>
      <c r="O140" s="84">
        <f t="shared" si="3"/>
        <v>3.1097020690947735E-3</v>
      </c>
      <c r="P140" s="84">
        <f>M140/'סכום נכסי הקרן'!$C$42</f>
        <v>7.9867001665890648E-4</v>
      </c>
    </row>
    <row r="141" spans="2:16">
      <c r="B141" s="76" t="s">
        <v>1994</v>
      </c>
      <c r="C141" s="73" t="s">
        <v>1995</v>
      </c>
      <c r="D141" s="73" t="s">
        <v>236</v>
      </c>
      <c r="E141" s="73"/>
      <c r="F141" s="94">
        <v>40238</v>
      </c>
      <c r="G141" s="83">
        <v>1.5999999999999341</v>
      </c>
      <c r="H141" s="86" t="s">
        <v>133</v>
      </c>
      <c r="I141" s="87">
        <v>4.8000000000000001E-2</v>
      </c>
      <c r="J141" s="87">
        <v>4.8399999999995787E-2</v>
      </c>
      <c r="K141" s="83">
        <v>2485725.7258600006</v>
      </c>
      <c r="L141" s="85">
        <v>122.364876</v>
      </c>
      <c r="M141" s="83">
        <v>3041.6552045920007</v>
      </c>
      <c r="N141" s="73"/>
      <c r="O141" s="84">
        <f t="shared" si="3"/>
        <v>4.448252643178106E-3</v>
      </c>
      <c r="P141" s="84">
        <f>M141/'סכום נכסי הקרן'!$C$42</f>
        <v>1.1424522136502487E-3</v>
      </c>
    </row>
    <row r="142" spans="2:16">
      <c r="B142" s="76" t="s">
        <v>1996</v>
      </c>
      <c r="C142" s="73" t="s">
        <v>1997</v>
      </c>
      <c r="D142" s="73" t="s">
        <v>236</v>
      </c>
      <c r="E142" s="73"/>
      <c r="F142" s="94">
        <v>40300</v>
      </c>
      <c r="G142" s="83">
        <v>1.7700000000005924</v>
      </c>
      <c r="H142" s="86" t="s">
        <v>133</v>
      </c>
      <c r="I142" s="87">
        <v>4.8000000000000001E-2</v>
      </c>
      <c r="J142" s="87">
        <v>4.840000000001609E-2</v>
      </c>
      <c r="K142" s="83">
        <v>388483.66722700006</v>
      </c>
      <c r="L142" s="85">
        <v>121.62039</v>
      </c>
      <c r="M142" s="83">
        <v>472.4753504360001</v>
      </c>
      <c r="N142" s="73"/>
      <c r="O142" s="84">
        <f t="shared" ref="O142:O158" si="4">IFERROR(M142/$M$11,0)</f>
        <v>6.9096908921185702E-4</v>
      </c>
      <c r="P142" s="84">
        <f>M142/'סכום נכסי הקרן'!$C$42</f>
        <v>1.7746275422206837E-4</v>
      </c>
    </row>
    <row r="143" spans="2:16">
      <c r="B143" s="76" t="s">
        <v>1998</v>
      </c>
      <c r="C143" s="73" t="s">
        <v>1999</v>
      </c>
      <c r="D143" s="73" t="s">
        <v>236</v>
      </c>
      <c r="E143" s="73"/>
      <c r="F143" s="94">
        <v>40360</v>
      </c>
      <c r="G143" s="83">
        <v>1.890000000000045</v>
      </c>
      <c r="H143" s="86" t="s">
        <v>133</v>
      </c>
      <c r="I143" s="87">
        <v>4.8000000000000001E-2</v>
      </c>
      <c r="J143" s="87">
        <v>4.8499999999991737E-2</v>
      </c>
      <c r="K143" s="83">
        <v>1091017.3497580001</v>
      </c>
      <c r="L143" s="85">
        <v>122.050555</v>
      </c>
      <c r="M143" s="83">
        <v>1331.5927334460002</v>
      </c>
      <c r="N143" s="73"/>
      <c r="O143" s="84">
        <f t="shared" si="4"/>
        <v>1.9473807837408906E-3</v>
      </c>
      <c r="P143" s="84">
        <f>M143/'סכום נכסי הקרן'!$C$42</f>
        <v>5.0014908452124479E-4</v>
      </c>
    </row>
    <row r="144" spans="2:16">
      <c r="B144" s="76" t="s">
        <v>2000</v>
      </c>
      <c r="C144" s="73" t="s">
        <v>2001</v>
      </c>
      <c r="D144" s="73" t="s">
        <v>236</v>
      </c>
      <c r="E144" s="73"/>
      <c r="F144" s="94">
        <v>40422</v>
      </c>
      <c r="G144" s="83">
        <v>2.0599999999998007</v>
      </c>
      <c r="H144" s="86" t="s">
        <v>133</v>
      </c>
      <c r="I144" s="87">
        <v>4.8000000000000001E-2</v>
      </c>
      <c r="J144" s="87">
        <v>4.8399999999995079E-2</v>
      </c>
      <c r="K144" s="83">
        <v>2167186.8153400002</v>
      </c>
      <c r="L144" s="85">
        <v>120.177226</v>
      </c>
      <c r="M144" s="83">
        <v>2604.4650025420001</v>
      </c>
      <c r="N144" s="73"/>
      <c r="O144" s="84">
        <f t="shared" si="4"/>
        <v>3.8088861334880813E-3</v>
      </c>
      <c r="P144" s="84">
        <f>M144/'סכום נכסי הקרן'!$C$42</f>
        <v>9.7824263678428051E-4</v>
      </c>
    </row>
    <row r="145" spans="2:16">
      <c r="B145" s="76" t="s">
        <v>2002</v>
      </c>
      <c r="C145" s="73" t="s">
        <v>2003</v>
      </c>
      <c r="D145" s="73" t="s">
        <v>236</v>
      </c>
      <c r="E145" s="73"/>
      <c r="F145" s="94">
        <v>40483</v>
      </c>
      <c r="G145" s="83">
        <v>2.2300000000001581</v>
      </c>
      <c r="H145" s="86" t="s">
        <v>133</v>
      </c>
      <c r="I145" s="87">
        <v>4.8000000000000001E-2</v>
      </c>
      <c r="J145" s="87">
        <v>4.8400000000002635E-2</v>
      </c>
      <c r="K145" s="83">
        <v>4212159.1421790011</v>
      </c>
      <c r="L145" s="85">
        <v>118.34103</v>
      </c>
      <c r="M145" s="83">
        <v>4984.7125181270012</v>
      </c>
      <c r="N145" s="73"/>
      <c r="O145" s="84">
        <f t="shared" si="4"/>
        <v>7.2898665834202226E-3</v>
      </c>
      <c r="P145" s="84">
        <f>M145/'סכום נכסי הקרן'!$C$42</f>
        <v>1.8722687049297498E-3</v>
      </c>
    </row>
    <row r="146" spans="2:16">
      <c r="B146" s="76" t="s">
        <v>2004</v>
      </c>
      <c r="C146" s="73" t="s">
        <v>2005</v>
      </c>
      <c r="D146" s="73" t="s">
        <v>236</v>
      </c>
      <c r="E146" s="73"/>
      <c r="F146" s="94">
        <v>40513</v>
      </c>
      <c r="G146" s="83">
        <v>2.3100000000002736</v>
      </c>
      <c r="H146" s="86" t="s">
        <v>133</v>
      </c>
      <c r="I146" s="87">
        <v>4.8000000000000001E-2</v>
      </c>
      <c r="J146" s="87">
        <v>4.8400000000008561E-2</v>
      </c>
      <c r="K146" s="83">
        <v>1431741.7616340003</v>
      </c>
      <c r="L146" s="85">
        <v>117.546156</v>
      </c>
      <c r="M146" s="83">
        <v>1682.9574013340002</v>
      </c>
      <c r="N146" s="73"/>
      <c r="O146" s="84">
        <f t="shared" si="4"/>
        <v>2.4612321927673271E-3</v>
      </c>
      <c r="P146" s="84">
        <f>M146/'סכום נכסי הקרן'!$C$42</f>
        <v>6.3212240681665441E-4</v>
      </c>
    </row>
    <row r="147" spans="2:16">
      <c r="B147" s="76" t="s">
        <v>2006</v>
      </c>
      <c r="C147" s="73" t="s">
        <v>2007</v>
      </c>
      <c r="D147" s="73" t="s">
        <v>236</v>
      </c>
      <c r="E147" s="73"/>
      <c r="F147" s="94">
        <v>40544</v>
      </c>
      <c r="G147" s="83">
        <v>2.3400000000002046</v>
      </c>
      <c r="H147" s="86" t="s">
        <v>133</v>
      </c>
      <c r="I147" s="87">
        <v>4.8000000000000001E-2</v>
      </c>
      <c r="J147" s="87">
        <v>4.840000000000437E-2</v>
      </c>
      <c r="K147" s="83">
        <v>3598345.883845001</v>
      </c>
      <c r="L147" s="85">
        <v>119.781476</v>
      </c>
      <c r="M147" s="83">
        <v>4310.1518281180006</v>
      </c>
      <c r="N147" s="73"/>
      <c r="O147" s="84">
        <f t="shared" si="4"/>
        <v>6.3033588530941355E-3</v>
      </c>
      <c r="P147" s="84">
        <f>M147/'סכום נכסי הקרן'!$C$42</f>
        <v>1.6189022640594095E-3</v>
      </c>
    </row>
    <row r="148" spans="2:16">
      <c r="B148" s="76" t="s">
        <v>2008</v>
      </c>
      <c r="C148" s="73" t="s">
        <v>2009</v>
      </c>
      <c r="D148" s="73" t="s">
        <v>236</v>
      </c>
      <c r="E148" s="73"/>
      <c r="F148" s="94">
        <v>40575</v>
      </c>
      <c r="G148" s="83">
        <v>2.4200000000003916</v>
      </c>
      <c r="H148" s="86" t="s">
        <v>133</v>
      </c>
      <c r="I148" s="87">
        <v>4.8000000000000001E-2</v>
      </c>
      <c r="J148" s="87">
        <v>4.8400000000007833E-2</v>
      </c>
      <c r="K148" s="83">
        <v>1418275.0759860002</v>
      </c>
      <c r="L148" s="85">
        <v>118.867741</v>
      </c>
      <c r="M148" s="83">
        <v>1685.8715452770002</v>
      </c>
      <c r="N148" s="73"/>
      <c r="O148" s="84">
        <f t="shared" si="4"/>
        <v>2.4654939672371884E-3</v>
      </c>
      <c r="P148" s="84">
        <f>M148/'סכום נכסי הקרן'!$C$42</f>
        <v>6.3321696552717148E-4</v>
      </c>
    </row>
    <row r="149" spans="2:16">
      <c r="B149" s="76" t="s">
        <v>2010</v>
      </c>
      <c r="C149" s="73" t="s">
        <v>2011</v>
      </c>
      <c r="D149" s="73" t="s">
        <v>236</v>
      </c>
      <c r="E149" s="73"/>
      <c r="F149" s="94">
        <v>40603</v>
      </c>
      <c r="G149" s="83">
        <v>2.4999999999998077</v>
      </c>
      <c r="H149" s="86" t="s">
        <v>133</v>
      </c>
      <c r="I149" s="87">
        <v>4.8000000000000001E-2</v>
      </c>
      <c r="J149" s="87">
        <v>4.8499999999997503E-2</v>
      </c>
      <c r="K149" s="83">
        <v>2199019.1251650001</v>
      </c>
      <c r="L149" s="85">
        <v>118.15514400000001</v>
      </c>
      <c r="M149" s="83">
        <v>2598.2542038090005</v>
      </c>
      <c r="N149" s="73"/>
      <c r="O149" s="84">
        <f t="shared" si="4"/>
        <v>3.7998031835736385E-3</v>
      </c>
      <c r="P149" s="84">
        <f>M149/'סכום נכסי הקרן'!$C$42</f>
        <v>9.7590984746932482E-4</v>
      </c>
    </row>
    <row r="150" spans="2:16">
      <c r="B150" s="76" t="s">
        <v>2012</v>
      </c>
      <c r="C150" s="73" t="s">
        <v>2013</v>
      </c>
      <c r="D150" s="73" t="s">
        <v>236</v>
      </c>
      <c r="E150" s="73"/>
      <c r="F150" s="94">
        <v>40634</v>
      </c>
      <c r="G150" s="83">
        <v>2.590000000000328</v>
      </c>
      <c r="H150" s="86" t="s">
        <v>133</v>
      </c>
      <c r="I150" s="87">
        <v>4.8000000000000001E-2</v>
      </c>
      <c r="J150" s="87">
        <v>4.8500000000005455E-2</v>
      </c>
      <c r="K150" s="83">
        <v>779902.38132600009</v>
      </c>
      <c r="L150" s="85">
        <v>117.34350499999999</v>
      </c>
      <c r="M150" s="83">
        <v>915.16478903000007</v>
      </c>
      <c r="N150" s="73"/>
      <c r="O150" s="84">
        <f t="shared" si="4"/>
        <v>1.3383779284385682E-3</v>
      </c>
      <c r="P150" s="84">
        <f>M150/'סכום נכסי הקרן'!$C$42</f>
        <v>3.4373785611980015E-4</v>
      </c>
    </row>
    <row r="151" spans="2:16">
      <c r="B151" s="76" t="s">
        <v>2014</v>
      </c>
      <c r="C151" s="73" t="s">
        <v>2015</v>
      </c>
      <c r="D151" s="73" t="s">
        <v>236</v>
      </c>
      <c r="E151" s="73"/>
      <c r="F151" s="94">
        <v>40664</v>
      </c>
      <c r="G151" s="83">
        <v>2.6699999999999262</v>
      </c>
      <c r="H151" s="86" t="s">
        <v>133</v>
      </c>
      <c r="I151" s="87">
        <v>4.8000000000000001E-2</v>
      </c>
      <c r="J151" s="87">
        <v>4.8500000000000744E-2</v>
      </c>
      <c r="K151" s="83">
        <v>2894323.0966510004</v>
      </c>
      <c r="L151" s="85">
        <v>116.655061</v>
      </c>
      <c r="M151" s="83">
        <v>3376.3743823750006</v>
      </c>
      <c r="N151" s="73"/>
      <c r="O151" s="84">
        <f t="shared" si="4"/>
        <v>4.9377609428196334E-3</v>
      </c>
      <c r="P151" s="84">
        <f>M151/'סכום נכסי הקרן'!$C$42</f>
        <v>1.2681734541879887E-3</v>
      </c>
    </row>
    <row r="152" spans="2:16">
      <c r="B152" s="76" t="s">
        <v>2016</v>
      </c>
      <c r="C152" s="73" t="s">
        <v>2017</v>
      </c>
      <c r="D152" s="73" t="s">
        <v>236</v>
      </c>
      <c r="E152" s="73"/>
      <c r="F152" s="94">
        <v>40756</v>
      </c>
      <c r="G152" s="83">
        <v>2.8599999999997192</v>
      </c>
      <c r="H152" s="86" t="s">
        <v>133</v>
      </c>
      <c r="I152" s="87">
        <v>4.8000000000000001E-2</v>
      </c>
      <c r="J152" s="87">
        <v>4.8499999999998919E-2</v>
      </c>
      <c r="K152" s="83">
        <v>1592629.8089190004</v>
      </c>
      <c r="L152" s="85">
        <v>116.340991</v>
      </c>
      <c r="M152" s="83">
        <v>1852.8813018320002</v>
      </c>
      <c r="N152" s="73"/>
      <c r="O152" s="84">
        <f t="shared" si="4"/>
        <v>2.7097365065988982E-3</v>
      </c>
      <c r="P152" s="84">
        <f>M152/'סכום נכסי הקרן'!$C$42</f>
        <v>6.959461880206994E-4</v>
      </c>
    </row>
    <row r="153" spans="2:16">
      <c r="B153" s="76" t="s">
        <v>2018</v>
      </c>
      <c r="C153" s="73" t="s">
        <v>2019</v>
      </c>
      <c r="D153" s="73" t="s">
        <v>236</v>
      </c>
      <c r="E153" s="73"/>
      <c r="F153" s="94">
        <v>40848</v>
      </c>
      <c r="G153" s="83">
        <v>3.0999999999997678</v>
      </c>
      <c r="H153" s="86" t="s">
        <v>133</v>
      </c>
      <c r="I153" s="87">
        <v>4.8000000000000001E-2</v>
      </c>
      <c r="J153" s="87">
        <v>4.839999999999791E-2</v>
      </c>
      <c r="K153" s="83">
        <v>4491204.4072890012</v>
      </c>
      <c r="L153" s="85">
        <v>114.970302</v>
      </c>
      <c r="M153" s="83">
        <v>5163.5512749620002</v>
      </c>
      <c r="N153" s="73"/>
      <c r="O153" s="84">
        <f t="shared" si="4"/>
        <v>7.5514083819754859E-3</v>
      </c>
      <c r="P153" s="84">
        <f>M153/'סכום נכסי הקרן'!$C$42</f>
        <v>1.9394409252800869E-3</v>
      </c>
    </row>
    <row r="154" spans="2:16">
      <c r="B154" s="76" t="s">
        <v>2020</v>
      </c>
      <c r="C154" s="73" t="s">
        <v>2021</v>
      </c>
      <c r="D154" s="73" t="s">
        <v>236</v>
      </c>
      <c r="E154" s="73"/>
      <c r="F154" s="94">
        <v>40940</v>
      </c>
      <c r="G154" s="83">
        <v>3.2799999999997747</v>
      </c>
      <c r="H154" s="86" t="s">
        <v>133</v>
      </c>
      <c r="I154" s="87">
        <v>4.8000000000000001E-2</v>
      </c>
      <c r="J154" s="87">
        <v>4.8399999999996286E-2</v>
      </c>
      <c r="K154" s="83">
        <v>5648605.6112990007</v>
      </c>
      <c r="L154" s="85">
        <v>116.346996</v>
      </c>
      <c r="M154" s="83">
        <v>6571.9829653410006</v>
      </c>
      <c r="N154" s="73"/>
      <c r="O154" s="84">
        <f t="shared" si="4"/>
        <v>9.6111618938152926E-3</v>
      </c>
      <c r="P154" s="84">
        <f>M154/'סכום נכסי הקרן'!$C$42</f>
        <v>2.468450886704852E-3</v>
      </c>
    </row>
    <row r="155" spans="2:16">
      <c r="B155" s="76" t="s">
        <v>2022</v>
      </c>
      <c r="C155" s="73" t="s">
        <v>2023</v>
      </c>
      <c r="D155" s="73" t="s">
        <v>236</v>
      </c>
      <c r="E155" s="73"/>
      <c r="F155" s="94">
        <v>40969</v>
      </c>
      <c r="G155" s="83">
        <v>3.3599999999999</v>
      </c>
      <c r="H155" s="86" t="s">
        <v>133</v>
      </c>
      <c r="I155" s="87">
        <v>4.8000000000000001E-2</v>
      </c>
      <c r="J155" s="87">
        <v>4.8499999999998121E-2</v>
      </c>
      <c r="K155" s="83">
        <v>3441623.0133710001</v>
      </c>
      <c r="L155" s="85">
        <v>115.876114</v>
      </c>
      <c r="M155" s="83">
        <v>3988.0190088150007</v>
      </c>
      <c r="N155" s="73"/>
      <c r="O155" s="84">
        <f t="shared" si="4"/>
        <v>5.8322574071591436E-3</v>
      </c>
      <c r="P155" s="84">
        <f>M155/'סכום נכסי הקרן'!$C$42</f>
        <v>1.4979084867415516E-3</v>
      </c>
    </row>
    <row r="156" spans="2:16">
      <c r="B156" s="76" t="s">
        <v>2024</v>
      </c>
      <c r="C156" s="73" t="s">
        <v>2025</v>
      </c>
      <c r="D156" s="73" t="s">
        <v>236</v>
      </c>
      <c r="E156" s="73"/>
      <c r="F156" s="94">
        <v>41000</v>
      </c>
      <c r="G156" s="83">
        <v>3.4400000000004609</v>
      </c>
      <c r="H156" s="86" t="s">
        <v>133</v>
      </c>
      <c r="I156" s="87">
        <v>4.8000000000000001E-2</v>
      </c>
      <c r="J156" s="87">
        <v>4.8500000000002305E-2</v>
      </c>
      <c r="K156" s="83">
        <v>1880393.8897370002</v>
      </c>
      <c r="L156" s="85">
        <v>115.425898</v>
      </c>
      <c r="M156" s="83">
        <v>2170.4615401500005</v>
      </c>
      <c r="N156" s="73"/>
      <c r="O156" s="84">
        <f t="shared" si="4"/>
        <v>3.1741800544364219E-3</v>
      </c>
      <c r="P156" s="84">
        <f>M156/'סכום נכסי הקרן'!$C$42</f>
        <v>8.1523000616360447E-4</v>
      </c>
    </row>
    <row r="157" spans="2:16">
      <c r="B157" s="76" t="s">
        <v>2026</v>
      </c>
      <c r="C157" s="73" t="s">
        <v>2027</v>
      </c>
      <c r="D157" s="73" t="s">
        <v>236</v>
      </c>
      <c r="E157" s="73"/>
      <c r="F157" s="94">
        <v>41640</v>
      </c>
      <c r="G157" s="83">
        <v>4.8000000000006029</v>
      </c>
      <c r="H157" s="86" t="s">
        <v>133</v>
      </c>
      <c r="I157" s="87">
        <v>4.8000000000000001E-2</v>
      </c>
      <c r="J157" s="87">
        <v>4.8500000000005768E-2</v>
      </c>
      <c r="K157" s="83">
        <v>3529523.3509420003</v>
      </c>
      <c r="L157" s="85">
        <v>112.976168</v>
      </c>
      <c r="M157" s="83">
        <v>3987.5202211220003</v>
      </c>
      <c r="N157" s="73"/>
      <c r="O157" s="84">
        <f t="shared" si="4"/>
        <v>5.8315279577230523E-3</v>
      </c>
      <c r="P157" s="84">
        <f>M157/'סכום נכסי הקרן'!$C$42</f>
        <v>1.4977211410150705E-3</v>
      </c>
    </row>
    <row r="158" spans="2:16">
      <c r="B158" s="76" t="s">
        <v>2028</v>
      </c>
      <c r="C158" s="73" t="s">
        <v>2029</v>
      </c>
      <c r="D158" s="73" t="s">
        <v>236</v>
      </c>
      <c r="E158" s="73"/>
      <c r="F158" s="94">
        <v>44774</v>
      </c>
      <c r="G158" s="83">
        <v>10.210000000386847</v>
      </c>
      <c r="H158" s="86" t="s">
        <v>133</v>
      </c>
      <c r="I158" s="87">
        <v>4.8000000000000001E-2</v>
      </c>
      <c r="J158" s="87">
        <v>4.8500000001568296E-2</v>
      </c>
      <c r="K158" s="83">
        <v>8999.3716590000022</v>
      </c>
      <c r="L158" s="85">
        <v>106.27995900000001</v>
      </c>
      <c r="M158" s="83">
        <v>9.5645285300000022</v>
      </c>
      <c r="N158" s="73"/>
      <c r="O158" s="84">
        <f t="shared" si="4"/>
        <v>1.3987594402578527E-5</v>
      </c>
      <c r="P158" s="84">
        <f>M158/'סכום נכסי הקרן'!$C$42</f>
        <v>3.5924574143456155E-6</v>
      </c>
    </row>
    <row r="159" spans="2:16">
      <c r="B159" s="114"/>
      <c r="C159" s="114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</row>
    <row r="160" spans="2:16">
      <c r="B160" s="114"/>
      <c r="C160" s="114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</row>
    <row r="161" spans="2:16">
      <c r="B161" s="114"/>
      <c r="C161" s="114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</row>
    <row r="162" spans="2:16">
      <c r="B162" s="129" t="s">
        <v>112</v>
      </c>
      <c r="C162" s="114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</row>
    <row r="163" spans="2:16">
      <c r="B163" s="129" t="s">
        <v>205</v>
      </c>
      <c r="C163" s="114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</row>
    <row r="164" spans="2:16">
      <c r="B164" s="129" t="s">
        <v>213</v>
      </c>
      <c r="C164" s="114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</row>
    <row r="165" spans="2:16">
      <c r="B165" s="114"/>
      <c r="C165" s="114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</row>
    <row r="166" spans="2:16">
      <c r="B166" s="114"/>
      <c r="C166" s="114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</row>
    <row r="167" spans="2:16">
      <c r="B167" s="114"/>
      <c r="C167" s="114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</row>
    <row r="168" spans="2:16">
      <c r="B168" s="114"/>
      <c r="C168" s="114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</row>
    <row r="169" spans="2:16">
      <c r="B169" s="114"/>
      <c r="C169" s="114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</row>
    <row r="170" spans="2:16">
      <c r="B170" s="114"/>
      <c r="C170" s="114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</row>
    <row r="171" spans="2:16">
      <c r="B171" s="114"/>
      <c r="C171" s="114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</row>
    <row r="172" spans="2:16">
      <c r="B172" s="114"/>
      <c r="C172" s="114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</row>
    <row r="173" spans="2:16">
      <c r="B173" s="114"/>
      <c r="C173" s="114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</row>
    <row r="174" spans="2:16">
      <c r="B174" s="114"/>
      <c r="C174" s="114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</row>
    <row r="175" spans="2:16">
      <c r="B175" s="114"/>
      <c r="C175" s="114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</row>
    <row r="176" spans="2:16">
      <c r="B176" s="114"/>
      <c r="C176" s="114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</row>
    <row r="177" spans="2:16">
      <c r="B177" s="114"/>
      <c r="C177" s="114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</row>
    <row r="178" spans="2:16">
      <c r="B178" s="114"/>
      <c r="C178" s="114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</row>
    <row r="179" spans="2:16">
      <c r="B179" s="114"/>
      <c r="C179" s="114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</row>
    <row r="180" spans="2:16">
      <c r="B180" s="114"/>
      <c r="C180" s="114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</row>
    <row r="181" spans="2:16">
      <c r="B181" s="114"/>
      <c r="C181" s="114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</row>
    <row r="182" spans="2:16">
      <c r="B182" s="114"/>
      <c r="C182" s="114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</row>
    <row r="183" spans="2:16">
      <c r="B183" s="114"/>
      <c r="C183" s="114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</row>
    <row r="184" spans="2:16">
      <c r="B184" s="114"/>
      <c r="C184" s="114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</row>
    <row r="185" spans="2:16">
      <c r="B185" s="114"/>
      <c r="C185" s="114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</row>
    <row r="186" spans="2:16">
      <c r="B186" s="114"/>
      <c r="C186" s="114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</row>
    <row r="187" spans="2:16">
      <c r="B187" s="114"/>
      <c r="C187" s="114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</row>
    <row r="188" spans="2:16">
      <c r="B188" s="114"/>
      <c r="C188" s="114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</row>
    <row r="189" spans="2:16">
      <c r="B189" s="114"/>
      <c r="C189" s="114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</row>
    <row r="190" spans="2:16">
      <c r="B190" s="114"/>
      <c r="C190" s="114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</row>
    <row r="191" spans="2:16">
      <c r="B191" s="114"/>
      <c r="C191" s="114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</row>
    <row r="192" spans="2:16">
      <c r="B192" s="114"/>
      <c r="C192" s="114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</row>
    <row r="193" spans="2:16">
      <c r="B193" s="114"/>
      <c r="C193" s="114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</row>
    <row r="194" spans="2:16">
      <c r="B194" s="114"/>
      <c r="C194" s="114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</row>
    <row r="195" spans="2:16">
      <c r="B195" s="114"/>
      <c r="C195" s="114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</row>
    <row r="196" spans="2:16">
      <c r="B196" s="114"/>
      <c r="C196" s="114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</row>
    <row r="197" spans="2:16">
      <c r="B197" s="114"/>
      <c r="C197" s="114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</row>
    <row r="198" spans="2:16">
      <c r="B198" s="114"/>
      <c r="C198" s="114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</row>
    <row r="199" spans="2:16">
      <c r="B199" s="114"/>
      <c r="C199" s="114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</row>
    <row r="200" spans="2:16">
      <c r="B200" s="114"/>
      <c r="C200" s="114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</row>
    <row r="201" spans="2:16">
      <c r="B201" s="114"/>
      <c r="C201" s="114"/>
      <c r="D201" s="115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</row>
    <row r="202" spans="2:16">
      <c r="B202" s="114"/>
      <c r="C202" s="114"/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</row>
    <row r="203" spans="2:16">
      <c r="B203" s="114"/>
      <c r="C203" s="114"/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</row>
    <row r="204" spans="2:16">
      <c r="B204" s="114"/>
      <c r="C204" s="114"/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</row>
    <row r="205" spans="2:16">
      <c r="B205" s="114"/>
      <c r="C205" s="114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</row>
    <row r="206" spans="2:16">
      <c r="B206" s="114"/>
      <c r="C206" s="114"/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</row>
    <row r="207" spans="2:16">
      <c r="B207" s="114"/>
      <c r="C207" s="114"/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</row>
    <row r="208" spans="2:16">
      <c r="B208" s="114"/>
      <c r="C208" s="114"/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</row>
    <row r="209" spans="2:16">
      <c r="B209" s="114"/>
      <c r="C209" s="114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</row>
    <row r="210" spans="2:16">
      <c r="B210" s="114"/>
      <c r="C210" s="114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</row>
    <row r="211" spans="2:16">
      <c r="B211" s="114"/>
      <c r="C211" s="114"/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</row>
    <row r="212" spans="2:16">
      <c r="B212" s="114"/>
      <c r="C212" s="114"/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</row>
    <row r="213" spans="2:16">
      <c r="B213" s="114"/>
      <c r="C213" s="114"/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</row>
    <row r="214" spans="2:16">
      <c r="B214" s="114"/>
      <c r="C214" s="114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</row>
    <row r="215" spans="2:16">
      <c r="B215" s="114"/>
      <c r="C215" s="114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</row>
    <row r="216" spans="2:16">
      <c r="B216" s="114"/>
      <c r="C216" s="114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</row>
    <row r="217" spans="2:16">
      <c r="B217" s="114"/>
      <c r="C217" s="114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</row>
    <row r="218" spans="2:16">
      <c r="B218" s="114"/>
      <c r="C218" s="114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</row>
    <row r="219" spans="2:16">
      <c r="B219" s="114"/>
      <c r="C219" s="114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</row>
    <row r="220" spans="2:16">
      <c r="B220" s="114"/>
      <c r="C220" s="114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</row>
    <row r="221" spans="2:16">
      <c r="B221" s="114"/>
      <c r="C221" s="114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</row>
    <row r="222" spans="2:16">
      <c r="B222" s="114"/>
      <c r="C222" s="114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</row>
    <row r="223" spans="2:16">
      <c r="B223" s="114"/>
      <c r="C223" s="114"/>
      <c r="D223" s="115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  <c r="P223" s="115"/>
    </row>
    <row r="224" spans="2:16">
      <c r="B224" s="114"/>
      <c r="C224" s="114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</row>
    <row r="225" spans="2:16">
      <c r="B225" s="114"/>
      <c r="C225" s="114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</row>
    <row r="226" spans="2:16">
      <c r="B226" s="114"/>
      <c r="C226" s="114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</row>
    <row r="227" spans="2:16">
      <c r="B227" s="114"/>
      <c r="C227" s="114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</row>
    <row r="228" spans="2:16">
      <c r="B228" s="114"/>
      <c r="C228" s="114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</row>
    <row r="229" spans="2:16">
      <c r="B229" s="114"/>
      <c r="C229" s="114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</row>
    <row r="230" spans="2:16">
      <c r="B230" s="114"/>
      <c r="C230" s="114"/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</row>
    <row r="231" spans="2:16">
      <c r="B231" s="114"/>
      <c r="C231" s="114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</row>
    <row r="232" spans="2:16">
      <c r="B232" s="114"/>
      <c r="C232" s="114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</row>
    <row r="233" spans="2:16">
      <c r="B233" s="114"/>
      <c r="C233" s="114"/>
      <c r="D233" s="115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  <c r="O233" s="115"/>
      <c r="P233" s="115"/>
    </row>
    <row r="234" spans="2:16">
      <c r="B234" s="114"/>
      <c r="C234" s="114"/>
      <c r="D234" s="115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  <c r="P234" s="115"/>
    </row>
    <row r="235" spans="2:16">
      <c r="B235" s="114"/>
      <c r="C235" s="114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</row>
    <row r="236" spans="2:16">
      <c r="B236" s="114"/>
      <c r="C236" s="114"/>
      <c r="D236" s="115"/>
      <c r="E236" s="115"/>
      <c r="F236" s="115"/>
      <c r="G236" s="115"/>
      <c r="H236" s="115"/>
      <c r="I236" s="115"/>
      <c r="J236" s="115"/>
      <c r="K236" s="115"/>
      <c r="L236" s="115"/>
      <c r="M236" s="115"/>
      <c r="N236" s="115"/>
      <c r="O236" s="115"/>
      <c r="P236" s="115"/>
    </row>
    <row r="237" spans="2:16">
      <c r="B237" s="114"/>
      <c r="C237" s="114"/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</row>
    <row r="238" spans="2:16">
      <c r="B238" s="114"/>
      <c r="C238" s="114"/>
      <c r="D238" s="115"/>
      <c r="E238" s="115"/>
      <c r="F238" s="115"/>
      <c r="G238" s="115"/>
      <c r="H238" s="115"/>
      <c r="I238" s="115"/>
      <c r="J238" s="115"/>
      <c r="K238" s="115"/>
      <c r="L238" s="115"/>
      <c r="M238" s="115"/>
      <c r="N238" s="115"/>
      <c r="O238" s="115"/>
      <c r="P238" s="115"/>
    </row>
    <row r="239" spans="2:16">
      <c r="B239" s="114"/>
      <c r="C239" s="114"/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</row>
    <row r="240" spans="2:16">
      <c r="B240" s="114"/>
      <c r="C240" s="114"/>
      <c r="D240" s="115"/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</row>
    <row r="241" spans="2:16">
      <c r="B241" s="114"/>
      <c r="C241" s="114"/>
      <c r="D241" s="115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  <c r="P241" s="115"/>
    </row>
    <row r="242" spans="2:16">
      <c r="B242" s="114"/>
      <c r="C242" s="114"/>
      <c r="D242" s="115"/>
      <c r="E242" s="115"/>
      <c r="F242" s="115"/>
      <c r="G242" s="115"/>
      <c r="H242" s="115"/>
      <c r="I242" s="115"/>
      <c r="J242" s="115"/>
      <c r="K242" s="115"/>
      <c r="L242" s="115"/>
      <c r="M242" s="115"/>
      <c r="N242" s="115"/>
      <c r="O242" s="115"/>
      <c r="P242" s="115"/>
    </row>
    <row r="243" spans="2:16">
      <c r="B243" s="114"/>
      <c r="C243" s="114"/>
      <c r="D243" s="115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  <c r="P243" s="115"/>
    </row>
    <row r="244" spans="2:16">
      <c r="B244" s="114"/>
      <c r="C244" s="114"/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  <c r="P244" s="115"/>
    </row>
    <row r="245" spans="2:16">
      <c r="B245" s="114"/>
      <c r="C245" s="114"/>
      <c r="D245" s="115"/>
      <c r="E245" s="115"/>
      <c r="F245" s="115"/>
      <c r="G245" s="115"/>
      <c r="H245" s="115"/>
      <c r="I245" s="115"/>
      <c r="J245" s="115"/>
      <c r="K245" s="115"/>
      <c r="L245" s="115"/>
      <c r="M245" s="115"/>
      <c r="N245" s="115"/>
      <c r="O245" s="115"/>
      <c r="P245" s="115"/>
    </row>
    <row r="246" spans="2:16">
      <c r="B246" s="114"/>
      <c r="C246" s="114"/>
      <c r="D246" s="115"/>
      <c r="E246" s="115"/>
      <c r="F246" s="115"/>
      <c r="G246" s="115"/>
      <c r="H246" s="115"/>
      <c r="I246" s="115"/>
      <c r="J246" s="115"/>
      <c r="K246" s="115"/>
      <c r="L246" s="115"/>
      <c r="M246" s="115"/>
      <c r="N246" s="115"/>
      <c r="O246" s="115"/>
      <c r="P246" s="115"/>
    </row>
    <row r="247" spans="2:16">
      <c r="B247" s="114"/>
      <c r="C247" s="114"/>
      <c r="D247" s="115"/>
      <c r="E247" s="115"/>
      <c r="F247" s="115"/>
      <c r="G247" s="115"/>
      <c r="H247" s="115"/>
      <c r="I247" s="115"/>
      <c r="J247" s="115"/>
      <c r="K247" s="115"/>
      <c r="L247" s="115"/>
      <c r="M247" s="115"/>
      <c r="N247" s="115"/>
      <c r="O247" s="115"/>
      <c r="P247" s="115"/>
    </row>
    <row r="248" spans="2:16">
      <c r="B248" s="114"/>
      <c r="C248" s="114"/>
      <c r="D248" s="115"/>
      <c r="E248" s="115"/>
      <c r="F248" s="115"/>
      <c r="G248" s="115"/>
      <c r="H248" s="115"/>
      <c r="I248" s="115"/>
      <c r="J248" s="115"/>
      <c r="K248" s="115"/>
      <c r="L248" s="115"/>
      <c r="M248" s="115"/>
      <c r="N248" s="115"/>
      <c r="O248" s="115"/>
      <c r="P248" s="115"/>
    </row>
    <row r="249" spans="2:16">
      <c r="B249" s="114"/>
      <c r="C249" s="114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5"/>
      <c r="O249" s="115"/>
      <c r="P249" s="115"/>
    </row>
    <row r="250" spans="2:16">
      <c r="B250" s="114"/>
      <c r="C250" s="114"/>
      <c r="D250" s="115"/>
      <c r="E250" s="115"/>
      <c r="F250" s="115"/>
      <c r="G250" s="115"/>
      <c r="H250" s="115"/>
      <c r="I250" s="115"/>
      <c r="J250" s="115"/>
      <c r="K250" s="115"/>
      <c r="L250" s="115"/>
      <c r="M250" s="115"/>
      <c r="N250" s="115"/>
      <c r="O250" s="115"/>
      <c r="P250" s="115"/>
    </row>
    <row r="251" spans="2:16">
      <c r="B251" s="114"/>
      <c r="C251" s="114"/>
      <c r="D251" s="115"/>
      <c r="E251" s="115"/>
      <c r="F251" s="115"/>
      <c r="G251" s="115"/>
      <c r="H251" s="115"/>
      <c r="I251" s="115"/>
      <c r="J251" s="115"/>
      <c r="K251" s="115"/>
      <c r="L251" s="115"/>
      <c r="M251" s="115"/>
      <c r="N251" s="115"/>
      <c r="O251" s="115"/>
      <c r="P251" s="115"/>
    </row>
    <row r="252" spans="2:16">
      <c r="B252" s="114"/>
      <c r="C252" s="114"/>
      <c r="D252" s="115"/>
      <c r="E252" s="115"/>
      <c r="F252" s="115"/>
      <c r="G252" s="115"/>
      <c r="H252" s="115"/>
      <c r="I252" s="115"/>
      <c r="J252" s="115"/>
      <c r="K252" s="115"/>
      <c r="L252" s="115"/>
      <c r="M252" s="115"/>
      <c r="N252" s="115"/>
      <c r="O252" s="115"/>
      <c r="P252" s="115"/>
    </row>
    <row r="253" spans="2:16">
      <c r="B253" s="114"/>
      <c r="C253" s="114"/>
      <c r="D253" s="115"/>
      <c r="E253" s="115"/>
      <c r="F253" s="115"/>
      <c r="G253" s="115"/>
      <c r="H253" s="115"/>
      <c r="I253" s="115"/>
      <c r="J253" s="115"/>
      <c r="K253" s="115"/>
      <c r="L253" s="115"/>
      <c r="M253" s="115"/>
      <c r="N253" s="115"/>
      <c r="O253" s="115"/>
      <c r="P253" s="115"/>
    </row>
    <row r="254" spans="2:16">
      <c r="B254" s="114"/>
      <c r="C254" s="114"/>
      <c r="D254" s="115"/>
      <c r="E254" s="115"/>
      <c r="F254" s="115"/>
      <c r="G254" s="115"/>
      <c r="H254" s="115"/>
      <c r="I254" s="115"/>
      <c r="J254" s="115"/>
      <c r="K254" s="115"/>
      <c r="L254" s="115"/>
      <c r="M254" s="115"/>
      <c r="N254" s="115"/>
      <c r="O254" s="115"/>
      <c r="P254" s="115"/>
    </row>
    <row r="255" spans="2:16">
      <c r="B255" s="114"/>
      <c r="C255" s="114"/>
      <c r="D255" s="115"/>
      <c r="E255" s="115"/>
      <c r="F255" s="115"/>
      <c r="G255" s="115"/>
      <c r="H255" s="115"/>
      <c r="I255" s="115"/>
      <c r="J255" s="115"/>
      <c r="K255" s="115"/>
      <c r="L255" s="115"/>
      <c r="M255" s="115"/>
      <c r="N255" s="115"/>
      <c r="O255" s="115"/>
      <c r="P255" s="115"/>
    </row>
    <row r="256" spans="2:16">
      <c r="B256" s="114"/>
      <c r="C256" s="114"/>
      <c r="D256" s="115"/>
      <c r="E256" s="115"/>
      <c r="F256" s="115"/>
      <c r="G256" s="115"/>
      <c r="H256" s="115"/>
      <c r="I256" s="115"/>
      <c r="J256" s="115"/>
      <c r="K256" s="115"/>
      <c r="L256" s="115"/>
      <c r="M256" s="115"/>
      <c r="N256" s="115"/>
      <c r="O256" s="115"/>
      <c r="P256" s="115"/>
    </row>
    <row r="257" spans="2:16">
      <c r="B257" s="114"/>
      <c r="C257" s="114"/>
      <c r="D257" s="115"/>
      <c r="E257" s="115"/>
      <c r="F257" s="115"/>
      <c r="G257" s="115"/>
      <c r="H257" s="115"/>
      <c r="I257" s="115"/>
      <c r="J257" s="115"/>
      <c r="K257" s="115"/>
      <c r="L257" s="115"/>
      <c r="M257" s="115"/>
      <c r="N257" s="115"/>
      <c r="O257" s="115"/>
      <c r="P257" s="115"/>
    </row>
    <row r="258" spans="2:16">
      <c r="B258" s="114"/>
      <c r="C258" s="114"/>
      <c r="D258" s="115"/>
      <c r="E258" s="115"/>
      <c r="F258" s="115"/>
      <c r="G258" s="115"/>
      <c r="H258" s="115"/>
      <c r="I258" s="115"/>
      <c r="J258" s="115"/>
      <c r="K258" s="115"/>
      <c r="L258" s="115"/>
      <c r="M258" s="115"/>
      <c r="N258" s="115"/>
      <c r="O258" s="115"/>
      <c r="P258" s="115"/>
    </row>
    <row r="259" spans="2:16">
      <c r="B259" s="114"/>
      <c r="C259" s="114"/>
      <c r="D259" s="115"/>
      <c r="E259" s="115"/>
      <c r="F259" s="115"/>
      <c r="G259" s="115"/>
      <c r="H259" s="115"/>
      <c r="I259" s="115"/>
      <c r="J259" s="115"/>
      <c r="K259" s="115"/>
      <c r="L259" s="115"/>
      <c r="M259" s="115"/>
      <c r="N259" s="115"/>
      <c r="O259" s="115"/>
      <c r="P259" s="115"/>
    </row>
    <row r="260" spans="2:16">
      <c r="B260" s="114"/>
      <c r="C260" s="114"/>
      <c r="D260" s="115"/>
      <c r="E260" s="115"/>
      <c r="F260" s="115"/>
      <c r="G260" s="115"/>
      <c r="H260" s="115"/>
      <c r="I260" s="115"/>
      <c r="J260" s="115"/>
      <c r="K260" s="115"/>
      <c r="L260" s="115"/>
      <c r="M260" s="115"/>
      <c r="N260" s="115"/>
      <c r="O260" s="115"/>
      <c r="P260" s="115"/>
    </row>
    <row r="261" spans="2:16">
      <c r="B261" s="114"/>
      <c r="C261" s="114"/>
      <c r="D261" s="115"/>
      <c r="E261" s="115"/>
      <c r="F261" s="115"/>
      <c r="G261" s="115"/>
      <c r="H261" s="115"/>
      <c r="I261" s="115"/>
      <c r="J261" s="115"/>
      <c r="K261" s="115"/>
      <c r="L261" s="115"/>
      <c r="M261" s="115"/>
      <c r="N261" s="115"/>
      <c r="O261" s="115"/>
      <c r="P261" s="115"/>
    </row>
    <row r="262" spans="2:16">
      <c r="B262" s="114"/>
      <c r="C262" s="114"/>
      <c r="D262" s="115"/>
      <c r="E262" s="115"/>
      <c r="F262" s="115"/>
      <c r="G262" s="115"/>
      <c r="H262" s="115"/>
      <c r="I262" s="115"/>
      <c r="J262" s="115"/>
      <c r="K262" s="115"/>
      <c r="L262" s="115"/>
      <c r="M262" s="115"/>
      <c r="N262" s="115"/>
      <c r="O262" s="115"/>
      <c r="P262" s="115"/>
    </row>
    <row r="263" spans="2:16">
      <c r="B263" s="114"/>
      <c r="C263" s="114"/>
      <c r="D263" s="115"/>
      <c r="E263" s="115"/>
      <c r="F263" s="115"/>
      <c r="G263" s="115"/>
      <c r="H263" s="115"/>
      <c r="I263" s="115"/>
      <c r="J263" s="115"/>
      <c r="K263" s="115"/>
      <c r="L263" s="115"/>
      <c r="M263" s="115"/>
      <c r="N263" s="115"/>
      <c r="O263" s="115"/>
      <c r="P263" s="115"/>
    </row>
    <row r="264" spans="2:16">
      <c r="B264" s="114"/>
      <c r="C264" s="114"/>
      <c r="D264" s="115"/>
      <c r="E264" s="115"/>
      <c r="F264" s="115"/>
      <c r="G264" s="115"/>
      <c r="H264" s="115"/>
      <c r="I264" s="115"/>
      <c r="J264" s="115"/>
      <c r="K264" s="115"/>
      <c r="L264" s="115"/>
      <c r="M264" s="115"/>
      <c r="N264" s="115"/>
      <c r="O264" s="115"/>
      <c r="P264" s="115"/>
    </row>
    <row r="265" spans="2:16">
      <c r="B265" s="114"/>
      <c r="C265" s="114"/>
      <c r="D265" s="115"/>
      <c r="E265" s="115"/>
      <c r="F265" s="115"/>
      <c r="G265" s="115"/>
      <c r="H265" s="115"/>
      <c r="I265" s="115"/>
      <c r="J265" s="115"/>
      <c r="K265" s="115"/>
      <c r="L265" s="115"/>
      <c r="M265" s="115"/>
      <c r="N265" s="115"/>
      <c r="O265" s="115"/>
      <c r="P265" s="115"/>
    </row>
    <row r="266" spans="2:16">
      <c r="B266" s="114"/>
      <c r="C266" s="114"/>
      <c r="D266" s="115"/>
      <c r="E266" s="115"/>
      <c r="F266" s="115"/>
      <c r="G266" s="115"/>
      <c r="H266" s="115"/>
      <c r="I266" s="115"/>
      <c r="J266" s="115"/>
      <c r="K266" s="115"/>
      <c r="L266" s="115"/>
      <c r="M266" s="115"/>
      <c r="N266" s="115"/>
      <c r="O266" s="115"/>
      <c r="P266" s="115"/>
    </row>
    <row r="267" spans="2:16">
      <c r="B267" s="114"/>
      <c r="C267" s="114"/>
      <c r="D267" s="115"/>
      <c r="E267" s="115"/>
      <c r="F267" s="115"/>
      <c r="G267" s="115"/>
      <c r="H267" s="115"/>
      <c r="I267" s="115"/>
      <c r="J267" s="115"/>
      <c r="K267" s="115"/>
      <c r="L267" s="115"/>
      <c r="M267" s="115"/>
      <c r="N267" s="115"/>
      <c r="O267" s="115"/>
      <c r="P267" s="115"/>
    </row>
    <row r="268" spans="2:16">
      <c r="B268" s="114"/>
      <c r="C268" s="114"/>
      <c r="D268" s="115"/>
      <c r="E268" s="115"/>
      <c r="F268" s="115"/>
      <c r="G268" s="115"/>
      <c r="H268" s="115"/>
      <c r="I268" s="115"/>
      <c r="J268" s="115"/>
      <c r="K268" s="115"/>
      <c r="L268" s="115"/>
      <c r="M268" s="115"/>
      <c r="N268" s="115"/>
      <c r="O268" s="115"/>
      <c r="P268" s="115"/>
    </row>
    <row r="269" spans="2:16">
      <c r="B269" s="114"/>
      <c r="C269" s="114"/>
      <c r="D269" s="115"/>
      <c r="E269" s="115"/>
      <c r="F269" s="115"/>
      <c r="G269" s="115"/>
      <c r="H269" s="115"/>
      <c r="I269" s="115"/>
      <c r="J269" s="115"/>
      <c r="K269" s="115"/>
      <c r="L269" s="115"/>
      <c r="M269" s="115"/>
      <c r="N269" s="115"/>
      <c r="O269" s="115"/>
      <c r="P269" s="115"/>
    </row>
    <row r="270" spans="2:16">
      <c r="B270" s="114"/>
      <c r="C270" s="114"/>
      <c r="D270" s="115"/>
      <c r="E270" s="115"/>
      <c r="F270" s="115"/>
      <c r="G270" s="115"/>
      <c r="H270" s="115"/>
      <c r="I270" s="115"/>
      <c r="J270" s="115"/>
      <c r="K270" s="115"/>
      <c r="L270" s="115"/>
      <c r="M270" s="115"/>
      <c r="N270" s="115"/>
      <c r="O270" s="115"/>
      <c r="P270" s="115"/>
    </row>
    <row r="271" spans="2:16">
      <c r="B271" s="114"/>
      <c r="C271" s="114"/>
      <c r="D271" s="115"/>
      <c r="E271" s="115"/>
      <c r="F271" s="115"/>
      <c r="G271" s="115"/>
      <c r="H271" s="115"/>
      <c r="I271" s="115"/>
      <c r="J271" s="115"/>
      <c r="K271" s="115"/>
      <c r="L271" s="115"/>
      <c r="M271" s="115"/>
      <c r="N271" s="115"/>
      <c r="O271" s="115"/>
      <c r="P271" s="115"/>
    </row>
    <row r="272" spans="2:16">
      <c r="B272" s="114"/>
      <c r="C272" s="114"/>
      <c r="D272" s="115"/>
      <c r="E272" s="115"/>
      <c r="F272" s="115"/>
      <c r="G272" s="115"/>
      <c r="H272" s="115"/>
      <c r="I272" s="115"/>
      <c r="J272" s="115"/>
      <c r="K272" s="115"/>
      <c r="L272" s="115"/>
      <c r="M272" s="115"/>
      <c r="N272" s="115"/>
      <c r="O272" s="115"/>
      <c r="P272" s="115"/>
    </row>
    <row r="273" spans="2:16">
      <c r="B273" s="114"/>
      <c r="C273" s="114"/>
      <c r="D273" s="115"/>
      <c r="E273" s="115"/>
      <c r="F273" s="115"/>
      <c r="G273" s="115"/>
      <c r="H273" s="115"/>
      <c r="I273" s="115"/>
      <c r="J273" s="115"/>
      <c r="K273" s="115"/>
      <c r="L273" s="115"/>
      <c r="M273" s="115"/>
      <c r="N273" s="115"/>
      <c r="O273" s="115"/>
      <c r="P273" s="115"/>
    </row>
    <row r="274" spans="2:16">
      <c r="B274" s="114"/>
      <c r="C274" s="114"/>
      <c r="D274" s="115"/>
      <c r="E274" s="115"/>
      <c r="F274" s="115"/>
      <c r="G274" s="115"/>
      <c r="H274" s="115"/>
      <c r="I274" s="115"/>
      <c r="J274" s="115"/>
      <c r="K274" s="115"/>
      <c r="L274" s="115"/>
      <c r="M274" s="115"/>
      <c r="N274" s="115"/>
      <c r="O274" s="115"/>
      <c r="P274" s="115"/>
    </row>
    <row r="275" spans="2:16">
      <c r="B275" s="114"/>
      <c r="C275" s="114"/>
      <c r="D275" s="115"/>
      <c r="E275" s="115"/>
      <c r="F275" s="115"/>
      <c r="G275" s="115"/>
      <c r="H275" s="115"/>
      <c r="I275" s="115"/>
      <c r="J275" s="115"/>
      <c r="K275" s="115"/>
      <c r="L275" s="115"/>
      <c r="M275" s="115"/>
      <c r="N275" s="115"/>
      <c r="O275" s="115"/>
      <c r="P275" s="115"/>
    </row>
    <row r="276" spans="2:16">
      <c r="B276" s="114"/>
      <c r="C276" s="114"/>
      <c r="D276" s="115"/>
      <c r="E276" s="115"/>
      <c r="F276" s="115"/>
      <c r="G276" s="115"/>
      <c r="H276" s="115"/>
      <c r="I276" s="115"/>
      <c r="J276" s="115"/>
      <c r="K276" s="115"/>
      <c r="L276" s="115"/>
      <c r="M276" s="115"/>
      <c r="N276" s="115"/>
      <c r="O276" s="115"/>
      <c r="P276" s="115"/>
    </row>
    <row r="277" spans="2:16">
      <c r="B277" s="114"/>
      <c r="C277" s="114"/>
      <c r="D277" s="115"/>
      <c r="E277" s="115"/>
      <c r="F277" s="115"/>
      <c r="G277" s="115"/>
      <c r="H277" s="115"/>
      <c r="I277" s="115"/>
      <c r="J277" s="115"/>
      <c r="K277" s="115"/>
      <c r="L277" s="115"/>
      <c r="M277" s="115"/>
      <c r="N277" s="115"/>
      <c r="O277" s="115"/>
      <c r="P277" s="115"/>
    </row>
    <row r="278" spans="2:16">
      <c r="B278" s="114"/>
      <c r="C278" s="114"/>
      <c r="D278" s="115"/>
      <c r="E278" s="115"/>
      <c r="F278" s="115"/>
      <c r="G278" s="115"/>
      <c r="H278" s="115"/>
      <c r="I278" s="115"/>
      <c r="J278" s="115"/>
      <c r="K278" s="115"/>
      <c r="L278" s="115"/>
      <c r="M278" s="115"/>
      <c r="N278" s="115"/>
      <c r="O278" s="115"/>
      <c r="P278" s="115"/>
    </row>
    <row r="279" spans="2:16">
      <c r="B279" s="114"/>
      <c r="C279" s="114"/>
      <c r="D279" s="115"/>
      <c r="E279" s="115"/>
      <c r="F279" s="115"/>
      <c r="G279" s="115"/>
      <c r="H279" s="115"/>
      <c r="I279" s="115"/>
      <c r="J279" s="115"/>
      <c r="K279" s="115"/>
      <c r="L279" s="115"/>
      <c r="M279" s="115"/>
      <c r="N279" s="115"/>
      <c r="O279" s="115"/>
      <c r="P279" s="115"/>
    </row>
    <row r="280" spans="2:16">
      <c r="B280" s="114"/>
      <c r="C280" s="114"/>
      <c r="D280" s="115"/>
      <c r="E280" s="115"/>
      <c r="F280" s="115"/>
      <c r="G280" s="115"/>
      <c r="H280" s="115"/>
      <c r="I280" s="115"/>
      <c r="J280" s="115"/>
      <c r="K280" s="115"/>
      <c r="L280" s="115"/>
      <c r="M280" s="115"/>
      <c r="N280" s="115"/>
      <c r="O280" s="115"/>
      <c r="P280" s="115"/>
    </row>
    <row r="281" spans="2:16">
      <c r="B281" s="114"/>
      <c r="C281" s="114"/>
      <c r="D281" s="115"/>
      <c r="E281" s="115"/>
      <c r="F281" s="115"/>
      <c r="G281" s="115"/>
      <c r="H281" s="115"/>
      <c r="I281" s="115"/>
      <c r="J281" s="115"/>
      <c r="K281" s="115"/>
      <c r="L281" s="115"/>
      <c r="M281" s="115"/>
      <c r="N281" s="115"/>
      <c r="O281" s="115"/>
      <c r="P281" s="115"/>
    </row>
    <row r="282" spans="2:16">
      <c r="B282" s="114"/>
      <c r="C282" s="114"/>
      <c r="D282" s="115"/>
      <c r="E282" s="115"/>
      <c r="F282" s="115"/>
      <c r="G282" s="115"/>
      <c r="H282" s="115"/>
      <c r="I282" s="115"/>
      <c r="J282" s="115"/>
      <c r="K282" s="115"/>
      <c r="L282" s="115"/>
      <c r="M282" s="115"/>
      <c r="N282" s="115"/>
      <c r="O282" s="115"/>
      <c r="P282" s="115"/>
    </row>
    <row r="283" spans="2:16">
      <c r="B283" s="114"/>
      <c r="C283" s="114"/>
      <c r="D283" s="115"/>
      <c r="E283" s="115"/>
      <c r="F283" s="115"/>
      <c r="G283" s="115"/>
      <c r="H283" s="115"/>
      <c r="I283" s="115"/>
      <c r="J283" s="115"/>
      <c r="K283" s="115"/>
      <c r="L283" s="115"/>
      <c r="M283" s="115"/>
      <c r="N283" s="115"/>
      <c r="O283" s="115"/>
      <c r="P283" s="115"/>
    </row>
    <row r="284" spans="2:16">
      <c r="B284" s="114"/>
      <c r="C284" s="114"/>
      <c r="D284" s="115"/>
      <c r="E284" s="115"/>
      <c r="F284" s="115"/>
      <c r="G284" s="115"/>
      <c r="H284" s="115"/>
      <c r="I284" s="115"/>
      <c r="J284" s="115"/>
      <c r="K284" s="115"/>
      <c r="L284" s="115"/>
      <c r="M284" s="115"/>
      <c r="N284" s="115"/>
      <c r="O284" s="115"/>
      <c r="P284" s="115"/>
    </row>
    <row r="285" spans="2:16">
      <c r="B285" s="114"/>
      <c r="C285" s="114"/>
      <c r="D285" s="115"/>
      <c r="E285" s="115"/>
      <c r="F285" s="115"/>
      <c r="G285" s="115"/>
      <c r="H285" s="115"/>
      <c r="I285" s="115"/>
      <c r="J285" s="115"/>
      <c r="K285" s="115"/>
      <c r="L285" s="115"/>
      <c r="M285" s="115"/>
      <c r="N285" s="115"/>
      <c r="O285" s="115"/>
      <c r="P285" s="115"/>
    </row>
    <row r="286" spans="2:16">
      <c r="B286" s="114"/>
      <c r="C286" s="114"/>
      <c r="D286" s="115"/>
      <c r="E286" s="115"/>
      <c r="F286" s="115"/>
      <c r="G286" s="115"/>
      <c r="H286" s="115"/>
      <c r="I286" s="115"/>
      <c r="J286" s="115"/>
      <c r="K286" s="115"/>
      <c r="L286" s="115"/>
      <c r="M286" s="115"/>
      <c r="N286" s="115"/>
      <c r="O286" s="115"/>
      <c r="P286" s="115"/>
    </row>
    <row r="287" spans="2:16">
      <c r="B287" s="114"/>
      <c r="C287" s="114"/>
      <c r="D287" s="115"/>
      <c r="E287" s="115"/>
      <c r="F287" s="115"/>
      <c r="G287" s="115"/>
      <c r="H287" s="115"/>
      <c r="I287" s="115"/>
      <c r="J287" s="115"/>
      <c r="K287" s="115"/>
      <c r="L287" s="115"/>
      <c r="M287" s="115"/>
      <c r="N287" s="115"/>
      <c r="O287" s="115"/>
      <c r="P287" s="115"/>
    </row>
    <row r="288" spans="2:16">
      <c r="B288" s="114"/>
      <c r="C288" s="114"/>
      <c r="D288" s="115"/>
      <c r="E288" s="115"/>
      <c r="F288" s="115"/>
      <c r="G288" s="115"/>
      <c r="H288" s="115"/>
      <c r="I288" s="115"/>
      <c r="J288" s="115"/>
      <c r="K288" s="115"/>
      <c r="L288" s="115"/>
      <c r="M288" s="115"/>
      <c r="N288" s="115"/>
      <c r="O288" s="115"/>
      <c r="P288" s="115"/>
    </row>
    <row r="289" spans="2:16">
      <c r="B289" s="114"/>
      <c r="C289" s="114"/>
      <c r="D289" s="115"/>
      <c r="E289" s="115"/>
      <c r="F289" s="115"/>
      <c r="G289" s="115"/>
      <c r="H289" s="115"/>
      <c r="I289" s="115"/>
      <c r="J289" s="115"/>
      <c r="K289" s="115"/>
      <c r="L289" s="115"/>
      <c r="M289" s="115"/>
      <c r="N289" s="115"/>
      <c r="O289" s="115"/>
      <c r="P289" s="115"/>
    </row>
    <row r="290" spans="2:16">
      <c r="B290" s="114"/>
      <c r="C290" s="114"/>
      <c r="D290" s="115"/>
      <c r="E290" s="115"/>
      <c r="F290" s="115"/>
      <c r="G290" s="115"/>
      <c r="H290" s="115"/>
      <c r="I290" s="115"/>
      <c r="J290" s="115"/>
      <c r="K290" s="115"/>
      <c r="L290" s="115"/>
      <c r="M290" s="115"/>
      <c r="N290" s="115"/>
      <c r="O290" s="115"/>
      <c r="P290" s="115"/>
    </row>
    <row r="291" spans="2:16">
      <c r="B291" s="114"/>
      <c r="C291" s="114"/>
      <c r="D291" s="115"/>
      <c r="E291" s="115"/>
      <c r="F291" s="115"/>
      <c r="G291" s="115"/>
      <c r="H291" s="115"/>
      <c r="I291" s="115"/>
      <c r="J291" s="115"/>
      <c r="K291" s="115"/>
      <c r="L291" s="115"/>
      <c r="M291" s="115"/>
      <c r="N291" s="115"/>
      <c r="O291" s="115"/>
      <c r="P291" s="115"/>
    </row>
    <row r="292" spans="2:16">
      <c r="B292" s="114"/>
      <c r="C292" s="114"/>
      <c r="D292" s="115"/>
      <c r="E292" s="115"/>
      <c r="F292" s="115"/>
      <c r="G292" s="115"/>
      <c r="H292" s="115"/>
      <c r="I292" s="115"/>
      <c r="J292" s="115"/>
      <c r="K292" s="115"/>
      <c r="L292" s="115"/>
      <c r="M292" s="115"/>
      <c r="N292" s="115"/>
      <c r="O292" s="115"/>
      <c r="P292" s="115"/>
    </row>
    <row r="293" spans="2:16">
      <c r="B293" s="114"/>
      <c r="C293" s="114"/>
      <c r="D293" s="115"/>
      <c r="E293" s="115"/>
      <c r="F293" s="115"/>
      <c r="G293" s="115"/>
      <c r="H293" s="115"/>
      <c r="I293" s="115"/>
      <c r="J293" s="115"/>
      <c r="K293" s="115"/>
      <c r="L293" s="115"/>
      <c r="M293" s="115"/>
      <c r="N293" s="115"/>
      <c r="O293" s="115"/>
      <c r="P293" s="115"/>
    </row>
    <row r="294" spans="2:16">
      <c r="B294" s="114"/>
      <c r="C294" s="114"/>
      <c r="D294" s="115"/>
      <c r="E294" s="115"/>
      <c r="F294" s="115"/>
      <c r="G294" s="115"/>
      <c r="H294" s="115"/>
      <c r="I294" s="115"/>
      <c r="J294" s="115"/>
      <c r="K294" s="115"/>
      <c r="L294" s="115"/>
      <c r="M294" s="115"/>
      <c r="N294" s="115"/>
      <c r="O294" s="115"/>
      <c r="P294" s="115"/>
    </row>
    <row r="295" spans="2:16">
      <c r="B295" s="114"/>
      <c r="C295" s="114"/>
      <c r="D295" s="115"/>
      <c r="E295" s="115"/>
      <c r="F295" s="115"/>
      <c r="G295" s="115"/>
      <c r="H295" s="115"/>
      <c r="I295" s="115"/>
      <c r="J295" s="115"/>
      <c r="K295" s="115"/>
      <c r="L295" s="115"/>
      <c r="M295" s="115"/>
      <c r="N295" s="115"/>
      <c r="O295" s="115"/>
      <c r="P295" s="115"/>
    </row>
    <row r="296" spans="2:16">
      <c r="B296" s="114"/>
      <c r="C296" s="114"/>
      <c r="D296" s="115"/>
      <c r="E296" s="115"/>
      <c r="F296" s="115"/>
      <c r="G296" s="115"/>
      <c r="H296" s="115"/>
      <c r="I296" s="115"/>
      <c r="J296" s="115"/>
      <c r="K296" s="115"/>
      <c r="L296" s="115"/>
      <c r="M296" s="115"/>
      <c r="N296" s="115"/>
      <c r="O296" s="115"/>
      <c r="P296" s="115"/>
    </row>
    <row r="297" spans="2:16">
      <c r="B297" s="114"/>
      <c r="C297" s="114"/>
      <c r="D297" s="115"/>
      <c r="E297" s="115"/>
      <c r="F297" s="115"/>
      <c r="G297" s="115"/>
      <c r="H297" s="115"/>
      <c r="I297" s="115"/>
      <c r="J297" s="115"/>
      <c r="K297" s="115"/>
      <c r="L297" s="115"/>
      <c r="M297" s="115"/>
      <c r="N297" s="115"/>
      <c r="O297" s="115"/>
      <c r="P297" s="115"/>
    </row>
    <row r="298" spans="2:16">
      <c r="B298" s="114"/>
      <c r="C298" s="114"/>
      <c r="D298" s="115"/>
      <c r="E298" s="115"/>
      <c r="F298" s="115"/>
      <c r="G298" s="115"/>
      <c r="H298" s="115"/>
      <c r="I298" s="115"/>
      <c r="J298" s="115"/>
      <c r="K298" s="115"/>
      <c r="L298" s="115"/>
      <c r="M298" s="115"/>
      <c r="N298" s="115"/>
      <c r="O298" s="115"/>
      <c r="P298" s="115"/>
    </row>
    <row r="299" spans="2:16">
      <c r="B299" s="114"/>
      <c r="C299" s="114"/>
      <c r="D299" s="115"/>
      <c r="E299" s="115"/>
      <c r="F299" s="115"/>
      <c r="G299" s="115"/>
      <c r="H299" s="115"/>
      <c r="I299" s="115"/>
      <c r="J299" s="115"/>
      <c r="K299" s="115"/>
      <c r="L299" s="115"/>
      <c r="M299" s="115"/>
      <c r="N299" s="115"/>
      <c r="O299" s="115"/>
      <c r="P299" s="115"/>
    </row>
    <row r="300" spans="2:16">
      <c r="B300" s="114"/>
      <c r="C300" s="114"/>
      <c r="D300" s="115"/>
      <c r="E300" s="115"/>
      <c r="F300" s="115"/>
      <c r="G300" s="115"/>
      <c r="H300" s="115"/>
      <c r="I300" s="115"/>
      <c r="J300" s="115"/>
      <c r="K300" s="115"/>
      <c r="L300" s="115"/>
      <c r="M300" s="115"/>
      <c r="N300" s="115"/>
      <c r="O300" s="115"/>
      <c r="P300" s="115"/>
    </row>
    <row r="301" spans="2:16">
      <c r="B301" s="114"/>
      <c r="C301" s="114"/>
      <c r="D301" s="115"/>
      <c r="E301" s="115"/>
      <c r="F301" s="115"/>
      <c r="G301" s="115"/>
      <c r="H301" s="115"/>
      <c r="I301" s="115"/>
      <c r="J301" s="115"/>
      <c r="K301" s="115"/>
      <c r="L301" s="115"/>
      <c r="M301" s="115"/>
      <c r="N301" s="115"/>
      <c r="O301" s="115"/>
      <c r="P301" s="115"/>
    </row>
    <row r="302" spans="2:16">
      <c r="B302" s="114"/>
      <c r="C302" s="114"/>
      <c r="D302" s="115"/>
      <c r="E302" s="115"/>
      <c r="F302" s="115"/>
      <c r="G302" s="115"/>
      <c r="H302" s="115"/>
      <c r="I302" s="115"/>
      <c r="J302" s="115"/>
      <c r="K302" s="115"/>
      <c r="L302" s="115"/>
      <c r="M302" s="115"/>
      <c r="N302" s="115"/>
      <c r="O302" s="115"/>
      <c r="P302" s="115"/>
    </row>
    <row r="303" spans="2:16">
      <c r="B303" s="114"/>
      <c r="C303" s="114"/>
      <c r="D303" s="115"/>
      <c r="E303" s="115"/>
      <c r="F303" s="115"/>
      <c r="G303" s="115"/>
      <c r="H303" s="115"/>
      <c r="I303" s="115"/>
      <c r="J303" s="115"/>
      <c r="K303" s="115"/>
      <c r="L303" s="115"/>
      <c r="M303" s="115"/>
      <c r="N303" s="115"/>
      <c r="O303" s="115"/>
      <c r="P303" s="115"/>
    </row>
    <row r="304" spans="2:16">
      <c r="B304" s="114"/>
      <c r="C304" s="114"/>
      <c r="D304" s="115"/>
      <c r="E304" s="115"/>
      <c r="F304" s="115"/>
      <c r="G304" s="115"/>
      <c r="H304" s="115"/>
      <c r="I304" s="115"/>
      <c r="J304" s="115"/>
      <c r="K304" s="115"/>
      <c r="L304" s="115"/>
      <c r="M304" s="115"/>
      <c r="N304" s="115"/>
      <c r="O304" s="115"/>
      <c r="P304" s="115"/>
    </row>
    <row r="305" spans="2:16">
      <c r="B305" s="114"/>
      <c r="C305" s="114"/>
      <c r="D305" s="115"/>
      <c r="E305" s="115"/>
      <c r="F305" s="115"/>
      <c r="G305" s="115"/>
      <c r="H305" s="115"/>
      <c r="I305" s="115"/>
      <c r="J305" s="115"/>
      <c r="K305" s="115"/>
      <c r="L305" s="115"/>
      <c r="M305" s="115"/>
      <c r="N305" s="115"/>
      <c r="O305" s="115"/>
      <c r="P305" s="115"/>
    </row>
    <row r="306" spans="2:16">
      <c r="B306" s="114"/>
      <c r="C306" s="114"/>
      <c r="D306" s="115"/>
      <c r="E306" s="115"/>
      <c r="F306" s="115"/>
      <c r="G306" s="115"/>
      <c r="H306" s="115"/>
      <c r="I306" s="115"/>
      <c r="J306" s="115"/>
      <c r="K306" s="115"/>
      <c r="L306" s="115"/>
      <c r="M306" s="115"/>
      <c r="N306" s="115"/>
      <c r="O306" s="115"/>
      <c r="P306" s="115"/>
    </row>
    <row r="307" spans="2:16">
      <c r="B307" s="114"/>
      <c r="C307" s="114"/>
      <c r="D307" s="115"/>
      <c r="E307" s="115"/>
      <c r="F307" s="115"/>
      <c r="G307" s="115"/>
      <c r="H307" s="115"/>
      <c r="I307" s="115"/>
      <c r="J307" s="115"/>
      <c r="K307" s="115"/>
      <c r="L307" s="115"/>
      <c r="M307" s="115"/>
      <c r="N307" s="115"/>
      <c r="O307" s="115"/>
      <c r="P307" s="115"/>
    </row>
    <row r="308" spans="2:16">
      <c r="B308" s="114"/>
      <c r="C308" s="114"/>
      <c r="D308" s="115"/>
      <c r="E308" s="115"/>
      <c r="F308" s="115"/>
      <c r="G308" s="115"/>
      <c r="H308" s="115"/>
      <c r="I308" s="115"/>
      <c r="J308" s="115"/>
      <c r="K308" s="115"/>
      <c r="L308" s="115"/>
      <c r="M308" s="115"/>
      <c r="N308" s="115"/>
      <c r="O308" s="115"/>
      <c r="P308" s="115"/>
    </row>
    <row r="309" spans="2:16">
      <c r="B309" s="114"/>
      <c r="C309" s="114"/>
      <c r="D309" s="115"/>
      <c r="E309" s="115"/>
      <c r="F309" s="115"/>
      <c r="G309" s="115"/>
      <c r="H309" s="115"/>
      <c r="I309" s="115"/>
      <c r="J309" s="115"/>
      <c r="K309" s="115"/>
      <c r="L309" s="115"/>
      <c r="M309" s="115"/>
      <c r="N309" s="115"/>
      <c r="O309" s="115"/>
      <c r="P309" s="115"/>
    </row>
    <row r="310" spans="2:16">
      <c r="B310" s="114"/>
      <c r="C310" s="114"/>
      <c r="D310" s="115"/>
      <c r="E310" s="115"/>
      <c r="F310" s="115"/>
      <c r="G310" s="115"/>
      <c r="H310" s="115"/>
      <c r="I310" s="115"/>
      <c r="J310" s="115"/>
      <c r="K310" s="115"/>
      <c r="L310" s="115"/>
      <c r="M310" s="115"/>
      <c r="N310" s="115"/>
      <c r="O310" s="115"/>
      <c r="P310" s="115"/>
    </row>
    <row r="311" spans="2:16">
      <c r="B311" s="114"/>
      <c r="C311" s="114"/>
      <c r="D311" s="115"/>
      <c r="E311" s="115"/>
      <c r="F311" s="115"/>
      <c r="G311" s="115"/>
      <c r="H311" s="115"/>
      <c r="I311" s="115"/>
      <c r="J311" s="115"/>
      <c r="K311" s="115"/>
      <c r="L311" s="115"/>
      <c r="M311" s="115"/>
      <c r="N311" s="115"/>
      <c r="O311" s="115"/>
      <c r="P311" s="115"/>
    </row>
    <row r="312" spans="2:16">
      <c r="B312" s="114"/>
      <c r="C312" s="114"/>
      <c r="D312" s="115"/>
      <c r="E312" s="115"/>
      <c r="F312" s="115"/>
      <c r="G312" s="115"/>
      <c r="H312" s="115"/>
      <c r="I312" s="115"/>
      <c r="J312" s="115"/>
      <c r="K312" s="115"/>
      <c r="L312" s="115"/>
      <c r="M312" s="115"/>
      <c r="N312" s="115"/>
      <c r="O312" s="115"/>
      <c r="P312" s="115"/>
    </row>
    <row r="313" spans="2:16">
      <c r="B313" s="114"/>
      <c r="C313" s="114"/>
      <c r="D313" s="115"/>
      <c r="E313" s="115"/>
      <c r="F313" s="115"/>
      <c r="G313" s="115"/>
      <c r="H313" s="115"/>
      <c r="I313" s="115"/>
      <c r="J313" s="115"/>
      <c r="K313" s="115"/>
      <c r="L313" s="115"/>
      <c r="M313" s="115"/>
      <c r="N313" s="115"/>
      <c r="O313" s="115"/>
      <c r="P313" s="115"/>
    </row>
    <row r="314" spans="2:16">
      <c r="B314" s="114"/>
      <c r="C314" s="114"/>
      <c r="D314" s="115"/>
      <c r="E314" s="115"/>
      <c r="F314" s="115"/>
      <c r="G314" s="115"/>
      <c r="H314" s="115"/>
      <c r="I314" s="115"/>
      <c r="J314" s="115"/>
      <c r="K314" s="115"/>
      <c r="L314" s="115"/>
      <c r="M314" s="115"/>
      <c r="N314" s="115"/>
      <c r="O314" s="115"/>
      <c r="P314" s="115"/>
    </row>
    <row r="315" spans="2:16">
      <c r="B315" s="114"/>
      <c r="C315" s="114"/>
      <c r="D315" s="115"/>
      <c r="E315" s="115"/>
      <c r="F315" s="115"/>
      <c r="G315" s="115"/>
      <c r="H315" s="115"/>
      <c r="I315" s="115"/>
      <c r="J315" s="115"/>
      <c r="K315" s="115"/>
      <c r="L315" s="115"/>
      <c r="M315" s="115"/>
      <c r="N315" s="115"/>
      <c r="O315" s="115"/>
      <c r="P315" s="115"/>
    </row>
    <row r="316" spans="2:16">
      <c r="B316" s="114"/>
      <c r="C316" s="114"/>
      <c r="D316" s="115"/>
      <c r="E316" s="115"/>
      <c r="F316" s="115"/>
      <c r="G316" s="115"/>
      <c r="H316" s="115"/>
      <c r="I316" s="115"/>
      <c r="J316" s="115"/>
      <c r="K316" s="115"/>
      <c r="L316" s="115"/>
      <c r="M316" s="115"/>
      <c r="N316" s="115"/>
      <c r="O316" s="115"/>
      <c r="P316" s="115"/>
    </row>
    <row r="317" spans="2:16">
      <c r="B317" s="114"/>
      <c r="C317" s="114"/>
      <c r="D317" s="115"/>
      <c r="E317" s="115"/>
      <c r="F317" s="115"/>
      <c r="G317" s="115"/>
      <c r="H317" s="115"/>
      <c r="I317" s="115"/>
      <c r="J317" s="115"/>
      <c r="K317" s="115"/>
      <c r="L317" s="115"/>
      <c r="M317" s="115"/>
      <c r="N317" s="115"/>
      <c r="O317" s="115"/>
      <c r="P317" s="115"/>
    </row>
    <row r="318" spans="2:16">
      <c r="B318" s="114"/>
      <c r="C318" s="114"/>
      <c r="D318" s="115"/>
      <c r="E318" s="115"/>
      <c r="F318" s="115"/>
      <c r="G318" s="115"/>
      <c r="H318" s="115"/>
      <c r="I318" s="115"/>
      <c r="J318" s="115"/>
      <c r="K318" s="115"/>
      <c r="L318" s="115"/>
      <c r="M318" s="115"/>
      <c r="N318" s="115"/>
      <c r="O318" s="115"/>
      <c r="P318" s="115"/>
    </row>
    <row r="319" spans="2:16">
      <c r="B319" s="114"/>
      <c r="C319" s="114"/>
      <c r="D319" s="115"/>
      <c r="E319" s="115"/>
      <c r="F319" s="115"/>
      <c r="G319" s="115"/>
      <c r="H319" s="115"/>
      <c r="I319" s="115"/>
      <c r="J319" s="115"/>
      <c r="K319" s="115"/>
      <c r="L319" s="115"/>
      <c r="M319" s="115"/>
      <c r="N319" s="115"/>
      <c r="O319" s="115"/>
      <c r="P319" s="115"/>
    </row>
    <row r="320" spans="2:16">
      <c r="B320" s="114"/>
      <c r="C320" s="114"/>
      <c r="D320" s="115"/>
      <c r="E320" s="115"/>
      <c r="F320" s="115"/>
      <c r="G320" s="115"/>
      <c r="H320" s="115"/>
      <c r="I320" s="115"/>
      <c r="J320" s="115"/>
      <c r="K320" s="115"/>
      <c r="L320" s="115"/>
      <c r="M320" s="115"/>
      <c r="N320" s="115"/>
      <c r="O320" s="115"/>
      <c r="P320" s="115"/>
    </row>
    <row r="321" spans="2:16">
      <c r="B321" s="114"/>
      <c r="C321" s="114"/>
      <c r="D321" s="115"/>
      <c r="E321" s="115"/>
      <c r="F321" s="115"/>
      <c r="G321" s="115"/>
      <c r="H321" s="115"/>
      <c r="I321" s="115"/>
      <c r="J321" s="115"/>
      <c r="K321" s="115"/>
      <c r="L321" s="115"/>
      <c r="M321" s="115"/>
      <c r="N321" s="115"/>
      <c r="O321" s="115"/>
      <c r="P321" s="115"/>
    </row>
    <row r="322" spans="2:16">
      <c r="B322" s="114"/>
      <c r="C322" s="114"/>
      <c r="D322" s="115"/>
      <c r="E322" s="115"/>
      <c r="F322" s="115"/>
      <c r="G322" s="115"/>
      <c r="H322" s="115"/>
      <c r="I322" s="115"/>
      <c r="J322" s="115"/>
      <c r="K322" s="115"/>
      <c r="L322" s="115"/>
      <c r="M322" s="115"/>
      <c r="N322" s="115"/>
      <c r="O322" s="115"/>
      <c r="P322" s="115"/>
    </row>
    <row r="323" spans="2:16">
      <c r="B323" s="114"/>
      <c r="C323" s="114"/>
      <c r="D323" s="115"/>
      <c r="E323" s="115"/>
      <c r="F323" s="115"/>
      <c r="G323" s="115"/>
      <c r="H323" s="115"/>
      <c r="I323" s="115"/>
      <c r="J323" s="115"/>
      <c r="K323" s="115"/>
      <c r="L323" s="115"/>
      <c r="M323" s="115"/>
      <c r="N323" s="115"/>
      <c r="O323" s="115"/>
      <c r="P323" s="115"/>
    </row>
    <row r="324" spans="2:16">
      <c r="B324" s="114"/>
      <c r="C324" s="114"/>
      <c r="D324" s="115"/>
      <c r="E324" s="115"/>
      <c r="F324" s="115"/>
      <c r="G324" s="115"/>
      <c r="H324" s="115"/>
      <c r="I324" s="115"/>
      <c r="J324" s="115"/>
      <c r="K324" s="115"/>
      <c r="L324" s="115"/>
      <c r="M324" s="115"/>
      <c r="N324" s="115"/>
      <c r="O324" s="115"/>
      <c r="P324" s="115"/>
    </row>
    <row r="325" spans="2:16">
      <c r="B325" s="114"/>
      <c r="C325" s="114"/>
      <c r="D325" s="115"/>
      <c r="E325" s="115"/>
      <c r="F325" s="115"/>
      <c r="G325" s="115"/>
      <c r="H325" s="115"/>
      <c r="I325" s="115"/>
      <c r="J325" s="115"/>
      <c r="K325" s="115"/>
      <c r="L325" s="115"/>
      <c r="M325" s="115"/>
      <c r="N325" s="115"/>
      <c r="O325" s="115"/>
      <c r="P325" s="115"/>
    </row>
    <row r="326" spans="2:16">
      <c r="B326" s="114"/>
      <c r="C326" s="114"/>
      <c r="D326" s="115"/>
      <c r="E326" s="115"/>
      <c r="F326" s="115"/>
      <c r="G326" s="115"/>
      <c r="H326" s="115"/>
      <c r="I326" s="115"/>
      <c r="J326" s="115"/>
      <c r="K326" s="115"/>
      <c r="L326" s="115"/>
      <c r="M326" s="115"/>
      <c r="N326" s="115"/>
      <c r="O326" s="115"/>
      <c r="P326" s="115"/>
    </row>
    <row r="327" spans="2:16">
      <c r="B327" s="114"/>
      <c r="C327" s="114"/>
      <c r="D327" s="115"/>
      <c r="E327" s="115"/>
      <c r="F327" s="115"/>
      <c r="G327" s="115"/>
      <c r="H327" s="115"/>
      <c r="I327" s="115"/>
      <c r="J327" s="115"/>
      <c r="K327" s="115"/>
      <c r="L327" s="115"/>
      <c r="M327" s="115"/>
      <c r="N327" s="115"/>
      <c r="O327" s="115"/>
      <c r="P327" s="115"/>
    </row>
    <row r="328" spans="2:16">
      <c r="B328" s="114"/>
      <c r="C328" s="114"/>
      <c r="D328" s="115"/>
      <c r="E328" s="115"/>
      <c r="F328" s="115"/>
      <c r="G328" s="115"/>
      <c r="H328" s="115"/>
      <c r="I328" s="115"/>
      <c r="J328" s="115"/>
      <c r="K328" s="115"/>
      <c r="L328" s="115"/>
      <c r="M328" s="115"/>
      <c r="N328" s="115"/>
      <c r="O328" s="115"/>
      <c r="P328" s="115"/>
    </row>
    <row r="329" spans="2:16">
      <c r="B329" s="114"/>
      <c r="C329" s="114"/>
      <c r="D329" s="115"/>
      <c r="E329" s="115"/>
      <c r="F329" s="115"/>
      <c r="G329" s="115"/>
      <c r="H329" s="115"/>
      <c r="I329" s="115"/>
      <c r="J329" s="115"/>
      <c r="K329" s="115"/>
      <c r="L329" s="115"/>
      <c r="M329" s="115"/>
      <c r="N329" s="115"/>
      <c r="O329" s="115"/>
      <c r="P329" s="115"/>
    </row>
    <row r="330" spans="2:16">
      <c r="B330" s="114"/>
      <c r="C330" s="114"/>
      <c r="D330" s="115"/>
      <c r="E330" s="115"/>
      <c r="F330" s="115"/>
      <c r="G330" s="115"/>
      <c r="H330" s="115"/>
      <c r="I330" s="115"/>
      <c r="J330" s="115"/>
      <c r="K330" s="115"/>
      <c r="L330" s="115"/>
      <c r="M330" s="115"/>
      <c r="N330" s="115"/>
      <c r="O330" s="115"/>
      <c r="P330" s="115"/>
    </row>
    <row r="331" spans="2:16">
      <c r="B331" s="114"/>
      <c r="C331" s="114"/>
      <c r="D331" s="115"/>
      <c r="E331" s="115"/>
      <c r="F331" s="115"/>
      <c r="G331" s="115"/>
      <c r="H331" s="115"/>
      <c r="I331" s="115"/>
      <c r="J331" s="115"/>
      <c r="K331" s="115"/>
      <c r="L331" s="115"/>
      <c r="M331" s="115"/>
      <c r="N331" s="115"/>
      <c r="O331" s="115"/>
      <c r="P331" s="115"/>
    </row>
    <row r="332" spans="2:16">
      <c r="B332" s="114"/>
      <c r="C332" s="114"/>
      <c r="D332" s="115"/>
      <c r="E332" s="115"/>
      <c r="F332" s="115"/>
      <c r="G332" s="115"/>
      <c r="H332" s="115"/>
      <c r="I332" s="115"/>
      <c r="J332" s="115"/>
      <c r="K332" s="115"/>
      <c r="L332" s="115"/>
      <c r="M332" s="115"/>
      <c r="N332" s="115"/>
      <c r="O332" s="115"/>
      <c r="P332" s="115"/>
    </row>
    <row r="333" spans="2:16">
      <c r="B333" s="114"/>
      <c r="C333" s="114"/>
      <c r="D333" s="115"/>
      <c r="E333" s="115"/>
      <c r="F333" s="115"/>
      <c r="G333" s="115"/>
      <c r="H333" s="115"/>
      <c r="I333" s="115"/>
      <c r="J333" s="115"/>
      <c r="K333" s="115"/>
      <c r="L333" s="115"/>
      <c r="M333" s="115"/>
      <c r="N333" s="115"/>
      <c r="O333" s="115"/>
      <c r="P333" s="115"/>
    </row>
    <row r="334" spans="2:16">
      <c r="B334" s="114"/>
      <c r="C334" s="114"/>
      <c r="D334" s="115"/>
      <c r="E334" s="115"/>
      <c r="F334" s="115"/>
      <c r="G334" s="115"/>
      <c r="H334" s="115"/>
      <c r="I334" s="115"/>
      <c r="J334" s="115"/>
      <c r="K334" s="115"/>
      <c r="L334" s="115"/>
      <c r="M334" s="115"/>
      <c r="N334" s="115"/>
      <c r="O334" s="115"/>
      <c r="P334" s="115"/>
    </row>
    <row r="335" spans="2:16">
      <c r="B335" s="114"/>
      <c r="C335" s="114"/>
      <c r="D335" s="115"/>
      <c r="E335" s="115"/>
      <c r="F335" s="115"/>
      <c r="G335" s="115"/>
      <c r="H335" s="115"/>
      <c r="I335" s="115"/>
      <c r="J335" s="115"/>
      <c r="K335" s="115"/>
      <c r="L335" s="115"/>
      <c r="M335" s="115"/>
      <c r="N335" s="115"/>
      <c r="O335" s="115"/>
      <c r="P335" s="115"/>
    </row>
    <row r="336" spans="2:16">
      <c r="B336" s="114"/>
      <c r="C336" s="114"/>
      <c r="D336" s="115"/>
      <c r="E336" s="115"/>
      <c r="F336" s="115"/>
      <c r="G336" s="115"/>
      <c r="H336" s="115"/>
      <c r="I336" s="115"/>
      <c r="J336" s="115"/>
      <c r="K336" s="115"/>
      <c r="L336" s="115"/>
      <c r="M336" s="115"/>
      <c r="N336" s="115"/>
      <c r="O336" s="115"/>
      <c r="P336" s="115"/>
    </row>
    <row r="337" spans="2:16">
      <c r="B337" s="114"/>
      <c r="C337" s="114"/>
      <c r="D337" s="115"/>
      <c r="E337" s="115"/>
      <c r="F337" s="115"/>
      <c r="G337" s="115"/>
      <c r="H337" s="115"/>
      <c r="I337" s="115"/>
      <c r="J337" s="115"/>
      <c r="K337" s="115"/>
      <c r="L337" s="115"/>
      <c r="M337" s="115"/>
      <c r="N337" s="115"/>
      <c r="O337" s="115"/>
      <c r="P337" s="115"/>
    </row>
    <row r="338" spans="2:16">
      <c r="B338" s="114"/>
      <c r="C338" s="114"/>
      <c r="D338" s="115"/>
      <c r="E338" s="115"/>
      <c r="F338" s="115"/>
      <c r="G338" s="115"/>
      <c r="H338" s="115"/>
      <c r="I338" s="115"/>
      <c r="J338" s="115"/>
      <c r="K338" s="115"/>
      <c r="L338" s="115"/>
      <c r="M338" s="115"/>
      <c r="N338" s="115"/>
      <c r="O338" s="115"/>
      <c r="P338" s="115"/>
    </row>
    <row r="339" spans="2:16">
      <c r="B339" s="114"/>
      <c r="C339" s="114"/>
      <c r="D339" s="115"/>
      <c r="E339" s="115"/>
      <c r="F339" s="115"/>
      <c r="G339" s="115"/>
      <c r="H339" s="115"/>
      <c r="I339" s="115"/>
      <c r="J339" s="115"/>
      <c r="K339" s="115"/>
      <c r="L339" s="115"/>
      <c r="M339" s="115"/>
      <c r="N339" s="115"/>
      <c r="O339" s="115"/>
      <c r="P339" s="115"/>
    </row>
    <row r="340" spans="2:16">
      <c r="B340" s="114"/>
      <c r="C340" s="114"/>
      <c r="D340" s="115"/>
      <c r="E340" s="115"/>
      <c r="F340" s="115"/>
      <c r="G340" s="115"/>
      <c r="H340" s="115"/>
      <c r="I340" s="115"/>
      <c r="J340" s="115"/>
      <c r="K340" s="115"/>
      <c r="L340" s="115"/>
      <c r="M340" s="115"/>
      <c r="N340" s="115"/>
      <c r="O340" s="115"/>
      <c r="P340" s="115"/>
    </row>
    <row r="341" spans="2:16">
      <c r="B341" s="114"/>
      <c r="C341" s="114"/>
      <c r="D341" s="115"/>
      <c r="E341" s="115"/>
      <c r="F341" s="115"/>
      <c r="G341" s="115"/>
      <c r="H341" s="115"/>
      <c r="I341" s="115"/>
      <c r="J341" s="115"/>
      <c r="K341" s="115"/>
      <c r="L341" s="115"/>
      <c r="M341" s="115"/>
      <c r="N341" s="115"/>
      <c r="O341" s="115"/>
      <c r="P341" s="115"/>
    </row>
    <row r="342" spans="2:16">
      <c r="B342" s="114"/>
      <c r="C342" s="114"/>
      <c r="D342" s="115"/>
      <c r="E342" s="115"/>
      <c r="F342" s="115"/>
      <c r="G342" s="115"/>
      <c r="H342" s="115"/>
      <c r="I342" s="115"/>
      <c r="J342" s="115"/>
      <c r="K342" s="115"/>
      <c r="L342" s="115"/>
      <c r="M342" s="115"/>
      <c r="N342" s="115"/>
      <c r="O342" s="115"/>
      <c r="P342" s="115"/>
    </row>
    <row r="343" spans="2:16">
      <c r="B343" s="114"/>
      <c r="C343" s="114"/>
      <c r="D343" s="115"/>
      <c r="E343" s="115"/>
      <c r="F343" s="115"/>
      <c r="G343" s="115"/>
      <c r="H343" s="115"/>
      <c r="I343" s="115"/>
      <c r="J343" s="115"/>
      <c r="K343" s="115"/>
      <c r="L343" s="115"/>
      <c r="M343" s="115"/>
      <c r="N343" s="115"/>
      <c r="O343" s="115"/>
      <c r="P343" s="115"/>
    </row>
    <row r="344" spans="2:16">
      <c r="B344" s="114"/>
      <c r="C344" s="114"/>
      <c r="D344" s="115"/>
      <c r="E344" s="115"/>
      <c r="F344" s="115"/>
      <c r="G344" s="115"/>
      <c r="H344" s="115"/>
      <c r="I344" s="115"/>
      <c r="J344" s="115"/>
      <c r="K344" s="115"/>
      <c r="L344" s="115"/>
      <c r="M344" s="115"/>
      <c r="N344" s="115"/>
      <c r="O344" s="115"/>
      <c r="P344" s="115"/>
    </row>
    <row r="345" spans="2:16">
      <c r="B345" s="114"/>
      <c r="C345" s="114"/>
      <c r="D345" s="115"/>
      <c r="E345" s="115"/>
      <c r="F345" s="115"/>
      <c r="G345" s="115"/>
      <c r="H345" s="115"/>
      <c r="I345" s="115"/>
      <c r="J345" s="115"/>
      <c r="K345" s="115"/>
      <c r="L345" s="115"/>
      <c r="M345" s="115"/>
      <c r="N345" s="115"/>
      <c r="O345" s="115"/>
      <c r="P345" s="115"/>
    </row>
    <row r="346" spans="2:16">
      <c r="B346" s="114"/>
      <c r="C346" s="114"/>
      <c r="D346" s="115"/>
      <c r="E346" s="115"/>
      <c r="F346" s="115"/>
      <c r="G346" s="115"/>
      <c r="H346" s="115"/>
      <c r="I346" s="115"/>
      <c r="J346" s="115"/>
      <c r="K346" s="115"/>
      <c r="L346" s="115"/>
      <c r="M346" s="115"/>
      <c r="N346" s="115"/>
      <c r="O346" s="115"/>
      <c r="P346" s="115"/>
    </row>
    <row r="347" spans="2:16">
      <c r="B347" s="114"/>
      <c r="C347" s="114"/>
      <c r="D347" s="115"/>
      <c r="E347" s="115"/>
      <c r="F347" s="115"/>
      <c r="G347" s="115"/>
      <c r="H347" s="115"/>
      <c r="I347" s="115"/>
      <c r="J347" s="115"/>
      <c r="K347" s="115"/>
      <c r="L347" s="115"/>
      <c r="M347" s="115"/>
      <c r="N347" s="115"/>
      <c r="O347" s="115"/>
      <c r="P347" s="115"/>
    </row>
    <row r="348" spans="2:16">
      <c r="B348" s="114"/>
      <c r="C348" s="114"/>
      <c r="D348" s="115"/>
      <c r="E348" s="115"/>
      <c r="F348" s="115"/>
      <c r="G348" s="115"/>
      <c r="H348" s="115"/>
      <c r="I348" s="115"/>
      <c r="J348" s="115"/>
      <c r="K348" s="115"/>
      <c r="L348" s="115"/>
      <c r="M348" s="115"/>
      <c r="N348" s="115"/>
      <c r="O348" s="115"/>
      <c r="P348" s="115"/>
    </row>
    <row r="349" spans="2:16">
      <c r="B349" s="114"/>
      <c r="C349" s="114"/>
      <c r="D349" s="115"/>
      <c r="E349" s="115"/>
      <c r="F349" s="115"/>
      <c r="G349" s="115"/>
      <c r="H349" s="115"/>
      <c r="I349" s="115"/>
      <c r="J349" s="115"/>
      <c r="K349" s="115"/>
      <c r="L349" s="115"/>
      <c r="M349" s="115"/>
      <c r="N349" s="115"/>
      <c r="O349" s="115"/>
      <c r="P349" s="115"/>
    </row>
    <row r="350" spans="2:16">
      <c r="B350" s="114"/>
      <c r="C350" s="114"/>
      <c r="D350" s="115"/>
      <c r="E350" s="115"/>
      <c r="F350" s="115"/>
      <c r="G350" s="115"/>
      <c r="H350" s="115"/>
      <c r="I350" s="115"/>
      <c r="J350" s="115"/>
      <c r="K350" s="115"/>
      <c r="L350" s="115"/>
      <c r="M350" s="115"/>
      <c r="N350" s="115"/>
      <c r="O350" s="115"/>
      <c r="P350" s="115"/>
    </row>
    <row r="351" spans="2:16">
      <c r="B351" s="114"/>
      <c r="C351" s="114"/>
      <c r="D351" s="115"/>
      <c r="E351" s="115"/>
      <c r="F351" s="115"/>
      <c r="G351" s="115"/>
      <c r="H351" s="115"/>
      <c r="I351" s="115"/>
      <c r="J351" s="115"/>
      <c r="K351" s="115"/>
      <c r="L351" s="115"/>
      <c r="M351" s="115"/>
      <c r="N351" s="115"/>
      <c r="O351" s="115"/>
      <c r="P351" s="115"/>
    </row>
    <row r="352" spans="2:16">
      <c r="B352" s="114"/>
      <c r="C352" s="114"/>
      <c r="D352" s="115"/>
      <c r="E352" s="115"/>
      <c r="F352" s="115"/>
      <c r="G352" s="115"/>
      <c r="H352" s="115"/>
      <c r="I352" s="115"/>
      <c r="J352" s="115"/>
      <c r="K352" s="115"/>
      <c r="L352" s="115"/>
      <c r="M352" s="115"/>
      <c r="N352" s="115"/>
      <c r="O352" s="115"/>
      <c r="P352" s="115"/>
    </row>
    <row r="353" spans="2:16">
      <c r="B353" s="114"/>
      <c r="C353" s="114"/>
      <c r="D353" s="115"/>
      <c r="E353" s="115"/>
      <c r="F353" s="115"/>
      <c r="G353" s="115"/>
      <c r="H353" s="115"/>
      <c r="I353" s="115"/>
      <c r="J353" s="115"/>
      <c r="K353" s="115"/>
      <c r="L353" s="115"/>
      <c r="M353" s="115"/>
      <c r="N353" s="115"/>
      <c r="O353" s="115"/>
      <c r="P353" s="115"/>
    </row>
    <row r="354" spans="2:16">
      <c r="B354" s="114"/>
      <c r="C354" s="114"/>
      <c r="D354" s="115"/>
      <c r="E354" s="115"/>
      <c r="F354" s="115"/>
      <c r="G354" s="115"/>
      <c r="H354" s="115"/>
      <c r="I354" s="115"/>
      <c r="J354" s="115"/>
      <c r="K354" s="115"/>
      <c r="L354" s="115"/>
      <c r="M354" s="115"/>
      <c r="N354" s="115"/>
      <c r="O354" s="115"/>
      <c r="P354" s="115"/>
    </row>
    <row r="355" spans="2:16">
      <c r="B355" s="114"/>
      <c r="C355" s="114"/>
      <c r="D355" s="115"/>
      <c r="E355" s="115"/>
      <c r="F355" s="115"/>
      <c r="G355" s="115"/>
      <c r="H355" s="115"/>
      <c r="I355" s="115"/>
      <c r="J355" s="115"/>
      <c r="K355" s="115"/>
      <c r="L355" s="115"/>
      <c r="M355" s="115"/>
      <c r="N355" s="115"/>
      <c r="O355" s="115"/>
      <c r="P355" s="115"/>
    </row>
    <row r="356" spans="2:16">
      <c r="B356" s="114"/>
      <c r="C356" s="114"/>
      <c r="D356" s="115"/>
      <c r="E356" s="115"/>
      <c r="F356" s="115"/>
      <c r="G356" s="115"/>
      <c r="H356" s="115"/>
      <c r="I356" s="115"/>
      <c r="J356" s="115"/>
      <c r="K356" s="115"/>
      <c r="L356" s="115"/>
      <c r="M356" s="115"/>
      <c r="N356" s="115"/>
      <c r="O356" s="115"/>
      <c r="P356" s="115"/>
    </row>
    <row r="357" spans="2:16">
      <c r="B357" s="114"/>
      <c r="C357" s="114"/>
      <c r="D357" s="115"/>
      <c r="E357" s="115"/>
      <c r="F357" s="115"/>
      <c r="G357" s="115"/>
      <c r="H357" s="115"/>
      <c r="I357" s="115"/>
      <c r="J357" s="115"/>
      <c r="K357" s="115"/>
      <c r="L357" s="115"/>
      <c r="M357" s="115"/>
      <c r="N357" s="115"/>
      <c r="O357" s="115"/>
      <c r="P357" s="115"/>
    </row>
    <row r="358" spans="2:16">
      <c r="B358" s="114"/>
      <c r="C358" s="114"/>
      <c r="D358" s="115"/>
      <c r="E358" s="115"/>
      <c r="F358" s="115"/>
      <c r="G358" s="115"/>
      <c r="H358" s="115"/>
      <c r="I358" s="115"/>
      <c r="J358" s="115"/>
      <c r="K358" s="115"/>
      <c r="L358" s="115"/>
      <c r="M358" s="115"/>
      <c r="N358" s="115"/>
      <c r="O358" s="115"/>
      <c r="P358" s="115"/>
    </row>
    <row r="359" spans="2:16">
      <c r="B359" s="114"/>
      <c r="C359" s="114"/>
      <c r="D359" s="115"/>
      <c r="E359" s="115"/>
      <c r="F359" s="115"/>
      <c r="G359" s="115"/>
      <c r="H359" s="115"/>
      <c r="I359" s="115"/>
      <c r="J359" s="115"/>
      <c r="K359" s="115"/>
      <c r="L359" s="115"/>
      <c r="M359" s="115"/>
      <c r="N359" s="115"/>
      <c r="O359" s="115"/>
      <c r="P359" s="115"/>
    </row>
    <row r="360" spans="2:16">
      <c r="B360" s="114"/>
      <c r="C360" s="114"/>
      <c r="D360" s="115"/>
      <c r="E360" s="115"/>
      <c r="F360" s="115"/>
      <c r="G360" s="115"/>
      <c r="H360" s="115"/>
      <c r="I360" s="115"/>
      <c r="J360" s="115"/>
      <c r="K360" s="115"/>
      <c r="L360" s="115"/>
      <c r="M360" s="115"/>
      <c r="N360" s="115"/>
      <c r="O360" s="115"/>
      <c r="P360" s="115"/>
    </row>
    <row r="361" spans="2:16">
      <c r="B361" s="114"/>
      <c r="C361" s="114"/>
      <c r="D361" s="115"/>
      <c r="E361" s="115"/>
      <c r="F361" s="115"/>
      <c r="G361" s="115"/>
      <c r="H361" s="115"/>
      <c r="I361" s="115"/>
      <c r="J361" s="115"/>
      <c r="K361" s="115"/>
      <c r="L361" s="115"/>
      <c r="M361" s="115"/>
      <c r="N361" s="115"/>
      <c r="O361" s="115"/>
      <c r="P361" s="115"/>
    </row>
    <row r="362" spans="2:16">
      <c r="B362" s="114"/>
      <c r="C362" s="114"/>
      <c r="D362" s="115"/>
      <c r="E362" s="115"/>
      <c r="F362" s="115"/>
      <c r="G362" s="115"/>
      <c r="H362" s="115"/>
      <c r="I362" s="115"/>
      <c r="J362" s="115"/>
      <c r="K362" s="115"/>
      <c r="L362" s="115"/>
      <c r="M362" s="115"/>
      <c r="N362" s="115"/>
      <c r="O362" s="115"/>
      <c r="P362" s="115"/>
    </row>
    <row r="363" spans="2:16">
      <c r="B363" s="114"/>
      <c r="C363" s="114"/>
      <c r="D363" s="115"/>
      <c r="E363" s="115"/>
      <c r="F363" s="115"/>
      <c r="G363" s="115"/>
      <c r="H363" s="115"/>
      <c r="I363" s="115"/>
      <c r="J363" s="115"/>
      <c r="K363" s="115"/>
      <c r="L363" s="115"/>
      <c r="M363" s="115"/>
      <c r="N363" s="115"/>
      <c r="O363" s="115"/>
      <c r="P363" s="115"/>
    </row>
    <row r="364" spans="2:16">
      <c r="B364" s="114"/>
      <c r="C364" s="114"/>
      <c r="D364" s="115"/>
      <c r="E364" s="115"/>
      <c r="F364" s="115"/>
      <c r="G364" s="115"/>
      <c r="H364" s="115"/>
      <c r="I364" s="115"/>
      <c r="J364" s="115"/>
      <c r="K364" s="115"/>
      <c r="L364" s="115"/>
      <c r="M364" s="115"/>
      <c r="N364" s="115"/>
      <c r="O364" s="115"/>
      <c r="P364" s="115"/>
    </row>
    <row r="365" spans="2:16">
      <c r="B365" s="114"/>
      <c r="C365" s="114"/>
      <c r="D365" s="115"/>
      <c r="E365" s="115"/>
      <c r="F365" s="115"/>
      <c r="G365" s="115"/>
      <c r="H365" s="115"/>
      <c r="I365" s="115"/>
      <c r="J365" s="115"/>
      <c r="K365" s="115"/>
      <c r="L365" s="115"/>
      <c r="M365" s="115"/>
      <c r="N365" s="115"/>
      <c r="O365" s="115"/>
      <c r="P365" s="115"/>
    </row>
    <row r="366" spans="2:16">
      <c r="B366" s="114"/>
      <c r="C366" s="114"/>
      <c r="D366" s="115"/>
      <c r="E366" s="115"/>
      <c r="F366" s="115"/>
      <c r="G366" s="115"/>
      <c r="H366" s="115"/>
      <c r="I366" s="115"/>
      <c r="J366" s="115"/>
      <c r="K366" s="115"/>
      <c r="L366" s="115"/>
      <c r="M366" s="115"/>
      <c r="N366" s="115"/>
      <c r="O366" s="115"/>
      <c r="P366" s="115"/>
    </row>
    <row r="367" spans="2:16">
      <c r="B367" s="114"/>
      <c r="C367" s="114"/>
      <c r="D367" s="115"/>
      <c r="E367" s="115"/>
      <c r="F367" s="115"/>
      <c r="G367" s="115"/>
      <c r="H367" s="115"/>
      <c r="I367" s="115"/>
      <c r="J367" s="115"/>
      <c r="K367" s="115"/>
      <c r="L367" s="115"/>
      <c r="M367" s="115"/>
      <c r="N367" s="115"/>
      <c r="O367" s="115"/>
      <c r="P367" s="115"/>
    </row>
    <row r="368" spans="2:16">
      <c r="B368" s="114"/>
      <c r="C368" s="114"/>
      <c r="D368" s="115"/>
      <c r="E368" s="115"/>
      <c r="F368" s="115"/>
      <c r="G368" s="115"/>
      <c r="H368" s="115"/>
      <c r="I368" s="115"/>
      <c r="J368" s="115"/>
      <c r="K368" s="115"/>
      <c r="L368" s="115"/>
      <c r="M368" s="115"/>
      <c r="N368" s="115"/>
      <c r="O368" s="115"/>
      <c r="P368" s="115"/>
    </row>
    <row r="369" spans="2:16">
      <c r="B369" s="114"/>
      <c r="C369" s="114"/>
      <c r="D369" s="115"/>
      <c r="E369" s="115"/>
      <c r="F369" s="115"/>
      <c r="G369" s="115"/>
      <c r="H369" s="115"/>
      <c r="I369" s="115"/>
      <c r="J369" s="115"/>
      <c r="K369" s="115"/>
      <c r="L369" s="115"/>
      <c r="M369" s="115"/>
      <c r="N369" s="115"/>
      <c r="O369" s="115"/>
      <c r="P369" s="115"/>
    </row>
    <row r="370" spans="2:16">
      <c r="B370" s="114"/>
      <c r="C370" s="114"/>
      <c r="D370" s="115"/>
      <c r="E370" s="115"/>
      <c r="F370" s="115"/>
      <c r="G370" s="115"/>
      <c r="H370" s="115"/>
      <c r="I370" s="115"/>
      <c r="J370" s="115"/>
      <c r="K370" s="115"/>
      <c r="L370" s="115"/>
      <c r="M370" s="115"/>
      <c r="N370" s="115"/>
      <c r="O370" s="115"/>
      <c r="P370" s="115"/>
    </row>
    <row r="371" spans="2:16">
      <c r="B371" s="114"/>
      <c r="C371" s="114"/>
      <c r="D371" s="115"/>
      <c r="E371" s="115"/>
      <c r="F371" s="115"/>
      <c r="G371" s="115"/>
      <c r="H371" s="115"/>
      <c r="I371" s="115"/>
      <c r="J371" s="115"/>
      <c r="K371" s="115"/>
      <c r="L371" s="115"/>
      <c r="M371" s="115"/>
      <c r="N371" s="115"/>
      <c r="O371" s="115"/>
      <c r="P371" s="115"/>
    </row>
    <row r="372" spans="2:16">
      <c r="B372" s="114"/>
      <c r="C372" s="114"/>
      <c r="D372" s="115"/>
      <c r="E372" s="115"/>
      <c r="F372" s="115"/>
      <c r="G372" s="115"/>
      <c r="H372" s="115"/>
      <c r="I372" s="115"/>
      <c r="J372" s="115"/>
      <c r="K372" s="115"/>
      <c r="L372" s="115"/>
      <c r="M372" s="115"/>
      <c r="N372" s="115"/>
      <c r="O372" s="115"/>
      <c r="P372" s="115"/>
    </row>
    <row r="373" spans="2:16">
      <c r="B373" s="114"/>
      <c r="C373" s="114"/>
      <c r="D373" s="115"/>
      <c r="E373" s="115"/>
      <c r="F373" s="115"/>
      <c r="G373" s="115"/>
      <c r="H373" s="115"/>
      <c r="I373" s="115"/>
      <c r="J373" s="115"/>
      <c r="K373" s="115"/>
      <c r="L373" s="115"/>
      <c r="M373" s="115"/>
      <c r="N373" s="115"/>
      <c r="O373" s="115"/>
      <c r="P373" s="115"/>
    </row>
    <row r="374" spans="2:16">
      <c r="B374" s="114"/>
      <c r="C374" s="114"/>
      <c r="D374" s="115"/>
      <c r="E374" s="115"/>
      <c r="F374" s="115"/>
      <c r="G374" s="115"/>
      <c r="H374" s="115"/>
      <c r="I374" s="115"/>
      <c r="J374" s="115"/>
      <c r="K374" s="115"/>
      <c r="L374" s="115"/>
      <c r="M374" s="115"/>
      <c r="N374" s="115"/>
      <c r="O374" s="115"/>
      <c r="P374" s="115"/>
    </row>
    <row r="375" spans="2:16">
      <c r="B375" s="114"/>
      <c r="C375" s="114"/>
      <c r="D375" s="115"/>
      <c r="E375" s="115"/>
      <c r="F375" s="115"/>
      <c r="G375" s="115"/>
      <c r="H375" s="115"/>
      <c r="I375" s="115"/>
      <c r="J375" s="115"/>
      <c r="K375" s="115"/>
      <c r="L375" s="115"/>
      <c r="M375" s="115"/>
      <c r="N375" s="115"/>
      <c r="O375" s="115"/>
      <c r="P375" s="115"/>
    </row>
    <row r="376" spans="2:16">
      <c r="B376" s="114"/>
      <c r="C376" s="114"/>
      <c r="D376" s="115"/>
      <c r="E376" s="115"/>
      <c r="F376" s="115"/>
      <c r="G376" s="115"/>
      <c r="H376" s="115"/>
      <c r="I376" s="115"/>
      <c r="J376" s="115"/>
      <c r="K376" s="115"/>
      <c r="L376" s="115"/>
      <c r="M376" s="115"/>
      <c r="N376" s="115"/>
      <c r="O376" s="115"/>
      <c r="P376" s="115"/>
    </row>
    <row r="377" spans="2:16">
      <c r="B377" s="114"/>
      <c r="C377" s="114"/>
      <c r="D377" s="115"/>
      <c r="E377" s="115"/>
      <c r="F377" s="115"/>
      <c r="G377" s="115"/>
      <c r="H377" s="115"/>
      <c r="I377" s="115"/>
      <c r="J377" s="115"/>
      <c r="K377" s="115"/>
      <c r="L377" s="115"/>
      <c r="M377" s="115"/>
      <c r="N377" s="115"/>
      <c r="O377" s="115"/>
      <c r="P377" s="115"/>
    </row>
    <row r="378" spans="2:16">
      <c r="B378" s="114"/>
      <c r="C378" s="114"/>
      <c r="D378" s="115"/>
      <c r="E378" s="115"/>
      <c r="F378" s="115"/>
      <c r="G378" s="115"/>
      <c r="H378" s="115"/>
      <c r="I378" s="115"/>
      <c r="J378" s="115"/>
      <c r="K378" s="115"/>
      <c r="L378" s="115"/>
      <c r="M378" s="115"/>
      <c r="N378" s="115"/>
      <c r="O378" s="115"/>
      <c r="P378" s="115"/>
    </row>
    <row r="379" spans="2:16">
      <c r="B379" s="114"/>
      <c r="C379" s="114"/>
      <c r="D379" s="115"/>
      <c r="E379" s="115"/>
      <c r="F379" s="115"/>
      <c r="G379" s="115"/>
      <c r="H379" s="115"/>
      <c r="I379" s="115"/>
      <c r="J379" s="115"/>
      <c r="K379" s="115"/>
      <c r="L379" s="115"/>
      <c r="M379" s="115"/>
      <c r="N379" s="115"/>
      <c r="O379" s="115"/>
      <c r="P379" s="115"/>
    </row>
    <row r="380" spans="2:16">
      <c r="B380" s="114"/>
      <c r="C380" s="114"/>
      <c r="D380" s="115"/>
      <c r="E380" s="115"/>
      <c r="F380" s="115"/>
      <c r="G380" s="115"/>
      <c r="H380" s="115"/>
      <c r="I380" s="115"/>
      <c r="J380" s="115"/>
      <c r="K380" s="115"/>
      <c r="L380" s="115"/>
      <c r="M380" s="115"/>
      <c r="N380" s="115"/>
      <c r="O380" s="115"/>
      <c r="P380" s="115"/>
    </row>
    <row r="381" spans="2:16">
      <c r="B381" s="114"/>
      <c r="C381" s="114"/>
      <c r="D381" s="115"/>
      <c r="E381" s="115"/>
      <c r="F381" s="115"/>
      <c r="G381" s="115"/>
      <c r="H381" s="115"/>
      <c r="I381" s="115"/>
      <c r="J381" s="115"/>
      <c r="K381" s="115"/>
      <c r="L381" s="115"/>
      <c r="M381" s="115"/>
      <c r="N381" s="115"/>
      <c r="O381" s="115"/>
      <c r="P381" s="115"/>
    </row>
    <row r="382" spans="2:16">
      <c r="B382" s="114"/>
      <c r="C382" s="114"/>
      <c r="D382" s="115"/>
      <c r="E382" s="115"/>
      <c r="F382" s="115"/>
      <c r="G382" s="115"/>
      <c r="H382" s="115"/>
      <c r="I382" s="115"/>
      <c r="J382" s="115"/>
      <c r="K382" s="115"/>
      <c r="L382" s="115"/>
      <c r="M382" s="115"/>
      <c r="N382" s="115"/>
      <c r="O382" s="115"/>
      <c r="P382" s="115"/>
    </row>
    <row r="383" spans="2:16">
      <c r="B383" s="114"/>
      <c r="C383" s="114"/>
      <c r="D383" s="115"/>
      <c r="E383" s="115"/>
      <c r="F383" s="115"/>
      <c r="G383" s="115"/>
      <c r="H383" s="115"/>
      <c r="I383" s="115"/>
      <c r="J383" s="115"/>
      <c r="K383" s="115"/>
      <c r="L383" s="115"/>
      <c r="M383" s="115"/>
      <c r="N383" s="115"/>
      <c r="O383" s="115"/>
      <c r="P383" s="115"/>
    </row>
    <row r="384" spans="2:16">
      <c r="B384" s="114"/>
      <c r="C384" s="114"/>
      <c r="D384" s="115"/>
      <c r="E384" s="115"/>
      <c r="F384" s="115"/>
      <c r="G384" s="115"/>
      <c r="H384" s="115"/>
      <c r="I384" s="115"/>
      <c r="J384" s="115"/>
      <c r="K384" s="115"/>
      <c r="L384" s="115"/>
      <c r="M384" s="115"/>
      <c r="N384" s="115"/>
      <c r="O384" s="115"/>
      <c r="P384" s="115"/>
    </row>
    <row r="385" spans="2:16">
      <c r="B385" s="114"/>
      <c r="C385" s="114"/>
      <c r="D385" s="115"/>
      <c r="E385" s="115"/>
      <c r="F385" s="115"/>
      <c r="G385" s="115"/>
      <c r="H385" s="115"/>
      <c r="I385" s="115"/>
      <c r="J385" s="115"/>
      <c r="K385" s="115"/>
      <c r="L385" s="115"/>
      <c r="M385" s="115"/>
      <c r="N385" s="115"/>
      <c r="O385" s="115"/>
      <c r="P385" s="115"/>
    </row>
    <row r="386" spans="2:16">
      <c r="B386" s="114"/>
      <c r="C386" s="114"/>
      <c r="D386" s="115"/>
      <c r="E386" s="115"/>
      <c r="F386" s="115"/>
      <c r="G386" s="115"/>
      <c r="H386" s="115"/>
      <c r="I386" s="115"/>
      <c r="J386" s="115"/>
      <c r="K386" s="115"/>
      <c r="L386" s="115"/>
      <c r="M386" s="115"/>
      <c r="N386" s="115"/>
      <c r="O386" s="115"/>
      <c r="P386" s="115"/>
    </row>
    <row r="387" spans="2:16">
      <c r="B387" s="114"/>
      <c r="C387" s="114"/>
      <c r="D387" s="115"/>
      <c r="E387" s="115"/>
      <c r="F387" s="115"/>
      <c r="G387" s="115"/>
      <c r="H387" s="115"/>
      <c r="I387" s="115"/>
      <c r="J387" s="115"/>
      <c r="K387" s="115"/>
      <c r="L387" s="115"/>
      <c r="M387" s="115"/>
      <c r="N387" s="115"/>
      <c r="O387" s="115"/>
      <c r="P387" s="115"/>
    </row>
    <row r="388" spans="2:16">
      <c r="B388" s="114"/>
      <c r="C388" s="114"/>
      <c r="D388" s="115"/>
      <c r="E388" s="115"/>
      <c r="F388" s="115"/>
      <c r="G388" s="115"/>
      <c r="H388" s="115"/>
      <c r="I388" s="115"/>
      <c r="J388" s="115"/>
      <c r="K388" s="115"/>
      <c r="L388" s="115"/>
      <c r="M388" s="115"/>
      <c r="N388" s="115"/>
      <c r="O388" s="115"/>
      <c r="P388" s="115"/>
    </row>
    <row r="389" spans="2:16">
      <c r="B389" s="114"/>
      <c r="C389" s="114"/>
      <c r="D389" s="115"/>
      <c r="E389" s="115"/>
      <c r="F389" s="115"/>
      <c r="G389" s="115"/>
      <c r="H389" s="115"/>
      <c r="I389" s="115"/>
      <c r="J389" s="115"/>
      <c r="K389" s="115"/>
      <c r="L389" s="115"/>
      <c r="M389" s="115"/>
      <c r="N389" s="115"/>
      <c r="O389" s="115"/>
      <c r="P389" s="115"/>
    </row>
    <row r="390" spans="2:16">
      <c r="B390" s="114"/>
      <c r="C390" s="114"/>
      <c r="D390" s="115"/>
      <c r="E390" s="115"/>
      <c r="F390" s="115"/>
      <c r="G390" s="115"/>
      <c r="H390" s="115"/>
      <c r="I390" s="115"/>
      <c r="J390" s="115"/>
      <c r="K390" s="115"/>
      <c r="L390" s="115"/>
      <c r="M390" s="115"/>
      <c r="N390" s="115"/>
      <c r="O390" s="115"/>
      <c r="P390" s="115"/>
    </row>
    <row r="391" spans="2:16">
      <c r="B391" s="114"/>
      <c r="C391" s="114"/>
      <c r="D391" s="115"/>
      <c r="E391" s="115"/>
      <c r="F391" s="115"/>
      <c r="G391" s="115"/>
      <c r="H391" s="115"/>
      <c r="I391" s="115"/>
      <c r="J391" s="115"/>
      <c r="K391" s="115"/>
      <c r="L391" s="115"/>
      <c r="M391" s="115"/>
      <c r="N391" s="115"/>
      <c r="O391" s="115"/>
      <c r="P391" s="115"/>
    </row>
    <row r="392" spans="2:16">
      <c r="B392" s="114"/>
      <c r="C392" s="114"/>
      <c r="D392" s="115"/>
      <c r="E392" s="115"/>
      <c r="F392" s="115"/>
      <c r="G392" s="115"/>
      <c r="H392" s="115"/>
      <c r="I392" s="115"/>
      <c r="J392" s="115"/>
      <c r="K392" s="115"/>
      <c r="L392" s="115"/>
      <c r="M392" s="115"/>
      <c r="N392" s="115"/>
      <c r="O392" s="115"/>
      <c r="P392" s="115"/>
    </row>
    <row r="393" spans="2:16">
      <c r="B393" s="114"/>
      <c r="C393" s="114"/>
      <c r="D393" s="115"/>
      <c r="E393" s="115"/>
      <c r="F393" s="115"/>
      <c r="G393" s="115"/>
      <c r="H393" s="115"/>
      <c r="I393" s="115"/>
      <c r="J393" s="115"/>
      <c r="K393" s="115"/>
      <c r="L393" s="115"/>
      <c r="M393" s="115"/>
      <c r="N393" s="115"/>
      <c r="O393" s="115"/>
      <c r="P393" s="115"/>
    </row>
    <row r="394" spans="2:16">
      <c r="B394" s="114"/>
      <c r="C394" s="114"/>
      <c r="D394" s="115"/>
      <c r="E394" s="115"/>
      <c r="F394" s="115"/>
      <c r="G394" s="115"/>
      <c r="H394" s="115"/>
      <c r="I394" s="115"/>
      <c r="J394" s="115"/>
      <c r="K394" s="115"/>
      <c r="L394" s="115"/>
      <c r="M394" s="115"/>
      <c r="N394" s="115"/>
      <c r="O394" s="115"/>
      <c r="P394" s="115"/>
    </row>
    <row r="395" spans="2:16">
      <c r="B395" s="114"/>
      <c r="C395" s="114"/>
      <c r="D395" s="115"/>
      <c r="E395" s="115"/>
      <c r="F395" s="115"/>
      <c r="G395" s="115"/>
      <c r="H395" s="115"/>
      <c r="I395" s="115"/>
      <c r="J395" s="115"/>
      <c r="K395" s="115"/>
      <c r="L395" s="115"/>
      <c r="M395" s="115"/>
      <c r="N395" s="115"/>
      <c r="O395" s="115"/>
      <c r="P395" s="115"/>
    </row>
    <row r="396" spans="2:16">
      <c r="B396" s="114"/>
      <c r="C396" s="114"/>
      <c r="D396" s="115"/>
      <c r="E396" s="115"/>
      <c r="F396" s="115"/>
      <c r="G396" s="115"/>
      <c r="H396" s="115"/>
      <c r="I396" s="115"/>
      <c r="J396" s="115"/>
      <c r="K396" s="115"/>
      <c r="L396" s="115"/>
      <c r="M396" s="115"/>
      <c r="N396" s="115"/>
      <c r="O396" s="115"/>
      <c r="P396" s="115"/>
    </row>
    <row r="397" spans="2:16">
      <c r="B397" s="114"/>
      <c r="C397" s="114"/>
      <c r="D397" s="115"/>
      <c r="E397" s="115"/>
      <c r="F397" s="115"/>
      <c r="G397" s="115"/>
      <c r="H397" s="115"/>
      <c r="I397" s="115"/>
      <c r="J397" s="115"/>
      <c r="K397" s="115"/>
      <c r="L397" s="115"/>
      <c r="M397" s="115"/>
      <c r="N397" s="115"/>
      <c r="O397" s="115"/>
      <c r="P397" s="115"/>
    </row>
    <row r="398" spans="2:16">
      <c r="B398" s="114"/>
      <c r="C398" s="114"/>
      <c r="D398" s="115"/>
      <c r="E398" s="115"/>
      <c r="F398" s="115"/>
      <c r="G398" s="115"/>
      <c r="H398" s="115"/>
      <c r="I398" s="115"/>
      <c r="J398" s="115"/>
      <c r="K398" s="115"/>
      <c r="L398" s="115"/>
      <c r="M398" s="115"/>
      <c r="N398" s="115"/>
      <c r="O398" s="115"/>
      <c r="P398" s="115"/>
    </row>
    <row r="399" spans="2:16">
      <c r="B399" s="114"/>
      <c r="C399" s="114"/>
      <c r="D399" s="115"/>
      <c r="E399" s="115"/>
      <c r="F399" s="115"/>
      <c r="G399" s="115"/>
      <c r="H399" s="115"/>
      <c r="I399" s="115"/>
      <c r="J399" s="115"/>
      <c r="K399" s="115"/>
      <c r="L399" s="115"/>
      <c r="M399" s="115"/>
      <c r="N399" s="115"/>
      <c r="O399" s="115"/>
      <c r="P399" s="115"/>
    </row>
    <row r="400" spans="2:16">
      <c r="B400" s="114"/>
      <c r="C400" s="114"/>
      <c r="D400" s="115"/>
      <c r="E400" s="115"/>
      <c r="F400" s="115"/>
      <c r="G400" s="115"/>
      <c r="H400" s="115"/>
      <c r="I400" s="115"/>
      <c r="J400" s="115"/>
      <c r="K400" s="115"/>
      <c r="L400" s="115"/>
      <c r="M400" s="115"/>
      <c r="N400" s="115"/>
      <c r="O400" s="115"/>
      <c r="P400" s="115"/>
    </row>
    <row r="401" spans="2:16">
      <c r="B401" s="114"/>
      <c r="C401" s="114"/>
      <c r="D401" s="115"/>
      <c r="E401" s="115"/>
      <c r="F401" s="115"/>
      <c r="G401" s="115"/>
      <c r="H401" s="115"/>
      <c r="I401" s="115"/>
      <c r="J401" s="115"/>
      <c r="K401" s="115"/>
      <c r="L401" s="115"/>
      <c r="M401" s="115"/>
      <c r="N401" s="115"/>
      <c r="O401" s="115"/>
      <c r="P401" s="115"/>
    </row>
    <row r="402" spans="2:16">
      <c r="B402" s="114"/>
      <c r="C402" s="114"/>
      <c r="D402" s="115"/>
      <c r="E402" s="115"/>
      <c r="F402" s="115"/>
      <c r="G402" s="115"/>
      <c r="H402" s="115"/>
      <c r="I402" s="115"/>
      <c r="J402" s="115"/>
      <c r="K402" s="115"/>
      <c r="L402" s="115"/>
      <c r="M402" s="115"/>
      <c r="N402" s="115"/>
      <c r="O402" s="115"/>
      <c r="P402" s="115"/>
    </row>
    <row r="403" spans="2:16">
      <c r="B403" s="114"/>
      <c r="C403" s="114"/>
      <c r="D403" s="115"/>
      <c r="E403" s="115"/>
      <c r="F403" s="115"/>
      <c r="G403" s="115"/>
      <c r="H403" s="115"/>
      <c r="I403" s="115"/>
      <c r="J403" s="115"/>
      <c r="K403" s="115"/>
      <c r="L403" s="115"/>
      <c r="M403" s="115"/>
      <c r="N403" s="115"/>
      <c r="O403" s="115"/>
      <c r="P403" s="115"/>
    </row>
    <row r="404" spans="2:16">
      <c r="B404" s="114"/>
      <c r="C404" s="114"/>
      <c r="D404" s="115"/>
      <c r="E404" s="115"/>
      <c r="F404" s="115"/>
      <c r="G404" s="115"/>
      <c r="H404" s="115"/>
      <c r="I404" s="115"/>
      <c r="J404" s="115"/>
      <c r="K404" s="115"/>
      <c r="L404" s="115"/>
      <c r="M404" s="115"/>
      <c r="N404" s="115"/>
      <c r="O404" s="115"/>
      <c r="P404" s="115"/>
    </row>
    <row r="405" spans="2:16">
      <c r="B405" s="114"/>
      <c r="C405" s="114"/>
      <c r="D405" s="115"/>
      <c r="E405" s="115"/>
      <c r="F405" s="115"/>
      <c r="G405" s="115"/>
      <c r="H405" s="115"/>
      <c r="I405" s="115"/>
      <c r="J405" s="115"/>
      <c r="K405" s="115"/>
      <c r="L405" s="115"/>
      <c r="M405" s="115"/>
      <c r="N405" s="115"/>
      <c r="O405" s="115"/>
      <c r="P405" s="115"/>
    </row>
    <row r="406" spans="2:16">
      <c r="B406" s="114"/>
      <c r="C406" s="114"/>
      <c r="D406" s="115"/>
      <c r="E406" s="115"/>
      <c r="F406" s="115"/>
      <c r="G406" s="115"/>
      <c r="H406" s="115"/>
      <c r="I406" s="115"/>
      <c r="J406" s="115"/>
      <c r="K406" s="115"/>
      <c r="L406" s="115"/>
      <c r="M406" s="115"/>
      <c r="N406" s="115"/>
      <c r="O406" s="115"/>
      <c r="P406" s="115"/>
    </row>
    <row r="407" spans="2:16">
      <c r="B407" s="114"/>
      <c r="C407" s="114"/>
      <c r="D407" s="115"/>
      <c r="E407" s="115"/>
      <c r="F407" s="115"/>
      <c r="G407" s="115"/>
      <c r="H407" s="115"/>
      <c r="I407" s="115"/>
      <c r="J407" s="115"/>
      <c r="K407" s="115"/>
      <c r="L407" s="115"/>
      <c r="M407" s="115"/>
      <c r="N407" s="115"/>
      <c r="O407" s="115"/>
      <c r="P407" s="115"/>
    </row>
    <row r="408" spans="2:16">
      <c r="B408" s="114"/>
      <c r="C408" s="114"/>
      <c r="D408" s="115"/>
      <c r="E408" s="115"/>
      <c r="F408" s="115"/>
      <c r="G408" s="115"/>
      <c r="H408" s="115"/>
      <c r="I408" s="115"/>
      <c r="J408" s="115"/>
      <c r="K408" s="115"/>
      <c r="L408" s="115"/>
      <c r="M408" s="115"/>
      <c r="N408" s="115"/>
      <c r="O408" s="115"/>
      <c r="P408" s="115"/>
    </row>
    <row r="409" spans="2:16">
      <c r="B409" s="114"/>
      <c r="C409" s="114"/>
      <c r="D409" s="115"/>
      <c r="E409" s="115"/>
      <c r="F409" s="115"/>
      <c r="G409" s="115"/>
      <c r="H409" s="115"/>
      <c r="I409" s="115"/>
      <c r="J409" s="115"/>
      <c r="K409" s="115"/>
      <c r="L409" s="115"/>
      <c r="M409" s="115"/>
      <c r="N409" s="115"/>
      <c r="O409" s="115"/>
      <c r="P409" s="115"/>
    </row>
    <row r="410" spans="2:16">
      <c r="B410" s="114"/>
      <c r="C410" s="114"/>
      <c r="D410" s="115"/>
      <c r="E410" s="115"/>
      <c r="F410" s="115"/>
      <c r="G410" s="115"/>
      <c r="H410" s="115"/>
      <c r="I410" s="115"/>
      <c r="J410" s="115"/>
      <c r="K410" s="115"/>
      <c r="L410" s="115"/>
      <c r="M410" s="115"/>
      <c r="N410" s="115"/>
      <c r="O410" s="115"/>
      <c r="P410" s="115"/>
    </row>
    <row r="411" spans="2:16">
      <c r="B411" s="114"/>
      <c r="C411" s="114"/>
      <c r="D411" s="115"/>
      <c r="E411" s="115"/>
      <c r="F411" s="115"/>
      <c r="G411" s="115"/>
      <c r="H411" s="115"/>
      <c r="I411" s="115"/>
      <c r="J411" s="115"/>
      <c r="K411" s="115"/>
      <c r="L411" s="115"/>
      <c r="M411" s="115"/>
      <c r="N411" s="115"/>
      <c r="O411" s="115"/>
      <c r="P411" s="115"/>
    </row>
    <row r="412" spans="2:16">
      <c r="B412" s="114"/>
      <c r="C412" s="114"/>
      <c r="D412" s="115"/>
      <c r="E412" s="115"/>
      <c r="F412" s="115"/>
      <c r="G412" s="115"/>
      <c r="H412" s="115"/>
      <c r="I412" s="115"/>
      <c r="J412" s="115"/>
      <c r="K412" s="115"/>
      <c r="L412" s="115"/>
      <c r="M412" s="115"/>
      <c r="N412" s="115"/>
      <c r="O412" s="115"/>
      <c r="P412" s="115"/>
    </row>
    <row r="413" spans="2:16">
      <c r="B413" s="114"/>
      <c r="C413" s="114"/>
      <c r="D413" s="115"/>
      <c r="E413" s="115"/>
      <c r="F413" s="115"/>
      <c r="G413" s="115"/>
      <c r="H413" s="115"/>
      <c r="I413" s="115"/>
      <c r="J413" s="115"/>
      <c r="K413" s="115"/>
      <c r="L413" s="115"/>
      <c r="M413" s="115"/>
      <c r="N413" s="115"/>
      <c r="O413" s="115"/>
      <c r="P413" s="115"/>
    </row>
    <row r="414" spans="2:16">
      <c r="B414" s="114"/>
      <c r="C414" s="114"/>
      <c r="D414" s="115"/>
      <c r="E414" s="115"/>
      <c r="F414" s="115"/>
      <c r="G414" s="115"/>
      <c r="H414" s="115"/>
      <c r="I414" s="115"/>
      <c r="J414" s="115"/>
      <c r="K414" s="115"/>
      <c r="L414" s="115"/>
      <c r="M414" s="115"/>
      <c r="N414" s="115"/>
      <c r="O414" s="115"/>
      <c r="P414" s="115"/>
    </row>
    <row r="415" spans="2:16">
      <c r="B415" s="114"/>
      <c r="C415" s="114"/>
      <c r="D415" s="115"/>
      <c r="E415" s="115"/>
      <c r="F415" s="115"/>
      <c r="G415" s="115"/>
      <c r="H415" s="115"/>
      <c r="I415" s="115"/>
      <c r="J415" s="115"/>
      <c r="K415" s="115"/>
      <c r="L415" s="115"/>
      <c r="M415" s="115"/>
      <c r="N415" s="115"/>
      <c r="O415" s="115"/>
      <c r="P415" s="115"/>
    </row>
    <row r="416" spans="2:16">
      <c r="B416" s="114"/>
      <c r="C416" s="114"/>
      <c r="D416" s="115"/>
      <c r="E416" s="115"/>
      <c r="F416" s="115"/>
      <c r="G416" s="115"/>
      <c r="H416" s="115"/>
      <c r="I416" s="115"/>
      <c r="J416" s="115"/>
      <c r="K416" s="115"/>
      <c r="L416" s="115"/>
      <c r="M416" s="115"/>
      <c r="N416" s="115"/>
      <c r="O416" s="115"/>
      <c r="P416" s="115"/>
    </row>
    <row r="417" spans="2:16">
      <c r="B417" s="114"/>
      <c r="C417" s="114"/>
      <c r="D417" s="115"/>
      <c r="E417" s="115"/>
      <c r="F417" s="115"/>
      <c r="G417" s="115"/>
      <c r="H417" s="115"/>
      <c r="I417" s="115"/>
      <c r="J417" s="115"/>
      <c r="K417" s="115"/>
      <c r="L417" s="115"/>
      <c r="M417" s="115"/>
      <c r="N417" s="115"/>
      <c r="O417" s="115"/>
      <c r="P417" s="115"/>
    </row>
    <row r="418" spans="2:16">
      <c r="B418" s="114"/>
      <c r="C418" s="114"/>
      <c r="D418" s="115"/>
      <c r="E418" s="115"/>
      <c r="F418" s="115"/>
      <c r="G418" s="115"/>
      <c r="H418" s="115"/>
      <c r="I418" s="115"/>
      <c r="J418" s="115"/>
      <c r="K418" s="115"/>
      <c r="L418" s="115"/>
      <c r="M418" s="115"/>
      <c r="N418" s="115"/>
      <c r="O418" s="115"/>
      <c r="P418" s="115"/>
    </row>
    <row r="419" spans="2:16">
      <c r="B419" s="114"/>
      <c r="C419" s="114"/>
      <c r="D419" s="115"/>
      <c r="E419" s="115"/>
      <c r="F419" s="115"/>
      <c r="G419" s="115"/>
      <c r="H419" s="115"/>
      <c r="I419" s="115"/>
      <c r="J419" s="115"/>
      <c r="K419" s="115"/>
      <c r="L419" s="115"/>
      <c r="M419" s="115"/>
      <c r="N419" s="115"/>
      <c r="O419" s="115"/>
      <c r="P419" s="115"/>
    </row>
    <row r="420" spans="2:16">
      <c r="B420" s="114"/>
      <c r="C420" s="114"/>
      <c r="D420" s="115"/>
      <c r="E420" s="115"/>
      <c r="F420" s="115"/>
      <c r="G420" s="115"/>
      <c r="H420" s="115"/>
      <c r="I420" s="115"/>
      <c r="J420" s="115"/>
      <c r="K420" s="115"/>
      <c r="L420" s="115"/>
      <c r="M420" s="115"/>
      <c r="N420" s="115"/>
      <c r="O420" s="115"/>
      <c r="P420" s="115"/>
    </row>
    <row r="421" spans="2:16">
      <c r="B421" s="114"/>
      <c r="C421" s="114"/>
      <c r="D421" s="115"/>
      <c r="E421" s="115"/>
      <c r="F421" s="115"/>
      <c r="G421" s="115"/>
      <c r="H421" s="115"/>
      <c r="I421" s="115"/>
      <c r="J421" s="115"/>
      <c r="K421" s="115"/>
      <c r="L421" s="115"/>
      <c r="M421" s="115"/>
      <c r="N421" s="115"/>
      <c r="O421" s="115"/>
      <c r="P421" s="115"/>
    </row>
    <row r="422" spans="2:16">
      <c r="B422" s="114"/>
      <c r="C422" s="114"/>
      <c r="D422" s="115"/>
      <c r="E422" s="115"/>
      <c r="F422" s="115"/>
      <c r="G422" s="115"/>
      <c r="H422" s="115"/>
      <c r="I422" s="115"/>
      <c r="J422" s="115"/>
      <c r="K422" s="115"/>
      <c r="L422" s="115"/>
      <c r="M422" s="115"/>
      <c r="N422" s="115"/>
      <c r="O422" s="115"/>
      <c r="P422" s="115"/>
    </row>
    <row r="423" spans="2:16">
      <c r="B423" s="114"/>
      <c r="C423" s="114"/>
      <c r="D423" s="115"/>
      <c r="E423" s="115"/>
      <c r="F423" s="115"/>
      <c r="G423" s="115"/>
      <c r="H423" s="115"/>
      <c r="I423" s="115"/>
      <c r="J423" s="115"/>
      <c r="K423" s="115"/>
      <c r="L423" s="115"/>
      <c r="M423" s="115"/>
      <c r="N423" s="115"/>
      <c r="O423" s="115"/>
      <c r="P423" s="115"/>
    </row>
    <row r="424" spans="2:16">
      <c r="B424" s="114"/>
      <c r="C424" s="114"/>
      <c r="D424" s="115"/>
      <c r="E424" s="115"/>
      <c r="F424" s="115"/>
      <c r="G424" s="115"/>
      <c r="H424" s="115"/>
      <c r="I424" s="115"/>
      <c r="J424" s="115"/>
      <c r="K424" s="115"/>
      <c r="L424" s="115"/>
      <c r="M424" s="115"/>
      <c r="N424" s="115"/>
      <c r="O424" s="115"/>
      <c r="P424" s="115"/>
    </row>
    <row r="425" spans="2:16">
      <c r="B425" s="114"/>
      <c r="C425" s="114"/>
      <c r="D425" s="115"/>
      <c r="E425" s="115"/>
      <c r="F425" s="115"/>
      <c r="G425" s="115"/>
      <c r="H425" s="115"/>
      <c r="I425" s="115"/>
      <c r="J425" s="115"/>
      <c r="K425" s="115"/>
      <c r="L425" s="115"/>
      <c r="M425" s="115"/>
      <c r="N425" s="115"/>
      <c r="O425" s="115"/>
      <c r="P425" s="115"/>
    </row>
    <row r="426" spans="2:16">
      <c r="B426" s="114"/>
      <c r="C426" s="114"/>
      <c r="D426" s="115"/>
      <c r="E426" s="115"/>
      <c r="F426" s="115"/>
      <c r="G426" s="115"/>
      <c r="H426" s="115"/>
      <c r="I426" s="115"/>
      <c r="J426" s="115"/>
      <c r="K426" s="115"/>
      <c r="L426" s="115"/>
      <c r="M426" s="115"/>
      <c r="N426" s="115"/>
      <c r="O426" s="115"/>
      <c r="P426" s="115"/>
    </row>
    <row r="427" spans="2:16">
      <c r="B427" s="114"/>
      <c r="C427" s="114"/>
      <c r="D427" s="115"/>
      <c r="E427" s="115"/>
      <c r="F427" s="115"/>
      <c r="G427" s="115"/>
      <c r="H427" s="115"/>
      <c r="I427" s="115"/>
      <c r="J427" s="115"/>
      <c r="K427" s="115"/>
      <c r="L427" s="115"/>
      <c r="M427" s="115"/>
      <c r="N427" s="115"/>
      <c r="O427" s="115"/>
      <c r="P427" s="115"/>
    </row>
    <row r="428" spans="2:16">
      <c r="B428" s="114"/>
      <c r="C428" s="114"/>
      <c r="D428" s="115"/>
      <c r="E428" s="115"/>
      <c r="F428" s="115"/>
      <c r="G428" s="115"/>
      <c r="H428" s="115"/>
      <c r="I428" s="115"/>
      <c r="J428" s="115"/>
      <c r="K428" s="115"/>
      <c r="L428" s="115"/>
      <c r="M428" s="115"/>
      <c r="N428" s="115"/>
      <c r="O428" s="115"/>
      <c r="P428" s="115"/>
    </row>
    <row r="429" spans="2:16">
      <c r="B429" s="114"/>
      <c r="C429" s="114"/>
      <c r="D429" s="115"/>
      <c r="E429" s="115"/>
      <c r="F429" s="115"/>
      <c r="G429" s="115"/>
      <c r="H429" s="115"/>
      <c r="I429" s="115"/>
      <c r="J429" s="115"/>
      <c r="K429" s="115"/>
      <c r="L429" s="115"/>
      <c r="M429" s="115"/>
      <c r="N429" s="115"/>
      <c r="O429" s="115"/>
      <c r="P429" s="115"/>
    </row>
    <row r="430" spans="2:16">
      <c r="B430" s="114"/>
      <c r="C430" s="114"/>
      <c r="D430" s="115"/>
      <c r="E430" s="115"/>
      <c r="F430" s="115"/>
      <c r="G430" s="115"/>
      <c r="H430" s="115"/>
      <c r="I430" s="115"/>
      <c r="J430" s="115"/>
      <c r="K430" s="115"/>
      <c r="L430" s="115"/>
      <c r="M430" s="115"/>
      <c r="N430" s="115"/>
      <c r="O430" s="115"/>
      <c r="P430" s="115"/>
    </row>
    <row r="431" spans="2:16">
      <c r="B431" s="114"/>
      <c r="C431" s="114"/>
      <c r="D431" s="115"/>
      <c r="E431" s="115"/>
      <c r="F431" s="115"/>
      <c r="G431" s="115"/>
      <c r="H431" s="115"/>
      <c r="I431" s="115"/>
      <c r="J431" s="115"/>
      <c r="K431" s="115"/>
      <c r="L431" s="115"/>
      <c r="M431" s="115"/>
      <c r="N431" s="115"/>
      <c r="O431" s="115"/>
      <c r="P431" s="115"/>
    </row>
    <row r="432" spans="2:16">
      <c r="B432" s="114"/>
      <c r="C432" s="114"/>
      <c r="D432" s="115"/>
      <c r="E432" s="115"/>
      <c r="F432" s="115"/>
      <c r="G432" s="115"/>
      <c r="H432" s="115"/>
      <c r="I432" s="115"/>
      <c r="J432" s="115"/>
      <c r="K432" s="115"/>
      <c r="L432" s="115"/>
      <c r="M432" s="115"/>
      <c r="N432" s="115"/>
      <c r="O432" s="115"/>
      <c r="P432" s="115"/>
    </row>
    <row r="433" spans="2:16">
      <c r="B433" s="114"/>
      <c r="C433" s="114"/>
      <c r="D433" s="115"/>
      <c r="E433" s="115"/>
      <c r="F433" s="115"/>
      <c r="G433" s="115"/>
      <c r="H433" s="115"/>
      <c r="I433" s="115"/>
      <c r="J433" s="115"/>
      <c r="K433" s="115"/>
      <c r="L433" s="115"/>
      <c r="M433" s="115"/>
      <c r="N433" s="115"/>
      <c r="O433" s="115"/>
      <c r="P433" s="115"/>
    </row>
    <row r="434" spans="2:16">
      <c r="B434" s="114"/>
      <c r="C434" s="114"/>
      <c r="D434" s="115"/>
      <c r="E434" s="115"/>
      <c r="F434" s="115"/>
      <c r="G434" s="115"/>
      <c r="H434" s="115"/>
      <c r="I434" s="115"/>
      <c r="J434" s="115"/>
      <c r="K434" s="115"/>
      <c r="L434" s="115"/>
      <c r="M434" s="115"/>
      <c r="N434" s="115"/>
      <c r="O434" s="115"/>
      <c r="P434" s="115"/>
    </row>
    <row r="435" spans="2:16">
      <c r="B435" s="114"/>
      <c r="C435" s="114"/>
      <c r="D435" s="115"/>
      <c r="E435" s="115"/>
      <c r="F435" s="115"/>
      <c r="G435" s="115"/>
      <c r="H435" s="115"/>
      <c r="I435" s="115"/>
      <c r="J435" s="115"/>
      <c r="K435" s="115"/>
      <c r="L435" s="115"/>
      <c r="M435" s="115"/>
      <c r="N435" s="115"/>
      <c r="O435" s="115"/>
      <c r="P435" s="115"/>
    </row>
    <row r="436" spans="2:16">
      <c r="B436" s="114"/>
      <c r="C436" s="114"/>
      <c r="D436" s="115"/>
      <c r="E436" s="115"/>
      <c r="F436" s="115"/>
      <c r="G436" s="115"/>
      <c r="H436" s="115"/>
      <c r="I436" s="115"/>
      <c r="J436" s="115"/>
      <c r="K436" s="115"/>
      <c r="L436" s="115"/>
      <c r="M436" s="115"/>
      <c r="N436" s="115"/>
      <c r="O436" s="115"/>
      <c r="P436" s="115"/>
    </row>
    <row r="437" spans="2:16">
      <c r="B437" s="114"/>
      <c r="C437" s="114"/>
      <c r="D437" s="115"/>
      <c r="E437" s="115"/>
      <c r="F437" s="115"/>
      <c r="G437" s="115"/>
      <c r="H437" s="115"/>
      <c r="I437" s="115"/>
      <c r="J437" s="115"/>
      <c r="K437" s="115"/>
      <c r="L437" s="115"/>
      <c r="M437" s="115"/>
      <c r="N437" s="115"/>
      <c r="O437" s="115"/>
      <c r="P437" s="115"/>
    </row>
    <row r="438" spans="2:16">
      <c r="B438" s="114"/>
      <c r="C438" s="114"/>
      <c r="D438" s="115"/>
      <c r="E438" s="115"/>
      <c r="F438" s="115"/>
      <c r="G438" s="115"/>
      <c r="H438" s="115"/>
      <c r="I438" s="115"/>
      <c r="J438" s="115"/>
      <c r="K438" s="115"/>
      <c r="L438" s="115"/>
      <c r="M438" s="115"/>
      <c r="N438" s="115"/>
      <c r="O438" s="115"/>
      <c r="P438" s="115"/>
    </row>
    <row r="439" spans="2:16">
      <c r="B439" s="114"/>
      <c r="C439" s="114"/>
      <c r="D439" s="115"/>
      <c r="E439" s="115"/>
      <c r="F439" s="115"/>
      <c r="G439" s="115"/>
      <c r="H439" s="115"/>
      <c r="I439" s="115"/>
      <c r="J439" s="115"/>
      <c r="K439" s="115"/>
      <c r="L439" s="115"/>
      <c r="M439" s="115"/>
      <c r="N439" s="115"/>
      <c r="O439" s="115"/>
      <c r="P439" s="115"/>
    </row>
    <row r="440" spans="2:16">
      <c r="B440" s="114"/>
      <c r="C440" s="114"/>
      <c r="D440" s="115"/>
      <c r="E440" s="115"/>
      <c r="F440" s="115"/>
      <c r="G440" s="115"/>
      <c r="H440" s="115"/>
      <c r="I440" s="115"/>
      <c r="J440" s="115"/>
      <c r="K440" s="115"/>
      <c r="L440" s="115"/>
      <c r="M440" s="115"/>
      <c r="N440" s="115"/>
      <c r="O440" s="115"/>
      <c r="P440" s="115"/>
    </row>
    <row r="441" spans="2:16">
      <c r="B441" s="114"/>
      <c r="C441" s="114"/>
      <c r="D441" s="115"/>
      <c r="E441" s="115"/>
      <c r="F441" s="115"/>
      <c r="G441" s="115"/>
      <c r="H441" s="115"/>
      <c r="I441" s="115"/>
      <c r="J441" s="115"/>
      <c r="K441" s="115"/>
      <c r="L441" s="115"/>
      <c r="M441" s="115"/>
      <c r="N441" s="115"/>
      <c r="O441" s="115"/>
      <c r="P441" s="115"/>
    </row>
    <row r="442" spans="2:16">
      <c r="B442" s="114"/>
      <c r="C442" s="114"/>
      <c r="D442" s="115"/>
      <c r="E442" s="115"/>
      <c r="F442" s="115"/>
      <c r="G442" s="115"/>
      <c r="H442" s="115"/>
      <c r="I442" s="115"/>
      <c r="J442" s="115"/>
      <c r="K442" s="115"/>
      <c r="L442" s="115"/>
      <c r="M442" s="115"/>
      <c r="N442" s="115"/>
      <c r="O442" s="115"/>
      <c r="P442" s="115"/>
    </row>
    <row r="443" spans="2:16">
      <c r="B443" s="114"/>
      <c r="C443" s="114"/>
      <c r="D443" s="115"/>
      <c r="E443" s="115"/>
      <c r="F443" s="115"/>
      <c r="G443" s="115"/>
      <c r="H443" s="115"/>
      <c r="I443" s="115"/>
      <c r="J443" s="115"/>
      <c r="K443" s="115"/>
      <c r="L443" s="115"/>
      <c r="M443" s="115"/>
      <c r="N443" s="115"/>
      <c r="O443" s="115"/>
      <c r="P443" s="115"/>
    </row>
    <row r="444" spans="2:16">
      <c r="B444" s="114"/>
      <c r="C444" s="114"/>
      <c r="D444" s="115"/>
      <c r="E444" s="115"/>
      <c r="F444" s="115"/>
      <c r="G444" s="115"/>
      <c r="H444" s="115"/>
      <c r="I444" s="115"/>
      <c r="J444" s="115"/>
      <c r="K444" s="115"/>
      <c r="L444" s="115"/>
      <c r="M444" s="115"/>
      <c r="N444" s="115"/>
      <c r="O444" s="115"/>
      <c r="P444" s="115"/>
    </row>
    <row r="445" spans="2:16">
      <c r="B445" s="114"/>
      <c r="C445" s="114"/>
      <c r="D445" s="115"/>
      <c r="E445" s="115"/>
      <c r="F445" s="115"/>
      <c r="G445" s="115"/>
      <c r="H445" s="115"/>
      <c r="I445" s="115"/>
      <c r="J445" s="115"/>
      <c r="K445" s="115"/>
      <c r="L445" s="115"/>
      <c r="M445" s="115"/>
      <c r="N445" s="115"/>
      <c r="O445" s="115"/>
      <c r="P445" s="115"/>
    </row>
    <row r="446" spans="2:16">
      <c r="B446" s="114"/>
      <c r="C446" s="114"/>
      <c r="D446" s="115"/>
      <c r="E446" s="115"/>
      <c r="F446" s="115"/>
      <c r="G446" s="115"/>
      <c r="H446" s="115"/>
      <c r="I446" s="115"/>
      <c r="J446" s="115"/>
      <c r="K446" s="115"/>
      <c r="L446" s="115"/>
      <c r="M446" s="115"/>
      <c r="N446" s="115"/>
      <c r="O446" s="115"/>
      <c r="P446" s="115"/>
    </row>
    <row r="447" spans="2:16">
      <c r="B447" s="114"/>
      <c r="C447" s="114"/>
      <c r="D447" s="115"/>
      <c r="E447" s="115"/>
      <c r="F447" s="115"/>
      <c r="G447" s="115"/>
      <c r="H447" s="115"/>
      <c r="I447" s="115"/>
      <c r="J447" s="115"/>
      <c r="K447" s="115"/>
      <c r="L447" s="115"/>
      <c r="M447" s="115"/>
      <c r="N447" s="115"/>
      <c r="O447" s="115"/>
      <c r="P447" s="115"/>
    </row>
    <row r="448" spans="2:16">
      <c r="B448" s="114"/>
      <c r="C448" s="114"/>
      <c r="D448" s="115"/>
      <c r="E448" s="115"/>
      <c r="F448" s="115"/>
      <c r="G448" s="115"/>
      <c r="H448" s="115"/>
      <c r="I448" s="115"/>
      <c r="J448" s="115"/>
      <c r="K448" s="115"/>
      <c r="L448" s="115"/>
      <c r="M448" s="115"/>
      <c r="N448" s="115"/>
      <c r="O448" s="115"/>
      <c r="P448" s="115"/>
    </row>
    <row r="449" spans="2:16">
      <c r="B449" s="114"/>
      <c r="C449" s="114"/>
      <c r="D449" s="115"/>
      <c r="E449" s="115"/>
      <c r="F449" s="115"/>
      <c r="G449" s="115"/>
      <c r="H449" s="115"/>
      <c r="I449" s="115"/>
      <c r="J449" s="115"/>
      <c r="K449" s="115"/>
      <c r="L449" s="115"/>
      <c r="M449" s="115"/>
      <c r="N449" s="115"/>
      <c r="O449" s="115"/>
      <c r="P449" s="115"/>
    </row>
    <row r="450" spans="2:16">
      <c r="B450" s="114"/>
      <c r="C450" s="114"/>
      <c r="D450" s="115"/>
      <c r="E450" s="115"/>
      <c r="F450" s="115"/>
      <c r="G450" s="115"/>
      <c r="H450" s="115"/>
      <c r="I450" s="115"/>
      <c r="J450" s="115"/>
      <c r="K450" s="115"/>
      <c r="L450" s="115"/>
      <c r="M450" s="115"/>
      <c r="N450" s="115"/>
      <c r="O450" s="115"/>
      <c r="P450" s="115"/>
    </row>
    <row r="451" spans="2:16">
      <c r="B451" s="114"/>
      <c r="C451" s="114"/>
      <c r="D451" s="115"/>
      <c r="E451" s="115"/>
      <c r="F451" s="115"/>
      <c r="G451" s="115"/>
      <c r="H451" s="115"/>
      <c r="I451" s="115"/>
      <c r="J451" s="115"/>
      <c r="K451" s="115"/>
      <c r="L451" s="115"/>
      <c r="M451" s="115"/>
      <c r="N451" s="115"/>
      <c r="O451" s="115"/>
      <c r="P451" s="115"/>
    </row>
    <row r="452" spans="2:16">
      <c r="B452" s="114"/>
      <c r="C452" s="114"/>
      <c r="D452" s="115"/>
      <c r="E452" s="115"/>
      <c r="F452" s="115"/>
      <c r="G452" s="115"/>
      <c r="H452" s="115"/>
      <c r="I452" s="115"/>
      <c r="J452" s="115"/>
      <c r="K452" s="115"/>
      <c r="L452" s="115"/>
      <c r="M452" s="115"/>
      <c r="N452" s="115"/>
      <c r="O452" s="115"/>
      <c r="P452" s="115"/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S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19">
      <c r="B1" s="46" t="s">
        <v>146</v>
      </c>
      <c r="C1" s="67" t="s" vm="1">
        <v>231</v>
      </c>
    </row>
    <row r="2" spans="2:19">
      <c r="B2" s="46" t="s">
        <v>145</v>
      </c>
      <c r="C2" s="67" t="s">
        <v>232</v>
      </c>
    </row>
    <row r="3" spans="2:19">
      <c r="B3" s="46" t="s">
        <v>147</v>
      </c>
      <c r="C3" s="67" t="s">
        <v>233</v>
      </c>
    </row>
    <row r="4" spans="2:19">
      <c r="B4" s="46" t="s">
        <v>148</v>
      </c>
      <c r="C4" s="67">
        <v>8803</v>
      </c>
    </row>
    <row r="6" spans="2:19" ht="26.25" customHeight="1">
      <c r="B6" s="151" t="s">
        <v>175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3"/>
    </row>
    <row r="7" spans="2:19" ht="26.25" customHeight="1">
      <c r="B7" s="151" t="s">
        <v>90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3"/>
    </row>
    <row r="8" spans="2:19" s="3" customFormat="1" ht="78.75">
      <c r="B8" s="21" t="s">
        <v>116</v>
      </c>
      <c r="C8" s="29" t="s">
        <v>46</v>
      </c>
      <c r="D8" s="29" t="s">
        <v>118</v>
      </c>
      <c r="E8" s="29" t="s">
        <v>117</v>
      </c>
      <c r="F8" s="29" t="s">
        <v>66</v>
      </c>
      <c r="G8" s="29" t="s">
        <v>14</v>
      </c>
      <c r="H8" s="29" t="s">
        <v>67</v>
      </c>
      <c r="I8" s="29" t="s">
        <v>104</v>
      </c>
      <c r="J8" s="29" t="s">
        <v>17</v>
      </c>
      <c r="K8" s="29" t="s">
        <v>103</v>
      </c>
      <c r="L8" s="29" t="s">
        <v>16</v>
      </c>
      <c r="M8" s="58" t="s">
        <v>18</v>
      </c>
      <c r="N8" s="29" t="s">
        <v>207</v>
      </c>
      <c r="O8" s="29" t="s">
        <v>206</v>
      </c>
      <c r="P8" s="29" t="s">
        <v>111</v>
      </c>
      <c r="Q8" s="29" t="s">
        <v>59</v>
      </c>
      <c r="R8" s="29" t="s">
        <v>149</v>
      </c>
      <c r="S8" s="30" t="s">
        <v>151</v>
      </c>
    </row>
    <row r="9" spans="2:1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214</v>
      </c>
      <c r="O9" s="31"/>
      <c r="P9" s="31" t="s">
        <v>210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113</v>
      </c>
      <c r="R10" s="18" t="s">
        <v>114</v>
      </c>
      <c r="S10" s="19" t="s">
        <v>152</v>
      </c>
    </row>
    <row r="11" spans="2:19" s="4" customFormat="1" ht="18" customHeight="1">
      <c r="B11" s="126" t="s">
        <v>3281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127">
        <v>0</v>
      </c>
      <c r="Q11" s="88"/>
      <c r="R11" s="128">
        <v>0</v>
      </c>
      <c r="S11" s="128">
        <v>0</v>
      </c>
    </row>
    <row r="12" spans="2:19" ht="20.25" customHeight="1">
      <c r="B12" s="129" t="s">
        <v>222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</row>
    <row r="13" spans="2:19">
      <c r="B13" s="129" t="s">
        <v>112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</row>
    <row r="14" spans="2:19">
      <c r="B14" s="129" t="s">
        <v>205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</row>
    <row r="15" spans="2:19">
      <c r="B15" s="129" t="s">
        <v>213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</row>
    <row r="16" spans="2:19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</row>
    <row r="17" spans="2:19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</row>
    <row r="18" spans="2:19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</row>
    <row r="19" spans="2:19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</row>
    <row r="20" spans="2:19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</row>
    <row r="21" spans="2:19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</row>
    <row r="22" spans="2:19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</row>
    <row r="23" spans="2:19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</row>
    <row r="24" spans="2:19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</row>
    <row r="25" spans="2:19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</row>
    <row r="26" spans="2:19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</row>
    <row r="27" spans="2:19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</row>
    <row r="28" spans="2:19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</row>
    <row r="29" spans="2:19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</row>
    <row r="30" spans="2:19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</row>
    <row r="31" spans="2:19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</row>
    <row r="32" spans="2:19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</row>
    <row r="33" spans="2:19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</row>
    <row r="34" spans="2:19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</row>
    <row r="35" spans="2:19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</row>
    <row r="36" spans="2:19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</row>
    <row r="37" spans="2:19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</row>
    <row r="38" spans="2:19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</row>
    <row r="39" spans="2:19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</row>
    <row r="40" spans="2:19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</row>
    <row r="41" spans="2:19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</row>
    <row r="42" spans="2:19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</row>
    <row r="43" spans="2:19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</row>
    <row r="44" spans="2:19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</row>
    <row r="45" spans="2:19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</row>
    <row r="46" spans="2:19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</row>
    <row r="47" spans="2:19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</row>
    <row r="48" spans="2:19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</row>
    <row r="49" spans="2:19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</row>
    <row r="50" spans="2:19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</row>
    <row r="51" spans="2:19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</row>
    <row r="52" spans="2:19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</row>
    <row r="53" spans="2:19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</row>
    <row r="54" spans="2:19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</row>
    <row r="55" spans="2:19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</row>
    <row r="56" spans="2:19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</row>
    <row r="57" spans="2:19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</row>
    <row r="58" spans="2:19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</row>
    <row r="59" spans="2:19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</row>
    <row r="60" spans="2:19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</row>
    <row r="61" spans="2:19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</row>
    <row r="62" spans="2:19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</row>
    <row r="63" spans="2:19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</row>
    <row r="64" spans="2:19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</row>
    <row r="65" spans="2:19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</row>
    <row r="66" spans="2:19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</row>
    <row r="67" spans="2:19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</row>
    <row r="68" spans="2:19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</row>
    <row r="69" spans="2:19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</row>
    <row r="70" spans="2:19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</row>
    <row r="71" spans="2:19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</row>
    <row r="72" spans="2:19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</row>
    <row r="73" spans="2:19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</row>
    <row r="74" spans="2:19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</row>
    <row r="75" spans="2:19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</row>
    <row r="76" spans="2:19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</row>
    <row r="77" spans="2:19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</row>
    <row r="78" spans="2:19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</row>
    <row r="79" spans="2:19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</row>
    <row r="80" spans="2:19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</row>
    <row r="81" spans="2:19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</row>
    <row r="82" spans="2:19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</row>
    <row r="83" spans="2:19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</row>
    <row r="84" spans="2:19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</row>
    <row r="85" spans="2:19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</row>
    <row r="86" spans="2:19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</row>
    <row r="87" spans="2:19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</row>
    <row r="88" spans="2:19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</row>
    <row r="89" spans="2:19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</row>
    <row r="90" spans="2:19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</row>
    <row r="91" spans="2:19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</row>
    <row r="92" spans="2:19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</row>
    <row r="93" spans="2:19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</row>
    <row r="94" spans="2:19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</row>
    <row r="95" spans="2:19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</row>
    <row r="96" spans="2:19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</row>
    <row r="97" spans="2:19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</row>
    <row r="98" spans="2:19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</row>
    <row r="99" spans="2:19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</row>
    <row r="100" spans="2:19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</row>
    <row r="101" spans="2:19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</row>
    <row r="102" spans="2:19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</row>
    <row r="103" spans="2:19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</row>
    <row r="104" spans="2:19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</row>
    <row r="105" spans="2:19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</row>
    <row r="106" spans="2:19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</row>
    <row r="107" spans="2:19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</row>
    <row r="108" spans="2:19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</row>
    <row r="109" spans="2:19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</row>
    <row r="110" spans="2:19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</row>
    <row r="111" spans="2:19">
      <c r="B111" s="114"/>
      <c r="C111" s="114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</row>
    <row r="112" spans="2:19">
      <c r="B112" s="114"/>
      <c r="C112" s="114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</row>
    <row r="113" spans="2:19">
      <c r="B113" s="114"/>
      <c r="C113" s="114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</row>
    <row r="114" spans="2:19">
      <c r="B114" s="114"/>
      <c r="C114" s="114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</row>
    <row r="115" spans="2:19">
      <c r="B115" s="114"/>
      <c r="C115" s="114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</row>
    <row r="116" spans="2:19">
      <c r="B116" s="114"/>
      <c r="C116" s="114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</row>
    <row r="117" spans="2:19">
      <c r="B117" s="114"/>
      <c r="C117" s="114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</row>
    <row r="118" spans="2:19">
      <c r="B118" s="114"/>
      <c r="C118" s="114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</row>
    <row r="119" spans="2:19">
      <c r="B119" s="114"/>
      <c r="C119" s="114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</row>
    <row r="120" spans="2:19">
      <c r="B120" s="114"/>
      <c r="C120" s="114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</row>
    <row r="121" spans="2:19">
      <c r="B121" s="114"/>
      <c r="C121" s="114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</row>
    <row r="122" spans="2:19">
      <c r="B122" s="114"/>
      <c r="C122" s="114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</row>
    <row r="123" spans="2:19">
      <c r="B123" s="114"/>
      <c r="C123" s="114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</row>
    <row r="124" spans="2:19">
      <c r="B124" s="114"/>
      <c r="C124" s="114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</row>
    <row r="125" spans="2:19">
      <c r="B125" s="114"/>
      <c r="C125" s="114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</row>
    <row r="126" spans="2:19">
      <c r="B126" s="114"/>
      <c r="C126" s="114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</row>
    <row r="127" spans="2:19">
      <c r="B127" s="114"/>
      <c r="C127" s="114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</row>
    <row r="128" spans="2:19">
      <c r="B128" s="114"/>
      <c r="C128" s="114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</row>
    <row r="129" spans="2:19">
      <c r="B129" s="114"/>
      <c r="C129" s="114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</row>
    <row r="130" spans="2:19">
      <c r="B130" s="114"/>
      <c r="C130" s="114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115"/>
    </row>
    <row r="131" spans="2:19">
      <c r="B131" s="114"/>
      <c r="C131" s="114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</row>
    <row r="132" spans="2:19">
      <c r="B132" s="114"/>
      <c r="C132" s="114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</row>
    <row r="133" spans="2:19">
      <c r="B133" s="114"/>
      <c r="C133" s="114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  <c r="S133" s="115"/>
    </row>
    <row r="134" spans="2:19">
      <c r="B134" s="114"/>
      <c r="C134" s="114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</row>
    <row r="135" spans="2:19">
      <c r="B135" s="114"/>
      <c r="C135" s="114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115"/>
    </row>
    <row r="136" spans="2:19">
      <c r="B136" s="114"/>
      <c r="C136" s="114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115"/>
    </row>
    <row r="137" spans="2:19">
      <c r="B137" s="114"/>
      <c r="C137" s="114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</row>
    <row r="138" spans="2:19">
      <c r="B138" s="114"/>
      <c r="C138" s="114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115"/>
    </row>
    <row r="139" spans="2:19">
      <c r="B139" s="114"/>
      <c r="C139" s="114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  <c r="S139" s="115"/>
    </row>
    <row r="140" spans="2:19">
      <c r="B140" s="114"/>
      <c r="C140" s="114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  <c r="S140" s="115"/>
    </row>
    <row r="141" spans="2:19">
      <c r="B141" s="114"/>
      <c r="C141" s="114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115"/>
    </row>
    <row r="142" spans="2:19">
      <c r="B142" s="114"/>
      <c r="C142" s="114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115"/>
    </row>
    <row r="143" spans="2:19">
      <c r="B143" s="114"/>
      <c r="C143" s="114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115"/>
    </row>
    <row r="144" spans="2:19">
      <c r="B144" s="114"/>
      <c r="C144" s="114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115"/>
    </row>
    <row r="145" spans="2:19">
      <c r="B145" s="114"/>
      <c r="C145" s="114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115"/>
    </row>
    <row r="146" spans="2:19">
      <c r="B146" s="114"/>
      <c r="C146" s="114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115"/>
    </row>
    <row r="147" spans="2:19">
      <c r="B147" s="114"/>
      <c r="C147" s="114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  <c r="S147" s="115"/>
    </row>
    <row r="148" spans="2:19">
      <c r="B148" s="114"/>
      <c r="C148" s="114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115"/>
    </row>
    <row r="149" spans="2:19">
      <c r="B149" s="114"/>
      <c r="C149" s="114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</row>
    <row r="150" spans="2:19">
      <c r="B150" s="114"/>
      <c r="C150" s="114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115"/>
    </row>
    <row r="151" spans="2:19">
      <c r="B151" s="114"/>
      <c r="C151" s="114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</row>
    <row r="152" spans="2:19">
      <c r="B152" s="114"/>
      <c r="C152" s="114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  <c r="S152" s="115"/>
    </row>
    <row r="153" spans="2:19">
      <c r="B153" s="114"/>
      <c r="C153" s="114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115"/>
    </row>
    <row r="154" spans="2:19">
      <c r="B154" s="114"/>
      <c r="C154" s="114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115"/>
    </row>
    <row r="155" spans="2:19">
      <c r="B155" s="114"/>
      <c r="C155" s="114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  <c r="S155" s="115"/>
    </row>
    <row r="156" spans="2:19">
      <c r="B156" s="114"/>
      <c r="C156" s="114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  <c r="R156" s="115"/>
      <c r="S156" s="115"/>
    </row>
    <row r="157" spans="2:19">
      <c r="B157" s="114"/>
      <c r="C157" s="114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115"/>
    </row>
    <row r="158" spans="2:19">
      <c r="B158" s="114"/>
      <c r="C158" s="114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115"/>
    </row>
    <row r="159" spans="2:19">
      <c r="B159" s="114"/>
      <c r="C159" s="114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  <c r="S159" s="115"/>
    </row>
    <row r="160" spans="2:19">
      <c r="B160" s="114"/>
      <c r="C160" s="114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  <c r="S160" s="115"/>
    </row>
    <row r="161" spans="2:19">
      <c r="B161" s="114"/>
      <c r="C161" s="114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  <c r="R161" s="115"/>
      <c r="S161" s="115"/>
    </row>
    <row r="162" spans="2:19">
      <c r="B162" s="114"/>
      <c r="C162" s="114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  <c r="R162" s="115"/>
      <c r="S162" s="115"/>
    </row>
    <row r="163" spans="2:19">
      <c r="B163" s="114"/>
      <c r="C163" s="114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  <c r="R163" s="115"/>
      <c r="S163" s="115"/>
    </row>
    <row r="164" spans="2:19">
      <c r="B164" s="114"/>
      <c r="C164" s="114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  <c r="R164" s="115"/>
      <c r="S164" s="115"/>
    </row>
    <row r="165" spans="2:19">
      <c r="B165" s="114"/>
      <c r="C165" s="114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  <c r="R165" s="115"/>
      <c r="S165" s="115"/>
    </row>
    <row r="166" spans="2:19">
      <c r="B166" s="114"/>
      <c r="C166" s="114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  <c r="R166" s="115"/>
      <c r="S166" s="115"/>
    </row>
    <row r="167" spans="2:19">
      <c r="B167" s="114"/>
      <c r="C167" s="114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  <c r="R167" s="115"/>
      <c r="S167" s="115"/>
    </row>
    <row r="168" spans="2:19">
      <c r="B168" s="114"/>
      <c r="C168" s="114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  <c r="R168" s="115"/>
      <c r="S168" s="115"/>
    </row>
    <row r="169" spans="2:19">
      <c r="B169" s="114"/>
      <c r="C169" s="114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  <c r="R169" s="115"/>
      <c r="S169" s="115"/>
    </row>
    <row r="170" spans="2:19">
      <c r="B170" s="114"/>
      <c r="C170" s="114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  <c r="R170" s="115"/>
      <c r="S170" s="115"/>
    </row>
    <row r="171" spans="2:19">
      <c r="B171" s="114"/>
      <c r="C171" s="114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  <c r="R171" s="115"/>
      <c r="S171" s="115"/>
    </row>
    <row r="172" spans="2:19">
      <c r="B172" s="114"/>
      <c r="C172" s="114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  <c r="R172" s="115"/>
      <c r="S172" s="115"/>
    </row>
    <row r="173" spans="2:19">
      <c r="B173" s="114"/>
      <c r="C173" s="114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  <c r="R173" s="115"/>
      <c r="S173" s="115"/>
    </row>
    <row r="174" spans="2:19">
      <c r="B174" s="114"/>
      <c r="C174" s="114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  <c r="Q174" s="115"/>
      <c r="R174" s="115"/>
      <c r="S174" s="115"/>
    </row>
    <row r="175" spans="2:19">
      <c r="B175" s="114"/>
      <c r="C175" s="114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  <c r="R175" s="115"/>
      <c r="S175" s="115"/>
    </row>
    <row r="176" spans="2:19">
      <c r="B176" s="114"/>
      <c r="C176" s="114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  <c r="Q176" s="115"/>
      <c r="R176" s="115"/>
      <c r="S176" s="115"/>
    </row>
    <row r="177" spans="2:19">
      <c r="B177" s="114"/>
      <c r="C177" s="114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  <c r="Q177" s="115"/>
      <c r="R177" s="115"/>
      <c r="S177" s="115"/>
    </row>
    <row r="178" spans="2:19">
      <c r="B178" s="114"/>
      <c r="C178" s="114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  <c r="R178" s="115"/>
      <c r="S178" s="115"/>
    </row>
    <row r="179" spans="2:19">
      <c r="B179" s="114"/>
      <c r="C179" s="114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  <c r="R179" s="115"/>
      <c r="S179" s="115"/>
    </row>
    <row r="180" spans="2:19">
      <c r="B180" s="114"/>
      <c r="C180" s="114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  <c r="R180" s="115"/>
      <c r="S180" s="115"/>
    </row>
    <row r="181" spans="2:19">
      <c r="B181" s="114"/>
      <c r="C181" s="114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  <c r="Q181" s="115"/>
      <c r="R181" s="115"/>
      <c r="S181" s="115"/>
    </row>
    <row r="182" spans="2:19">
      <c r="B182" s="114"/>
      <c r="C182" s="114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  <c r="Q182" s="115"/>
      <c r="R182" s="115"/>
      <c r="S182" s="115"/>
    </row>
    <row r="183" spans="2:19">
      <c r="B183" s="114"/>
      <c r="C183" s="114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  <c r="Q183" s="115"/>
      <c r="R183" s="115"/>
      <c r="S183" s="115"/>
    </row>
    <row r="184" spans="2:19">
      <c r="B184" s="114"/>
      <c r="C184" s="114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</row>
    <row r="185" spans="2:19">
      <c r="B185" s="114"/>
      <c r="C185" s="114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  <c r="Q185" s="115"/>
      <c r="R185" s="115"/>
      <c r="S185" s="115"/>
    </row>
    <row r="186" spans="2:19">
      <c r="B186" s="114"/>
      <c r="C186" s="114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  <c r="Q186" s="115"/>
      <c r="R186" s="115"/>
      <c r="S186" s="115"/>
    </row>
    <row r="187" spans="2:19">
      <c r="B187" s="114"/>
      <c r="C187" s="114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  <c r="Q187" s="115"/>
      <c r="R187" s="115"/>
      <c r="S187" s="115"/>
    </row>
    <row r="188" spans="2:19">
      <c r="B188" s="114"/>
      <c r="C188" s="114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  <c r="Q188" s="115"/>
      <c r="R188" s="115"/>
      <c r="S188" s="115"/>
    </row>
    <row r="189" spans="2:19">
      <c r="B189" s="114"/>
      <c r="C189" s="114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  <c r="Q189" s="115"/>
      <c r="R189" s="115"/>
      <c r="S189" s="115"/>
    </row>
    <row r="190" spans="2:19">
      <c r="B190" s="114"/>
      <c r="C190" s="114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  <c r="Q190" s="115"/>
      <c r="R190" s="115"/>
      <c r="S190" s="115"/>
    </row>
    <row r="191" spans="2:19">
      <c r="B191" s="114"/>
      <c r="C191" s="114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  <c r="Q191" s="115"/>
      <c r="R191" s="115"/>
      <c r="S191" s="115"/>
    </row>
    <row r="192" spans="2:19">
      <c r="B192" s="114"/>
      <c r="C192" s="114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  <c r="Q192" s="115"/>
      <c r="R192" s="115"/>
      <c r="S192" s="115"/>
    </row>
    <row r="193" spans="2:19">
      <c r="B193" s="114"/>
      <c r="C193" s="114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  <c r="Q193" s="115"/>
      <c r="R193" s="115"/>
      <c r="S193" s="115"/>
    </row>
    <row r="194" spans="2:19">
      <c r="B194" s="114"/>
      <c r="C194" s="114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  <c r="Q194" s="115"/>
      <c r="R194" s="115"/>
      <c r="S194" s="115"/>
    </row>
    <row r="195" spans="2:19">
      <c r="B195" s="114"/>
      <c r="C195" s="114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  <c r="R195" s="115"/>
      <c r="S195" s="115"/>
    </row>
    <row r="196" spans="2:19">
      <c r="B196" s="114"/>
      <c r="C196" s="114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  <c r="Q196" s="115"/>
      <c r="R196" s="115"/>
      <c r="S196" s="115"/>
    </row>
    <row r="197" spans="2:19">
      <c r="B197" s="114"/>
      <c r="C197" s="114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  <c r="Q197" s="115"/>
      <c r="R197" s="115"/>
      <c r="S197" s="115"/>
    </row>
    <row r="198" spans="2:19">
      <c r="B198" s="114"/>
      <c r="C198" s="114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  <c r="Q198" s="115"/>
      <c r="R198" s="115"/>
      <c r="S198" s="115"/>
    </row>
    <row r="199" spans="2:19">
      <c r="B199" s="114"/>
      <c r="C199" s="114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  <c r="Q199" s="115"/>
      <c r="R199" s="115"/>
      <c r="S199" s="115"/>
    </row>
    <row r="200" spans="2:19">
      <c r="B200" s="114"/>
      <c r="C200" s="114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  <c r="Q200" s="115"/>
      <c r="R200" s="115"/>
      <c r="S200" s="115"/>
    </row>
    <row r="201" spans="2:19">
      <c r="B201" s="114"/>
      <c r="C201" s="114"/>
      <c r="D201" s="115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  <c r="Q201" s="115"/>
      <c r="R201" s="115"/>
      <c r="S201" s="115"/>
    </row>
    <row r="202" spans="2:19">
      <c r="B202" s="114"/>
      <c r="C202" s="114"/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  <c r="Q202" s="115"/>
      <c r="R202" s="115"/>
      <c r="S202" s="115"/>
    </row>
    <row r="203" spans="2:19">
      <c r="B203" s="114"/>
      <c r="C203" s="114"/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  <c r="Q203" s="115"/>
      <c r="R203" s="115"/>
      <c r="S203" s="115"/>
    </row>
    <row r="204" spans="2:19">
      <c r="B204" s="114"/>
      <c r="C204" s="114"/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  <c r="Q204" s="115"/>
      <c r="R204" s="115"/>
      <c r="S204" s="115"/>
    </row>
    <row r="205" spans="2:19">
      <c r="B205" s="114"/>
      <c r="C205" s="114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  <c r="Q205" s="115"/>
      <c r="R205" s="115"/>
      <c r="S205" s="115"/>
    </row>
    <row r="206" spans="2:19">
      <c r="B206" s="114"/>
      <c r="C206" s="114"/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  <c r="Q206" s="115"/>
      <c r="R206" s="115"/>
      <c r="S206" s="115"/>
    </row>
    <row r="207" spans="2:19">
      <c r="B207" s="114"/>
      <c r="C207" s="114"/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  <c r="Q207" s="115"/>
      <c r="R207" s="115"/>
      <c r="S207" s="115"/>
    </row>
    <row r="208" spans="2:19">
      <c r="B208" s="114"/>
      <c r="C208" s="114"/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  <c r="R208" s="115"/>
      <c r="S208" s="115"/>
    </row>
    <row r="209" spans="2:19">
      <c r="B209" s="114"/>
      <c r="C209" s="114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  <c r="Q209" s="115"/>
      <c r="R209" s="115"/>
      <c r="S209" s="115"/>
    </row>
    <row r="210" spans="2:19">
      <c r="B210" s="114"/>
      <c r="C210" s="114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  <c r="R210" s="115"/>
      <c r="S210" s="115"/>
    </row>
    <row r="211" spans="2:19">
      <c r="B211" s="114"/>
      <c r="C211" s="114"/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  <c r="Q211" s="115"/>
      <c r="R211" s="115"/>
      <c r="S211" s="115"/>
    </row>
    <row r="212" spans="2:19">
      <c r="B212" s="114"/>
      <c r="C212" s="114"/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  <c r="S212" s="115"/>
    </row>
    <row r="213" spans="2:19">
      <c r="B213" s="114"/>
      <c r="C213" s="114"/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</row>
    <row r="214" spans="2:19">
      <c r="B214" s="114"/>
      <c r="C214" s="114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</row>
    <row r="215" spans="2:19">
      <c r="B215" s="114"/>
      <c r="C215" s="114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</row>
    <row r="216" spans="2:19">
      <c r="B216" s="114"/>
      <c r="C216" s="114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  <c r="S216" s="115"/>
    </row>
    <row r="217" spans="2:19">
      <c r="B217" s="114"/>
      <c r="C217" s="114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</row>
    <row r="218" spans="2:19">
      <c r="B218" s="114"/>
      <c r="C218" s="114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</row>
    <row r="219" spans="2:19">
      <c r="B219" s="114"/>
      <c r="C219" s="114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  <c r="S219" s="115"/>
    </row>
    <row r="220" spans="2:19">
      <c r="B220" s="114"/>
      <c r="C220" s="114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115"/>
    </row>
    <row r="221" spans="2:19">
      <c r="B221" s="114"/>
      <c r="C221" s="114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</row>
    <row r="222" spans="2:19">
      <c r="B222" s="114"/>
      <c r="C222" s="114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  <c r="S222" s="115"/>
    </row>
    <row r="223" spans="2:19">
      <c r="B223" s="114"/>
      <c r="C223" s="114"/>
      <c r="D223" s="115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  <c r="R223" s="115"/>
      <c r="S223" s="115"/>
    </row>
    <row r="224" spans="2:19">
      <c r="B224" s="114"/>
      <c r="C224" s="114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  <c r="S224" s="115"/>
    </row>
    <row r="225" spans="2:19">
      <c r="B225" s="114"/>
      <c r="C225" s="114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  <c r="R225" s="115"/>
      <c r="S225" s="115"/>
    </row>
    <row r="226" spans="2:19">
      <c r="B226" s="114"/>
      <c r="C226" s="114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</row>
    <row r="227" spans="2:19">
      <c r="B227" s="114"/>
      <c r="C227" s="114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  <c r="S227" s="115"/>
    </row>
    <row r="228" spans="2:19">
      <c r="B228" s="114"/>
      <c r="C228" s="114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  <c r="S228" s="115"/>
    </row>
    <row r="229" spans="2:19">
      <c r="B229" s="114"/>
      <c r="C229" s="114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</row>
    <row r="230" spans="2:19">
      <c r="B230" s="114"/>
      <c r="C230" s="114"/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  <c r="S230" s="115"/>
    </row>
    <row r="231" spans="2:19">
      <c r="B231" s="114"/>
      <c r="C231" s="114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</row>
    <row r="232" spans="2:19">
      <c r="B232" s="114"/>
      <c r="C232" s="114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</row>
    <row r="233" spans="2:19">
      <c r="B233" s="114"/>
      <c r="C233" s="114"/>
      <c r="D233" s="115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</row>
    <row r="234" spans="2:19">
      <c r="B234" s="114"/>
      <c r="C234" s="114"/>
      <c r="D234" s="115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</row>
    <row r="235" spans="2:19">
      <c r="B235" s="114"/>
      <c r="C235" s="114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</row>
    <row r="236" spans="2:19">
      <c r="B236" s="114"/>
      <c r="C236" s="114"/>
      <c r="D236" s="115"/>
      <c r="E236" s="115"/>
      <c r="F236" s="115"/>
      <c r="G236" s="115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</row>
    <row r="237" spans="2:19">
      <c r="B237" s="114"/>
      <c r="C237" s="114"/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</row>
    <row r="238" spans="2:19">
      <c r="B238" s="114"/>
      <c r="C238" s="114"/>
      <c r="D238" s="115"/>
      <c r="E238" s="115"/>
      <c r="F238" s="115"/>
      <c r="G238" s="115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</row>
    <row r="239" spans="2:19">
      <c r="B239" s="114"/>
      <c r="C239" s="114"/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</row>
    <row r="240" spans="2:19">
      <c r="B240" s="114"/>
      <c r="C240" s="114"/>
      <c r="D240" s="115"/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</row>
    <row r="241" spans="2:19">
      <c r="B241" s="114"/>
      <c r="C241" s="114"/>
      <c r="D241" s="115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</row>
    <row r="242" spans="2:19">
      <c r="B242" s="114"/>
      <c r="C242" s="114"/>
      <c r="D242" s="115"/>
      <c r="E242" s="115"/>
      <c r="F242" s="115"/>
      <c r="G242" s="115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  <c r="R242" s="115"/>
      <c r="S242" s="115"/>
    </row>
    <row r="243" spans="2:19">
      <c r="B243" s="114"/>
      <c r="C243" s="114"/>
      <c r="D243" s="115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</row>
    <row r="244" spans="2:19">
      <c r="B244" s="114"/>
      <c r="C244" s="114"/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</row>
    <row r="245" spans="2:19">
      <c r="B245" s="114"/>
      <c r="C245" s="114"/>
      <c r="D245" s="115"/>
      <c r="E245" s="115"/>
      <c r="F245" s="115"/>
      <c r="G245" s="115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</row>
    <row r="246" spans="2:19">
      <c r="B246" s="114"/>
      <c r="C246" s="114"/>
      <c r="D246" s="115"/>
      <c r="E246" s="115"/>
      <c r="F246" s="115"/>
      <c r="G246" s="115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</row>
    <row r="247" spans="2:19">
      <c r="B247" s="114"/>
      <c r="C247" s="114"/>
      <c r="D247" s="115"/>
      <c r="E247" s="115"/>
      <c r="F247" s="115"/>
      <c r="G247" s="115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</row>
    <row r="248" spans="2:19">
      <c r="B248" s="114"/>
      <c r="C248" s="114"/>
      <c r="D248" s="115"/>
      <c r="E248" s="115"/>
      <c r="F248" s="115"/>
      <c r="G248" s="115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</row>
    <row r="249" spans="2:19">
      <c r="B249" s="114"/>
      <c r="C249" s="114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</row>
    <row r="250" spans="2:19">
      <c r="B250" s="114"/>
      <c r="C250" s="114"/>
      <c r="D250" s="115"/>
      <c r="E250" s="115"/>
      <c r="F250" s="115"/>
      <c r="G250" s="115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</row>
    <row r="251" spans="2:19">
      <c r="B251" s="114"/>
      <c r="C251" s="114"/>
      <c r="D251" s="115"/>
      <c r="E251" s="115"/>
      <c r="F251" s="115"/>
      <c r="G251" s="115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</row>
    <row r="252" spans="2:19">
      <c r="B252" s="114"/>
      <c r="C252" s="114"/>
      <c r="D252" s="115"/>
      <c r="E252" s="115"/>
      <c r="F252" s="115"/>
      <c r="G252" s="115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</row>
    <row r="253" spans="2:19">
      <c r="B253" s="114"/>
      <c r="C253" s="114"/>
      <c r="D253" s="115"/>
      <c r="E253" s="115"/>
      <c r="F253" s="115"/>
      <c r="G253" s="115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</row>
    <row r="254" spans="2:19">
      <c r="B254" s="114"/>
      <c r="C254" s="114"/>
      <c r="D254" s="115"/>
      <c r="E254" s="115"/>
      <c r="F254" s="115"/>
      <c r="G254" s="115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</row>
    <row r="255" spans="2:19">
      <c r="B255" s="114"/>
      <c r="C255" s="114"/>
      <c r="D255" s="115"/>
      <c r="E255" s="115"/>
      <c r="F255" s="115"/>
      <c r="G255" s="115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</row>
    <row r="256" spans="2:19">
      <c r="B256" s="114"/>
      <c r="C256" s="114"/>
      <c r="D256" s="115"/>
      <c r="E256" s="115"/>
      <c r="F256" s="115"/>
      <c r="G256" s="115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</row>
    <row r="257" spans="2:19">
      <c r="B257" s="114"/>
      <c r="C257" s="114"/>
      <c r="D257" s="115"/>
      <c r="E257" s="115"/>
      <c r="F257" s="115"/>
      <c r="G257" s="115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</row>
    <row r="258" spans="2:19">
      <c r="B258" s="114"/>
      <c r="C258" s="114"/>
      <c r="D258" s="115"/>
      <c r="E258" s="115"/>
      <c r="F258" s="115"/>
      <c r="G258" s="115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</row>
    <row r="259" spans="2:19">
      <c r="B259" s="114"/>
      <c r="C259" s="114"/>
      <c r="D259" s="115"/>
      <c r="E259" s="115"/>
      <c r="F259" s="115"/>
      <c r="G259" s="115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</row>
    <row r="260" spans="2:19">
      <c r="B260" s="114"/>
      <c r="C260" s="114"/>
      <c r="D260" s="115"/>
      <c r="E260" s="115"/>
      <c r="F260" s="115"/>
      <c r="G260" s="115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  <c r="S260" s="115"/>
    </row>
    <row r="261" spans="2:19">
      <c r="B261" s="114"/>
      <c r="C261" s="114"/>
      <c r="D261" s="115"/>
      <c r="E261" s="115"/>
      <c r="F261" s="115"/>
      <c r="G261" s="115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</row>
    <row r="262" spans="2:19">
      <c r="B262" s="114"/>
      <c r="C262" s="114"/>
      <c r="D262" s="115"/>
      <c r="E262" s="115"/>
      <c r="F262" s="115"/>
      <c r="G262" s="115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</row>
    <row r="263" spans="2:19">
      <c r="B263" s="114"/>
      <c r="C263" s="114"/>
      <c r="D263" s="115"/>
      <c r="E263" s="115"/>
      <c r="F263" s="115"/>
      <c r="G263" s="115"/>
      <c r="H263" s="115"/>
      <c r="I263" s="115"/>
      <c r="J263" s="115"/>
      <c r="K263" s="115"/>
      <c r="L263" s="115"/>
      <c r="M263" s="115"/>
      <c r="N263" s="115"/>
      <c r="O263" s="115"/>
      <c r="P263" s="115"/>
      <c r="Q263" s="115"/>
      <c r="R263" s="115"/>
      <c r="S263" s="115"/>
    </row>
    <row r="264" spans="2:19">
      <c r="B264" s="114"/>
      <c r="C264" s="114"/>
      <c r="D264" s="115"/>
      <c r="E264" s="115"/>
      <c r="F264" s="115"/>
      <c r="G264" s="115"/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  <c r="S264" s="115"/>
    </row>
    <row r="265" spans="2:19">
      <c r="B265" s="114"/>
      <c r="C265" s="114"/>
      <c r="D265" s="115"/>
      <c r="E265" s="115"/>
      <c r="F265" s="115"/>
      <c r="G265" s="115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</row>
    <row r="266" spans="2:19">
      <c r="B266" s="114"/>
      <c r="C266" s="114"/>
      <c r="D266" s="115"/>
      <c r="E266" s="115"/>
      <c r="F266" s="115"/>
      <c r="G266" s="115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5"/>
    </row>
    <row r="267" spans="2:19">
      <c r="B267" s="114"/>
      <c r="C267" s="114"/>
      <c r="D267" s="115"/>
      <c r="E267" s="115"/>
      <c r="F267" s="115"/>
      <c r="G267" s="115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</row>
    <row r="268" spans="2:19">
      <c r="B268" s="114"/>
      <c r="C268" s="114"/>
      <c r="D268" s="115"/>
      <c r="E268" s="115"/>
      <c r="F268" s="115"/>
      <c r="G268" s="115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</row>
    <row r="269" spans="2:19">
      <c r="B269" s="114"/>
      <c r="C269" s="114"/>
      <c r="D269" s="115"/>
      <c r="E269" s="115"/>
      <c r="F269" s="115"/>
      <c r="G269" s="115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</row>
    <row r="270" spans="2:19">
      <c r="B270" s="114"/>
      <c r="C270" s="114"/>
      <c r="D270" s="115"/>
      <c r="E270" s="115"/>
      <c r="F270" s="115"/>
      <c r="G270" s="115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</row>
    <row r="271" spans="2:19">
      <c r="B271" s="114"/>
      <c r="C271" s="114"/>
      <c r="D271" s="115"/>
      <c r="E271" s="115"/>
      <c r="F271" s="115"/>
      <c r="G271" s="115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</row>
    <row r="272" spans="2:19">
      <c r="B272" s="114"/>
      <c r="C272" s="114"/>
      <c r="D272" s="115"/>
      <c r="E272" s="115"/>
      <c r="F272" s="115"/>
      <c r="G272" s="115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</row>
    <row r="273" spans="2:19">
      <c r="B273" s="114"/>
      <c r="C273" s="114"/>
      <c r="D273" s="115"/>
      <c r="E273" s="115"/>
      <c r="F273" s="115"/>
      <c r="G273" s="115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</row>
    <row r="274" spans="2:19">
      <c r="B274" s="114"/>
      <c r="C274" s="114"/>
      <c r="D274" s="115"/>
      <c r="E274" s="115"/>
      <c r="F274" s="115"/>
      <c r="G274" s="115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</row>
    <row r="275" spans="2:19">
      <c r="B275" s="114"/>
      <c r="C275" s="114"/>
      <c r="D275" s="115"/>
      <c r="E275" s="115"/>
      <c r="F275" s="115"/>
      <c r="G275" s="115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</row>
    <row r="276" spans="2:19">
      <c r="B276" s="114"/>
      <c r="C276" s="114"/>
      <c r="D276" s="115"/>
      <c r="E276" s="115"/>
      <c r="F276" s="115"/>
      <c r="G276" s="115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</row>
    <row r="277" spans="2:19">
      <c r="B277" s="114"/>
      <c r="C277" s="114"/>
      <c r="D277" s="115"/>
      <c r="E277" s="115"/>
      <c r="F277" s="115"/>
      <c r="G277" s="115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</row>
    <row r="278" spans="2:19">
      <c r="B278" s="114"/>
      <c r="C278" s="114"/>
      <c r="D278" s="115"/>
      <c r="E278" s="115"/>
      <c r="F278" s="115"/>
      <c r="G278" s="115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</row>
    <row r="279" spans="2:19">
      <c r="B279" s="114"/>
      <c r="C279" s="114"/>
      <c r="D279" s="115"/>
      <c r="E279" s="115"/>
      <c r="F279" s="115"/>
      <c r="G279" s="115"/>
      <c r="H279" s="115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  <c r="S279" s="115"/>
    </row>
    <row r="280" spans="2:19">
      <c r="B280" s="114"/>
      <c r="C280" s="114"/>
      <c r="D280" s="115"/>
      <c r="E280" s="115"/>
      <c r="F280" s="115"/>
      <c r="G280" s="115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</row>
    <row r="281" spans="2:19">
      <c r="B281" s="114"/>
      <c r="C281" s="114"/>
      <c r="D281" s="115"/>
      <c r="E281" s="115"/>
      <c r="F281" s="115"/>
      <c r="G281" s="115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</row>
    <row r="282" spans="2:19">
      <c r="B282" s="114"/>
      <c r="C282" s="114"/>
      <c r="D282" s="115"/>
      <c r="E282" s="115"/>
      <c r="F282" s="115"/>
      <c r="G282" s="115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</row>
    <row r="283" spans="2:19">
      <c r="B283" s="114"/>
      <c r="C283" s="114"/>
      <c r="D283" s="115"/>
      <c r="E283" s="115"/>
      <c r="F283" s="115"/>
      <c r="G283" s="115"/>
      <c r="H283" s="115"/>
      <c r="I283" s="115"/>
      <c r="J283" s="115"/>
      <c r="K283" s="115"/>
      <c r="L283" s="115"/>
      <c r="M283" s="115"/>
      <c r="N283" s="115"/>
      <c r="O283" s="115"/>
      <c r="P283" s="115"/>
      <c r="Q283" s="115"/>
      <c r="R283" s="115"/>
      <c r="S283" s="115"/>
    </row>
    <row r="284" spans="2:19">
      <c r="B284" s="114"/>
      <c r="C284" s="114"/>
      <c r="D284" s="115"/>
      <c r="E284" s="115"/>
      <c r="F284" s="115"/>
      <c r="G284" s="115"/>
      <c r="H284" s="115"/>
      <c r="I284" s="115"/>
      <c r="J284" s="115"/>
      <c r="K284" s="115"/>
      <c r="L284" s="115"/>
      <c r="M284" s="115"/>
      <c r="N284" s="115"/>
      <c r="O284" s="115"/>
      <c r="P284" s="115"/>
      <c r="Q284" s="115"/>
      <c r="R284" s="115"/>
      <c r="S284" s="115"/>
    </row>
    <row r="285" spans="2:19">
      <c r="B285" s="114"/>
      <c r="C285" s="114"/>
      <c r="D285" s="115"/>
      <c r="E285" s="115"/>
      <c r="F285" s="115"/>
      <c r="G285" s="115"/>
      <c r="H285" s="115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  <c r="S285" s="115"/>
    </row>
    <row r="286" spans="2:19">
      <c r="B286" s="114"/>
      <c r="C286" s="114"/>
      <c r="D286" s="115"/>
      <c r="E286" s="115"/>
      <c r="F286" s="115"/>
      <c r="G286" s="115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</row>
    <row r="287" spans="2:19">
      <c r="B287" s="114"/>
      <c r="C287" s="114"/>
      <c r="D287" s="115"/>
      <c r="E287" s="115"/>
      <c r="F287" s="115"/>
      <c r="G287" s="115"/>
      <c r="H287" s="115"/>
      <c r="I287" s="115"/>
      <c r="J287" s="115"/>
      <c r="K287" s="115"/>
      <c r="L287" s="115"/>
      <c r="M287" s="115"/>
      <c r="N287" s="115"/>
      <c r="O287" s="115"/>
      <c r="P287" s="115"/>
      <c r="Q287" s="115"/>
      <c r="R287" s="115"/>
      <c r="S287" s="115"/>
    </row>
    <row r="288" spans="2:19">
      <c r="B288" s="114"/>
      <c r="C288" s="114"/>
      <c r="D288" s="115"/>
      <c r="E288" s="115"/>
      <c r="F288" s="115"/>
      <c r="G288" s="115"/>
      <c r="H288" s="115"/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  <c r="S288" s="115"/>
    </row>
    <row r="289" spans="2:19">
      <c r="B289" s="114"/>
      <c r="C289" s="114"/>
      <c r="D289" s="115"/>
      <c r="E289" s="115"/>
      <c r="F289" s="115"/>
      <c r="G289" s="115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  <c r="S289" s="115"/>
    </row>
    <row r="290" spans="2:19">
      <c r="B290" s="114"/>
      <c r="C290" s="114"/>
      <c r="D290" s="115"/>
      <c r="E290" s="115"/>
      <c r="F290" s="115"/>
      <c r="G290" s="115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</row>
    <row r="291" spans="2:19">
      <c r="B291" s="114"/>
      <c r="C291" s="114"/>
      <c r="D291" s="115"/>
      <c r="E291" s="115"/>
      <c r="F291" s="115"/>
      <c r="G291" s="115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</row>
    <row r="292" spans="2:19">
      <c r="B292" s="114"/>
      <c r="C292" s="114"/>
      <c r="D292" s="115"/>
      <c r="E292" s="115"/>
      <c r="F292" s="115"/>
      <c r="G292" s="115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</row>
    <row r="293" spans="2:19">
      <c r="B293" s="114"/>
      <c r="C293" s="114"/>
      <c r="D293" s="115"/>
      <c r="E293" s="115"/>
      <c r="F293" s="115"/>
      <c r="G293" s="115"/>
      <c r="H293" s="115"/>
      <c r="I293" s="115"/>
      <c r="J293" s="115"/>
      <c r="K293" s="115"/>
      <c r="L293" s="115"/>
      <c r="M293" s="115"/>
      <c r="N293" s="115"/>
      <c r="O293" s="115"/>
      <c r="P293" s="115"/>
      <c r="Q293" s="115"/>
      <c r="R293" s="115"/>
      <c r="S293" s="115"/>
    </row>
    <row r="294" spans="2:19">
      <c r="B294" s="114"/>
      <c r="C294" s="114"/>
      <c r="D294" s="115"/>
      <c r="E294" s="115"/>
      <c r="F294" s="115"/>
      <c r="G294" s="115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</row>
    <row r="295" spans="2:19">
      <c r="B295" s="114"/>
      <c r="C295" s="114"/>
      <c r="D295" s="115"/>
      <c r="E295" s="115"/>
      <c r="F295" s="115"/>
      <c r="G295" s="115"/>
      <c r="H295" s="115"/>
      <c r="I295" s="115"/>
      <c r="J295" s="115"/>
      <c r="K295" s="115"/>
      <c r="L295" s="115"/>
      <c r="M295" s="115"/>
      <c r="N295" s="115"/>
      <c r="O295" s="115"/>
      <c r="P295" s="115"/>
      <c r="Q295" s="115"/>
      <c r="R295" s="115"/>
      <c r="S295" s="115"/>
    </row>
    <row r="296" spans="2:19">
      <c r="B296" s="114"/>
      <c r="C296" s="114"/>
      <c r="D296" s="115"/>
      <c r="E296" s="115"/>
      <c r="F296" s="115"/>
      <c r="G296" s="115"/>
      <c r="H296" s="115"/>
      <c r="I296" s="115"/>
      <c r="J296" s="115"/>
      <c r="K296" s="115"/>
      <c r="L296" s="115"/>
      <c r="M296" s="115"/>
      <c r="N296" s="115"/>
      <c r="O296" s="115"/>
      <c r="P296" s="115"/>
      <c r="Q296" s="115"/>
      <c r="R296" s="115"/>
      <c r="S296" s="115"/>
    </row>
    <row r="297" spans="2:19">
      <c r="B297" s="114"/>
      <c r="C297" s="114"/>
      <c r="D297" s="115"/>
      <c r="E297" s="115"/>
      <c r="F297" s="115"/>
      <c r="G297" s="115"/>
      <c r="H297" s="115"/>
      <c r="I297" s="115"/>
      <c r="J297" s="115"/>
      <c r="K297" s="115"/>
      <c r="L297" s="115"/>
      <c r="M297" s="115"/>
      <c r="N297" s="115"/>
      <c r="O297" s="115"/>
      <c r="P297" s="115"/>
      <c r="Q297" s="115"/>
      <c r="R297" s="115"/>
      <c r="S297" s="115"/>
    </row>
    <row r="298" spans="2:19">
      <c r="B298" s="114"/>
      <c r="C298" s="114"/>
      <c r="D298" s="115"/>
      <c r="E298" s="115"/>
      <c r="F298" s="115"/>
      <c r="G298" s="115"/>
      <c r="H298" s="115"/>
      <c r="I298" s="115"/>
      <c r="J298" s="115"/>
      <c r="K298" s="115"/>
      <c r="L298" s="115"/>
      <c r="M298" s="115"/>
      <c r="N298" s="115"/>
      <c r="O298" s="115"/>
      <c r="P298" s="115"/>
      <c r="Q298" s="115"/>
      <c r="R298" s="115"/>
      <c r="S298" s="115"/>
    </row>
    <row r="299" spans="2:19">
      <c r="B299" s="114"/>
      <c r="C299" s="114"/>
      <c r="D299" s="115"/>
      <c r="E299" s="115"/>
      <c r="F299" s="115"/>
      <c r="G299" s="115"/>
      <c r="H299" s="115"/>
      <c r="I299" s="115"/>
      <c r="J299" s="115"/>
      <c r="K299" s="115"/>
      <c r="L299" s="115"/>
      <c r="M299" s="115"/>
      <c r="N299" s="115"/>
      <c r="O299" s="115"/>
      <c r="P299" s="115"/>
      <c r="Q299" s="115"/>
      <c r="R299" s="115"/>
      <c r="S299" s="115"/>
    </row>
    <row r="300" spans="2:19">
      <c r="B300" s="114"/>
      <c r="C300" s="114"/>
      <c r="D300" s="115"/>
      <c r="E300" s="115"/>
      <c r="F300" s="115"/>
      <c r="G300" s="115"/>
      <c r="H300" s="115"/>
      <c r="I300" s="115"/>
      <c r="J300" s="115"/>
      <c r="K300" s="115"/>
      <c r="L300" s="115"/>
      <c r="M300" s="115"/>
      <c r="N300" s="115"/>
      <c r="O300" s="115"/>
      <c r="P300" s="115"/>
      <c r="Q300" s="115"/>
      <c r="R300" s="115"/>
      <c r="S300" s="115"/>
    </row>
    <row r="301" spans="2:19">
      <c r="B301" s="114"/>
      <c r="C301" s="114"/>
      <c r="D301" s="115"/>
      <c r="E301" s="115"/>
      <c r="F301" s="115"/>
      <c r="G301" s="115"/>
      <c r="H301" s="115"/>
      <c r="I301" s="115"/>
      <c r="J301" s="115"/>
      <c r="K301" s="115"/>
      <c r="L301" s="115"/>
      <c r="M301" s="115"/>
      <c r="N301" s="115"/>
      <c r="O301" s="115"/>
      <c r="P301" s="115"/>
      <c r="Q301" s="115"/>
      <c r="R301" s="115"/>
      <c r="S301" s="115"/>
    </row>
    <row r="302" spans="2:19">
      <c r="B302" s="114"/>
      <c r="C302" s="114"/>
      <c r="D302" s="115"/>
      <c r="E302" s="115"/>
      <c r="F302" s="115"/>
      <c r="G302" s="115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</row>
    <row r="303" spans="2:19">
      <c r="B303" s="114"/>
      <c r="C303" s="114"/>
      <c r="D303" s="115"/>
      <c r="E303" s="115"/>
      <c r="F303" s="115"/>
      <c r="G303" s="115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</row>
    <row r="304" spans="2:19">
      <c r="B304" s="114"/>
      <c r="C304" s="114"/>
      <c r="D304" s="115"/>
      <c r="E304" s="115"/>
      <c r="F304" s="115"/>
      <c r="G304" s="115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  <c r="S304" s="115"/>
    </row>
    <row r="305" spans="2:19">
      <c r="B305" s="114"/>
      <c r="C305" s="114"/>
      <c r="D305" s="115"/>
      <c r="E305" s="115"/>
      <c r="F305" s="115"/>
      <c r="G305" s="115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</row>
    <row r="306" spans="2:19">
      <c r="B306" s="114"/>
      <c r="C306" s="114"/>
      <c r="D306" s="115"/>
      <c r="E306" s="115"/>
      <c r="F306" s="115"/>
      <c r="G306" s="115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</row>
    <row r="307" spans="2:19">
      <c r="B307" s="114"/>
      <c r="C307" s="114"/>
      <c r="D307" s="115"/>
      <c r="E307" s="115"/>
      <c r="F307" s="115"/>
      <c r="G307" s="115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</row>
    <row r="308" spans="2:19">
      <c r="B308" s="114"/>
      <c r="C308" s="114"/>
      <c r="D308" s="115"/>
      <c r="E308" s="115"/>
      <c r="F308" s="115"/>
      <c r="G308" s="115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</row>
    <row r="309" spans="2:19">
      <c r="B309" s="114"/>
      <c r="C309" s="114"/>
      <c r="D309" s="115"/>
      <c r="E309" s="115"/>
      <c r="F309" s="115"/>
      <c r="G309" s="115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  <c r="S309" s="115"/>
    </row>
    <row r="310" spans="2:19">
      <c r="B310" s="114"/>
      <c r="C310" s="114"/>
      <c r="D310" s="115"/>
      <c r="E310" s="115"/>
      <c r="F310" s="115"/>
      <c r="G310" s="115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  <c r="S310" s="115"/>
    </row>
    <row r="311" spans="2:19">
      <c r="B311" s="114"/>
      <c r="C311" s="114"/>
      <c r="D311" s="115"/>
      <c r="E311" s="115"/>
      <c r="F311" s="115"/>
      <c r="G311" s="115"/>
      <c r="H311" s="115"/>
      <c r="I311" s="115"/>
      <c r="J311" s="115"/>
      <c r="K311" s="115"/>
      <c r="L311" s="115"/>
      <c r="M311" s="115"/>
      <c r="N311" s="115"/>
      <c r="O311" s="115"/>
      <c r="P311" s="115"/>
      <c r="Q311" s="115"/>
      <c r="R311" s="115"/>
      <c r="S311" s="115"/>
    </row>
    <row r="312" spans="2:19">
      <c r="D312" s="1"/>
      <c r="E312" s="1"/>
      <c r="F312" s="1"/>
    </row>
    <row r="313" spans="2:19">
      <c r="D313" s="1"/>
      <c r="E313" s="1"/>
      <c r="F313" s="1"/>
    </row>
    <row r="314" spans="2:19">
      <c r="D314" s="1"/>
      <c r="E314" s="1"/>
      <c r="F314" s="1"/>
    </row>
    <row r="315" spans="2:19">
      <c r="D315" s="1"/>
      <c r="E315" s="1"/>
      <c r="F315" s="1"/>
    </row>
    <row r="316" spans="2:19">
      <c r="D316" s="1"/>
      <c r="E316" s="1"/>
      <c r="F316" s="1"/>
    </row>
    <row r="317" spans="2:19">
      <c r="D317" s="1"/>
      <c r="E317" s="1"/>
      <c r="F317" s="1"/>
    </row>
    <row r="318" spans="2:19">
      <c r="D318" s="1"/>
      <c r="E318" s="1"/>
      <c r="F318" s="1"/>
    </row>
    <row r="319" spans="2:19">
      <c r="D319" s="1"/>
      <c r="E319" s="1"/>
      <c r="F319" s="1"/>
    </row>
    <row r="320" spans="2:19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D668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58.140625" style="2" bestFit="1" customWidth="1"/>
    <col min="4" max="4" width="9.28515625" style="2" bestFit="1" customWidth="1"/>
    <col min="5" max="5" width="11.28515625" style="2" bestFit="1" customWidth="1"/>
    <col min="6" max="6" width="16.14062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3.140625" style="1" bestFit="1" customWidth="1"/>
    <col min="15" max="15" width="7.28515625" style="1" bestFit="1" customWidth="1"/>
    <col min="16" max="16" width="10.140625" style="1" customWidth="1"/>
    <col min="17" max="17" width="6.8554687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0">
      <c r="B1" s="46" t="s">
        <v>146</v>
      </c>
      <c r="C1" s="67" t="s" vm="1">
        <v>231</v>
      </c>
    </row>
    <row r="2" spans="2:30">
      <c r="B2" s="46" t="s">
        <v>145</v>
      </c>
      <c r="C2" s="67" t="s">
        <v>232</v>
      </c>
    </row>
    <row r="3" spans="2:30">
      <c r="B3" s="46" t="s">
        <v>147</v>
      </c>
      <c r="C3" s="67" t="s">
        <v>233</v>
      </c>
    </row>
    <row r="4" spans="2:30">
      <c r="B4" s="46" t="s">
        <v>148</v>
      </c>
      <c r="C4" s="67">
        <v>8803</v>
      </c>
    </row>
    <row r="6" spans="2:30" ht="26.25" customHeight="1">
      <c r="B6" s="151" t="s">
        <v>175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3"/>
    </row>
    <row r="7" spans="2:30" ht="26.25" customHeight="1">
      <c r="B7" s="151" t="s">
        <v>91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3"/>
    </row>
    <row r="8" spans="2:30" s="3" customFormat="1" ht="78.75">
      <c r="B8" s="21" t="s">
        <v>116</v>
      </c>
      <c r="C8" s="29" t="s">
        <v>46</v>
      </c>
      <c r="D8" s="29" t="s">
        <v>118</v>
      </c>
      <c r="E8" s="29" t="s">
        <v>117</v>
      </c>
      <c r="F8" s="29" t="s">
        <v>66</v>
      </c>
      <c r="G8" s="29" t="s">
        <v>14</v>
      </c>
      <c r="H8" s="29" t="s">
        <v>67</v>
      </c>
      <c r="I8" s="29" t="s">
        <v>104</v>
      </c>
      <c r="J8" s="29" t="s">
        <v>17</v>
      </c>
      <c r="K8" s="29" t="s">
        <v>103</v>
      </c>
      <c r="L8" s="29" t="s">
        <v>16</v>
      </c>
      <c r="M8" s="58" t="s">
        <v>18</v>
      </c>
      <c r="N8" s="58" t="s">
        <v>207</v>
      </c>
      <c r="O8" s="29" t="s">
        <v>206</v>
      </c>
      <c r="P8" s="29" t="s">
        <v>111</v>
      </c>
      <c r="Q8" s="29" t="s">
        <v>59</v>
      </c>
      <c r="R8" s="29" t="s">
        <v>149</v>
      </c>
      <c r="S8" s="30" t="s">
        <v>151</v>
      </c>
      <c r="AA8" s="1"/>
    </row>
    <row r="9" spans="2:30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214</v>
      </c>
      <c r="O9" s="31"/>
      <c r="P9" s="31" t="s">
        <v>210</v>
      </c>
      <c r="Q9" s="31" t="s">
        <v>19</v>
      </c>
      <c r="R9" s="31" t="s">
        <v>19</v>
      </c>
      <c r="S9" s="32" t="s">
        <v>19</v>
      </c>
      <c r="AA9" s="1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113</v>
      </c>
      <c r="R10" s="18" t="s">
        <v>114</v>
      </c>
      <c r="S10" s="19" t="s">
        <v>152</v>
      </c>
      <c r="AA10" s="1"/>
    </row>
    <row r="11" spans="2:30" s="4" customFormat="1" ht="18" customHeight="1">
      <c r="B11" s="95" t="s">
        <v>53</v>
      </c>
      <c r="C11" s="69"/>
      <c r="D11" s="69"/>
      <c r="E11" s="69"/>
      <c r="F11" s="69"/>
      <c r="G11" s="69"/>
      <c r="H11" s="69"/>
      <c r="I11" s="69"/>
      <c r="J11" s="79">
        <v>5.3103634140493048</v>
      </c>
      <c r="K11" s="69"/>
      <c r="L11" s="69"/>
      <c r="M11" s="78">
        <v>4.2908117282111073E-2</v>
      </c>
      <c r="N11" s="77"/>
      <c r="O11" s="79"/>
      <c r="P11" s="77">
        <v>17349.792063835008</v>
      </c>
      <c r="Q11" s="69"/>
      <c r="R11" s="78">
        <f>IFERROR(P11/$P$11,0)</f>
        <v>1</v>
      </c>
      <c r="S11" s="78">
        <f>P11/'סכום נכסי הקרן'!$C$42</f>
        <v>6.5166190828518317E-3</v>
      </c>
      <c r="AA11" s="1"/>
      <c r="AD11" s="1"/>
    </row>
    <row r="12" spans="2:30" ht="17.25" customHeight="1">
      <c r="B12" s="96" t="s">
        <v>199</v>
      </c>
      <c r="C12" s="71"/>
      <c r="D12" s="71"/>
      <c r="E12" s="71"/>
      <c r="F12" s="71"/>
      <c r="G12" s="71"/>
      <c r="H12" s="71"/>
      <c r="I12" s="71"/>
      <c r="J12" s="82">
        <v>4.7611094757344823</v>
      </c>
      <c r="K12" s="71"/>
      <c r="L12" s="71"/>
      <c r="M12" s="81">
        <v>4.159823886559421E-2</v>
      </c>
      <c r="N12" s="80"/>
      <c r="O12" s="82"/>
      <c r="P12" s="80">
        <v>16149.581091785005</v>
      </c>
      <c r="Q12" s="71"/>
      <c r="R12" s="81">
        <f t="shared" ref="R12:R37" si="0">IFERROR(P12/$P$11,0)</f>
        <v>0.93082274602288761</v>
      </c>
      <c r="S12" s="81">
        <f>P12/'סכום נכסי הקרן'!$C$42</f>
        <v>6.0658172694852928E-3</v>
      </c>
    </row>
    <row r="13" spans="2:30">
      <c r="B13" s="97" t="s">
        <v>60</v>
      </c>
      <c r="C13" s="71"/>
      <c r="D13" s="71"/>
      <c r="E13" s="71"/>
      <c r="F13" s="71"/>
      <c r="G13" s="71"/>
      <c r="H13" s="71"/>
      <c r="I13" s="71"/>
      <c r="J13" s="82">
        <v>7.2045890773700965</v>
      </c>
      <c r="K13" s="71"/>
      <c r="L13" s="71"/>
      <c r="M13" s="81">
        <v>2.5806918579389358E-2</v>
      </c>
      <c r="N13" s="80"/>
      <c r="O13" s="82"/>
      <c r="P13" s="80">
        <v>7190.7534731960022</v>
      </c>
      <c r="Q13" s="71"/>
      <c r="R13" s="81">
        <f t="shared" si="0"/>
        <v>0.41445761694083116</v>
      </c>
      <c r="S13" s="81">
        <f>P13/'סכום נכסי הקרן'!$C$42</f>
        <v>2.700862415589915E-3</v>
      </c>
    </row>
    <row r="14" spans="2:30">
      <c r="B14" s="98" t="s">
        <v>2030</v>
      </c>
      <c r="C14" s="73" t="s">
        <v>2031</v>
      </c>
      <c r="D14" s="86" t="s">
        <v>2032</v>
      </c>
      <c r="E14" s="73" t="s">
        <v>327</v>
      </c>
      <c r="F14" s="86" t="s">
        <v>129</v>
      </c>
      <c r="G14" s="73" t="s">
        <v>328</v>
      </c>
      <c r="H14" s="73" t="s">
        <v>329</v>
      </c>
      <c r="I14" s="94">
        <v>39076</v>
      </c>
      <c r="J14" s="85">
        <v>6.0299999999988509</v>
      </c>
      <c r="K14" s="86" t="s">
        <v>133</v>
      </c>
      <c r="L14" s="87">
        <v>4.9000000000000002E-2</v>
      </c>
      <c r="M14" s="84">
        <v>2.4799999999997019E-2</v>
      </c>
      <c r="N14" s="83">
        <v>1199762.2366080002</v>
      </c>
      <c r="O14" s="85">
        <v>156.71</v>
      </c>
      <c r="P14" s="83">
        <v>1880.1473623720003</v>
      </c>
      <c r="Q14" s="84">
        <v>7.4212020480124018E-4</v>
      </c>
      <c r="R14" s="84">
        <f t="shared" si="0"/>
        <v>0.10836714096943542</v>
      </c>
      <c r="S14" s="84">
        <f>P14/'סכום נכסי הקרן'!$C$42</f>
        <v>7.0618737879551746E-4</v>
      </c>
    </row>
    <row r="15" spans="2:30">
      <c r="B15" s="98" t="s">
        <v>2033</v>
      </c>
      <c r="C15" s="73" t="s">
        <v>2034</v>
      </c>
      <c r="D15" s="86" t="s">
        <v>2032</v>
      </c>
      <c r="E15" s="73" t="s">
        <v>327</v>
      </c>
      <c r="F15" s="86" t="s">
        <v>129</v>
      </c>
      <c r="G15" s="73" t="s">
        <v>328</v>
      </c>
      <c r="H15" s="73" t="s">
        <v>329</v>
      </c>
      <c r="I15" s="94">
        <v>40738</v>
      </c>
      <c r="J15" s="85">
        <v>9.7700000000006568</v>
      </c>
      <c r="K15" s="86" t="s">
        <v>133</v>
      </c>
      <c r="L15" s="87">
        <v>4.0999999999999995E-2</v>
      </c>
      <c r="M15" s="84">
        <v>2.4800000000000832E-2</v>
      </c>
      <c r="N15" s="83">
        <v>2448764.4725660007</v>
      </c>
      <c r="O15" s="85">
        <v>137.80000000000001</v>
      </c>
      <c r="P15" s="83">
        <v>3374.3976908140007</v>
      </c>
      <c r="Q15" s="84">
        <v>6.484158154960026E-4</v>
      </c>
      <c r="R15" s="84">
        <f t="shared" si="0"/>
        <v>0.19449211139814213</v>
      </c>
      <c r="S15" s="84">
        <f>P15/'סכום נכסי הקרן'!$C$42</f>
        <v>1.2674310046012773E-3</v>
      </c>
    </row>
    <row r="16" spans="2:30">
      <c r="B16" s="98" t="s">
        <v>2035</v>
      </c>
      <c r="C16" s="73" t="s">
        <v>2036</v>
      </c>
      <c r="D16" s="86" t="s">
        <v>2032</v>
      </c>
      <c r="E16" s="73" t="s">
        <v>2037</v>
      </c>
      <c r="F16" s="86" t="s">
        <v>554</v>
      </c>
      <c r="G16" s="73" t="s">
        <v>321</v>
      </c>
      <c r="H16" s="73" t="s">
        <v>131</v>
      </c>
      <c r="I16" s="94">
        <v>42795</v>
      </c>
      <c r="J16" s="85">
        <v>5.2900000000011564</v>
      </c>
      <c r="K16" s="86" t="s">
        <v>133</v>
      </c>
      <c r="L16" s="87">
        <v>2.1400000000000002E-2</v>
      </c>
      <c r="M16" s="84">
        <v>1.9600000000004798E-2</v>
      </c>
      <c r="N16" s="83">
        <v>805595.06698600005</v>
      </c>
      <c r="O16" s="85">
        <v>113.84</v>
      </c>
      <c r="P16" s="83">
        <v>917.08946538600014</v>
      </c>
      <c r="Q16" s="84">
        <v>1.8937805840437689E-3</v>
      </c>
      <c r="R16" s="84">
        <f t="shared" si="0"/>
        <v>5.2858815944984081E-2</v>
      </c>
      <c r="S16" s="84">
        <f>P16/'סכום נכסי הקרן'!$C$42</f>
        <v>3.444607686840359E-4</v>
      </c>
    </row>
    <row r="17" spans="2:19">
      <c r="B17" s="98" t="s">
        <v>2038</v>
      </c>
      <c r="C17" s="73" t="s">
        <v>2039</v>
      </c>
      <c r="D17" s="86" t="s">
        <v>2032</v>
      </c>
      <c r="E17" s="73" t="s">
        <v>319</v>
      </c>
      <c r="F17" s="86" t="s">
        <v>320</v>
      </c>
      <c r="G17" s="73" t="s">
        <v>353</v>
      </c>
      <c r="H17" s="73" t="s">
        <v>329</v>
      </c>
      <c r="I17" s="94">
        <v>36489</v>
      </c>
      <c r="J17" s="85">
        <v>3.0899999989171056</v>
      </c>
      <c r="K17" s="86" t="s">
        <v>133</v>
      </c>
      <c r="L17" s="87">
        <v>6.0499999999999998E-2</v>
      </c>
      <c r="M17" s="84">
        <v>1.6799999990933914E-2</v>
      </c>
      <c r="N17" s="83">
        <v>462.53251000000006</v>
      </c>
      <c r="O17" s="85">
        <v>171.7</v>
      </c>
      <c r="P17" s="83">
        <v>0.79416845400000013</v>
      </c>
      <c r="Q17" s="73"/>
      <c r="R17" s="84">
        <f t="shared" si="0"/>
        <v>4.5773946516362843E-5</v>
      </c>
      <c r="S17" s="84">
        <f>P17/'סכום נכסי הקרן'!$C$42</f>
        <v>2.9829137336596922E-7</v>
      </c>
    </row>
    <row r="18" spans="2:19">
      <c r="B18" s="98" t="s">
        <v>2040</v>
      </c>
      <c r="C18" s="73" t="s">
        <v>2041</v>
      </c>
      <c r="D18" s="86" t="s">
        <v>2032</v>
      </c>
      <c r="E18" s="73" t="s">
        <v>350</v>
      </c>
      <c r="F18" s="86" t="s">
        <v>129</v>
      </c>
      <c r="G18" s="73" t="s">
        <v>343</v>
      </c>
      <c r="H18" s="73" t="s">
        <v>131</v>
      </c>
      <c r="I18" s="94">
        <v>39084</v>
      </c>
      <c r="J18" s="85">
        <v>1.9199999999994919</v>
      </c>
      <c r="K18" s="86" t="s">
        <v>133</v>
      </c>
      <c r="L18" s="87">
        <v>5.5999999999999994E-2</v>
      </c>
      <c r="M18" s="84">
        <v>2.4799999999998729E-2</v>
      </c>
      <c r="N18" s="83">
        <v>222515.86634400004</v>
      </c>
      <c r="O18" s="85">
        <v>141.53</v>
      </c>
      <c r="P18" s="83">
        <v>314.92670524800002</v>
      </c>
      <c r="Q18" s="84">
        <v>5.1625589399865958E-4</v>
      </c>
      <c r="R18" s="84">
        <f t="shared" si="0"/>
        <v>1.8151612658485569E-2</v>
      </c>
      <c r="S18" s="84">
        <f>P18/'סכום נכסי הקרן'!$C$42</f>
        <v>1.1828714543482193E-4</v>
      </c>
    </row>
    <row r="19" spans="2:19">
      <c r="B19" s="98" t="s">
        <v>2042</v>
      </c>
      <c r="C19" s="73" t="s">
        <v>2043</v>
      </c>
      <c r="D19" s="86" t="s">
        <v>2032</v>
      </c>
      <c r="E19" s="73" t="s">
        <v>2044</v>
      </c>
      <c r="F19" s="86" t="s">
        <v>320</v>
      </c>
      <c r="G19" s="73" t="s">
        <v>423</v>
      </c>
      <c r="H19" s="73" t="s">
        <v>131</v>
      </c>
      <c r="I19" s="94">
        <v>44381</v>
      </c>
      <c r="J19" s="85">
        <v>2.9700000000001348</v>
      </c>
      <c r="K19" s="86" t="s">
        <v>133</v>
      </c>
      <c r="L19" s="87">
        <v>8.5000000000000006E-3</v>
      </c>
      <c r="M19" s="84">
        <v>4.2800000000017428E-2</v>
      </c>
      <c r="N19" s="83">
        <v>671797.40000000014</v>
      </c>
      <c r="O19" s="85">
        <v>99.05</v>
      </c>
      <c r="P19" s="83">
        <v>665.41535130300008</v>
      </c>
      <c r="Q19" s="84">
        <v>2.0993668750000005E-3</v>
      </c>
      <c r="R19" s="84">
        <f t="shared" si="0"/>
        <v>3.835292946766973E-2</v>
      </c>
      <c r="S19" s="84">
        <f>P19/'סכום נכסי הקרן'!$C$42</f>
        <v>2.4993143205228691E-4</v>
      </c>
    </row>
    <row r="20" spans="2:19">
      <c r="B20" s="98" t="s">
        <v>2045</v>
      </c>
      <c r="C20" s="73" t="s">
        <v>2046</v>
      </c>
      <c r="D20" s="86" t="s">
        <v>28</v>
      </c>
      <c r="E20" s="73" t="s">
        <v>2047</v>
      </c>
      <c r="F20" s="86" t="s">
        <v>480</v>
      </c>
      <c r="G20" s="73" t="s">
        <v>536</v>
      </c>
      <c r="H20" s="73"/>
      <c r="I20" s="94">
        <v>39104</v>
      </c>
      <c r="J20" s="85">
        <v>1.7499999999670905</v>
      </c>
      <c r="K20" s="86" t="s">
        <v>133</v>
      </c>
      <c r="L20" s="87">
        <v>5.5999999999999994E-2</v>
      </c>
      <c r="M20" s="84">
        <v>0</v>
      </c>
      <c r="N20" s="83">
        <v>284634.90910100006</v>
      </c>
      <c r="O20" s="85">
        <v>13.344352000000001</v>
      </c>
      <c r="P20" s="83">
        <v>37.982729619000004</v>
      </c>
      <c r="Q20" s="84">
        <v>7.5704465900520448E-4</v>
      </c>
      <c r="R20" s="84">
        <f t="shared" si="0"/>
        <v>2.1892325555978036E-3</v>
      </c>
      <c r="S20" s="84">
        <f>P20/'סכום נכסי הקרן'!$C$42</f>
        <v>1.426639464860913E-5</v>
      </c>
    </row>
    <row r="21" spans="2:19">
      <c r="B21" s="99"/>
      <c r="C21" s="73"/>
      <c r="D21" s="73"/>
      <c r="E21" s="73"/>
      <c r="F21" s="73"/>
      <c r="G21" s="73"/>
      <c r="H21" s="73"/>
      <c r="I21" s="73"/>
      <c r="J21" s="85"/>
      <c r="K21" s="73"/>
      <c r="L21" s="73"/>
      <c r="M21" s="84"/>
      <c r="N21" s="83"/>
      <c r="O21" s="85"/>
      <c r="P21" s="73"/>
      <c r="Q21" s="73"/>
      <c r="R21" s="84"/>
      <c r="S21" s="73"/>
    </row>
    <row r="22" spans="2:19">
      <c r="B22" s="97" t="s">
        <v>61</v>
      </c>
      <c r="C22" s="71"/>
      <c r="D22" s="71"/>
      <c r="E22" s="71"/>
      <c r="F22" s="71"/>
      <c r="G22" s="71"/>
      <c r="H22" s="71"/>
      <c r="I22" s="71"/>
      <c r="J22" s="82">
        <v>2.6163683373105595</v>
      </c>
      <c r="K22" s="71"/>
      <c r="L22" s="71"/>
      <c r="M22" s="81">
        <v>5.5395950157602021E-2</v>
      </c>
      <c r="N22" s="80"/>
      <c r="O22" s="82"/>
      <c r="P22" s="80">
        <f>SUM(P23:P29)</f>
        <v>8924.9334234689995</v>
      </c>
      <c r="Q22" s="71"/>
      <c r="R22" s="81">
        <f t="shared" si="0"/>
        <v>0.51441154975411429</v>
      </c>
      <c r="S22" s="81">
        <f>P22/'סכום נכסי הקרן'!$C$42</f>
        <v>3.3522241215670455E-3</v>
      </c>
    </row>
    <row r="23" spans="2:19">
      <c r="B23" s="98" t="s">
        <v>2063</v>
      </c>
      <c r="C23" s="73">
        <v>9555</v>
      </c>
      <c r="D23" s="86" t="s">
        <v>2032</v>
      </c>
      <c r="E23" s="73" t="s">
        <v>2064</v>
      </c>
      <c r="F23" s="86" t="s">
        <v>499</v>
      </c>
      <c r="G23" s="73" t="s">
        <v>536</v>
      </c>
      <c r="H23" s="73"/>
      <c r="I23" s="94">
        <v>44074</v>
      </c>
      <c r="J23" s="85">
        <v>0</v>
      </c>
      <c r="K23" s="86" t="s">
        <v>133</v>
      </c>
      <c r="L23" s="87">
        <v>0</v>
      </c>
      <c r="M23" s="84">
        <v>0</v>
      </c>
      <c r="N23" s="83">
        <v>1316397.6784180002</v>
      </c>
      <c r="O23" s="85">
        <v>59</v>
      </c>
      <c r="P23" s="83">
        <v>776.67463019800016</v>
      </c>
      <c r="Q23" s="132">
        <v>2.272209854274264E-3</v>
      </c>
      <c r="R23" s="84">
        <f t="shared" ref="R23:R29" si="1">IFERROR(P23/$P$11,0)</f>
        <v>4.4765644875764787E-2</v>
      </c>
      <c r="S23" s="84">
        <f>P23/'סכום נכסי הקרן'!$C$42</f>
        <v>2.9172065565357709E-4</v>
      </c>
    </row>
    <row r="24" spans="2:19">
      <c r="B24" s="98" t="s">
        <v>2065</v>
      </c>
      <c r="C24" s="73">
        <v>9556</v>
      </c>
      <c r="D24" s="86" t="s">
        <v>2032</v>
      </c>
      <c r="E24" s="73" t="s">
        <v>2064</v>
      </c>
      <c r="F24" s="86" t="s">
        <v>499</v>
      </c>
      <c r="G24" s="73" t="s">
        <v>536</v>
      </c>
      <c r="H24" s="73"/>
      <c r="I24" s="94">
        <v>45046</v>
      </c>
      <c r="J24" s="85">
        <v>0</v>
      </c>
      <c r="K24" s="86" t="s">
        <v>133</v>
      </c>
      <c r="L24" s="87">
        <v>0</v>
      </c>
      <c r="M24" s="84">
        <v>0</v>
      </c>
      <c r="N24" s="83">
        <v>2763.4442340000005</v>
      </c>
      <c r="O24" s="85">
        <v>29.41732</v>
      </c>
      <c r="P24" s="83">
        <v>0.81293131600000024</v>
      </c>
      <c r="Q24" s="84">
        <v>0</v>
      </c>
      <c r="R24" s="84">
        <f t="shared" si="1"/>
        <v>4.685539244556856E-5</v>
      </c>
      <c r="S24" s="84">
        <f>P24/'סכום נכסי הקרן'!$C$42</f>
        <v>3.0533874454530362E-7</v>
      </c>
    </row>
    <row r="25" spans="2:19">
      <c r="B25" s="98" t="s">
        <v>2055</v>
      </c>
      <c r="C25" s="73" t="s">
        <v>2056</v>
      </c>
      <c r="D25" s="86" t="s">
        <v>2032</v>
      </c>
      <c r="E25" s="73" t="s">
        <v>935</v>
      </c>
      <c r="F25" s="86" t="s">
        <v>547</v>
      </c>
      <c r="G25" s="73" t="s">
        <v>420</v>
      </c>
      <c r="H25" s="73" t="s">
        <v>329</v>
      </c>
      <c r="I25" s="94">
        <v>44007</v>
      </c>
      <c r="J25" s="85">
        <v>3.93999999999857</v>
      </c>
      <c r="K25" s="86" t="s">
        <v>133</v>
      </c>
      <c r="L25" s="87">
        <v>3.3500000000000002E-2</v>
      </c>
      <c r="M25" s="84">
        <v>6.6499999999972456E-2</v>
      </c>
      <c r="N25" s="83">
        <v>1519871.4008270002</v>
      </c>
      <c r="O25" s="85">
        <v>88.34</v>
      </c>
      <c r="P25" s="83">
        <v>1342.6543785180002</v>
      </c>
      <c r="Q25" s="84">
        <v>1.8998392510337502E-3</v>
      </c>
      <c r="R25" s="84">
        <f t="shared" si="1"/>
        <v>7.7387346982487074E-2</v>
      </c>
      <c r="S25" s="84">
        <f>P25/'סכום נכסי הקרן'!$C$42</f>
        <v>5.0430386211735136E-4</v>
      </c>
    </row>
    <row r="26" spans="2:19">
      <c r="B26" s="98" t="s">
        <v>2057</v>
      </c>
      <c r="C26" s="73" t="s">
        <v>2058</v>
      </c>
      <c r="D26" s="86" t="s">
        <v>2032</v>
      </c>
      <c r="E26" s="73" t="s">
        <v>2059</v>
      </c>
      <c r="F26" s="86" t="s">
        <v>334</v>
      </c>
      <c r="G26" s="73" t="s">
        <v>467</v>
      </c>
      <c r="H26" s="73" t="s">
        <v>329</v>
      </c>
      <c r="I26" s="94">
        <v>43310</v>
      </c>
      <c r="J26" s="85">
        <v>1.4300000000000967</v>
      </c>
      <c r="K26" s="86" t="s">
        <v>133</v>
      </c>
      <c r="L26" s="87">
        <v>3.5499999999999997E-2</v>
      </c>
      <c r="M26" s="84">
        <v>6.0200000000001454E-2</v>
      </c>
      <c r="N26" s="83">
        <v>1711606.7640000004</v>
      </c>
      <c r="O26" s="85">
        <v>96.7</v>
      </c>
      <c r="P26" s="83">
        <v>1655.1237407880001</v>
      </c>
      <c r="Q26" s="84">
        <v>6.3675846875000013E-3</v>
      </c>
      <c r="R26" s="84">
        <f t="shared" si="1"/>
        <v>9.5397324342465381E-2</v>
      </c>
      <c r="S26" s="84">
        <f>P26/'סכום נכסי הקרן'!$C$42</f>
        <v>6.2166802426311541E-4</v>
      </c>
    </row>
    <row r="27" spans="2:19">
      <c r="B27" s="98" t="s">
        <v>2052</v>
      </c>
      <c r="C27" s="73" t="s">
        <v>2053</v>
      </c>
      <c r="D27" s="86" t="s">
        <v>2032</v>
      </c>
      <c r="E27" s="73" t="s">
        <v>2054</v>
      </c>
      <c r="F27" s="86" t="s">
        <v>334</v>
      </c>
      <c r="G27" s="73" t="s">
        <v>361</v>
      </c>
      <c r="H27" s="73" t="s">
        <v>131</v>
      </c>
      <c r="I27" s="94">
        <v>42598</v>
      </c>
      <c r="J27" s="85">
        <v>2.7099999999997948</v>
      </c>
      <c r="K27" s="86" t="s">
        <v>133</v>
      </c>
      <c r="L27" s="87">
        <v>3.1E-2</v>
      </c>
      <c r="M27" s="84">
        <v>5.2399999999994458E-2</v>
      </c>
      <c r="N27" s="83">
        <v>2372250.0361890006</v>
      </c>
      <c r="O27" s="85">
        <v>94.65</v>
      </c>
      <c r="P27" s="83">
        <v>2245.3346593260007</v>
      </c>
      <c r="Q27" s="84">
        <v>3.364268549080676E-3</v>
      </c>
      <c r="R27" s="84">
        <f t="shared" si="1"/>
        <v>0.12941565242192826</v>
      </c>
      <c r="S27" s="84">
        <f>P27/'סכום נכסי הקרן'!$C$42</f>
        <v>8.4335251019245752E-4</v>
      </c>
    </row>
    <row r="28" spans="2:19">
      <c r="B28" s="98" t="s">
        <v>2048</v>
      </c>
      <c r="C28" s="73" t="s">
        <v>2049</v>
      </c>
      <c r="D28" s="86" t="s">
        <v>2032</v>
      </c>
      <c r="E28" s="73" t="s">
        <v>2037</v>
      </c>
      <c r="F28" s="86" t="s">
        <v>554</v>
      </c>
      <c r="G28" s="73" t="s">
        <v>321</v>
      </c>
      <c r="H28" s="73" t="s">
        <v>131</v>
      </c>
      <c r="I28" s="94">
        <v>42795</v>
      </c>
      <c r="J28" s="85">
        <v>4.8300000000021823</v>
      </c>
      <c r="K28" s="86" t="s">
        <v>133</v>
      </c>
      <c r="L28" s="87">
        <v>3.7400000000000003E-2</v>
      </c>
      <c r="M28" s="84">
        <v>5.040000000002378E-2</v>
      </c>
      <c r="N28" s="83">
        <v>919032.78722300008</v>
      </c>
      <c r="O28" s="85">
        <v>95.22</v>
      </c>
      <c r="P28" s="83">
        <v>875.10304032300007</v>
      </c>
      <c r="Q28" s="84">
        <v>1.3540667820726522E-3</v>
      </c>
      <c r="R28" s="84">
        <f t="shared" si="1"/>
        <v>5.0438820079412916E-2</v>
      </c>
      <c r="S28" s="84">
        <f>P28/'סכום נכסי הקרן'!$C$42</f>
        <v>3.2869057744603237E-4</v>
      </c>
    </row>
    <row r="29" spans="2:19">
      <c r="B29" s="98" t="s">
        <v>2050</v>
      </c>
      <c r="C29" s="73" t="s">
        <v>2051</v>
      </c>
      <c r="D29" s="86" t="s">
        <v>2032</v>
      </c>
      <c r="E29" s="73" t="s">
        <v>2037</v>
      </c>
      <c r="F29" s="86" t="s">
        <v>554</v>
      </c>
      <c r="G29" s="73" t="s">
        <v>321</v>
      </c>
      <c r="H29" s="73" t="s">
        <v>131</v>
      </c>
      <c r="I29" s="94">
        <v>42795</v>
      </c>
      <c r="J29" s="85">
        <v>1.6499999999999997</v>
      </c>
      <c r="K29" s="86" t="s">
        <v>133</v>
      </c>
      <c r="L29" s="87">
        <v>2.5000000000000001E-2</v>
      </c>
      <c r="M29" s="84">
        <v>4.9599999999999998E-2</v>
      </c>
      <c r="N29" s="83">
        <v>2094797.1711330002</v>
      </c>
      <c r="O29" s="85">
        <v>96.87</v>
      </c>
      <c r="P29" s="83">
        <v>2029.2300430000005</v>
      </c>
      <c r="Q29" s="84">
        <v>5.1337337389640355E-3</v>
      </c>
      <c r="R29" s="84">
        <f t="shared" si="1"/>
        <v>0.11695990565961044</v>
      </c>
      <c r="S29" s="84">
        <f>P29/'סכום נכסי הקרן'!$C$42</f>
        <v>7.6218315314996736E-4</v>
      </c>
    </row>
    <row r="30" spans="2:19">
      <c r="B30" s="99"/>
      <c r="C30" s="73"/>
      <c r="D30" s="73"/>
      <c r="E30" s="73"/>
      <c r="F30" s="73"/>
      <c r="G30" s="73"/>
      <c r="H30" s="73"/>
      <c r="I30" s="73"/>
      <c r="J30" s="85"/>
      <c r="K30" s="73"/>
      <c r="L30" s="73"/>
      <c r="M30" s="84"/>
      <c r="N30" s="83"/>
      <c r="O30" s="85"/>
      <c r="P30" s="73"/>
      <c r="Q30" s="73"/>
      <c r="R30" s="84"/>
      <c r="S30" s="73"/>
    </row>
    <row r="31" spans="2:19">
      <c r="B31" s="97" t="s">
        <v>48</v>
      </c>
      <c r="C31" s="71"/>
      <c r="D31" s="71"/>
      <c r="E31" s="71"/>
      <c r="F31" s="71"/>
      <c r="G31" s="71"/>
      <c r="H31" s="71"/>
      <c r="I31" s="71"/>
      <c r="J31" s="82">
        <v>1.9199999999881989</v>
      </c>
      <c r="K31" s="71"/>
      <c r="L31" s="71"/>
      <c r="M31" s="81">
        <v>5.7399999999173897E-2</v>
      </c>
      <c r="N31" s="80"/>
      <c r="O31" s="82"/>
      <c r="P31" s="80">
        <f>P32</f>
        <v>33.894195120000006</v>
      </c>
      <c r="Q31" s="71"/>
      <c r="R31" s="81">
        <f t="shared" si="0"/>
        <v>1.9535793279419865E-3</v>
      </c>
      <c r="S31" s="81">
        <f>P31/'סכום נכסי הקרן'!$C$42</f>
        <v>1.2730732328331606E-5</v>
      </c>
    </row>
    <row r="32" spans="2:19">
      <c r="B32" s="98" t="s">
        <v>2060</v>
      </c>
      <c r="C32" s="73" t="s">
        <v>2061</v>
      </c>
      <c r="D32" s="86" t="s">
        <v>2032</v>
      </c>
      <c r="E32" s="73" t="s">
        <v>2062</v>
      </c>
      <c r="F32" s="86" t="s">
        <v>480</v>
      </c>
      <c r="G32" s="73" t="s">
        <v>343</v>
      </c>
      <c r="H32" s="73" t="s">
        <v>131</v>
      </c>
      <c r="I32" s="94">
        <v>38118</v>
      </c>
      <c r="J32" s="85">
        <v>1.9199999999881989</v>
      </c>
      <c r="K32" s="86" t="s">
        <v>132</v>
      </c>
      <c r="L32" s="87">
        <v>7.9699999999999993E-2</v>
      </c>
      <c r="M32" s="84">
        <v>5.7399999999173897E-2</v>
      </c>
      <c r="N32" s="83">
        <v>8450.7318480000013</v>
      </c>
      <c r="O32" s="85">
        <v>108.4</v>
      </c>
      <c r="P32" s="83">
        <v>33.894195120000006</v>
      </c>
      <c r="Q32" s="84">
        <v>1.862843636064325E-4</v>
      </c>
      <c r="R32" s="84">
        <f t="shared" si="0"/>
        <v>1.9535793279419865E-3</v>
      </c>
      <c r="S32" s="84">
        <f>P32/'סכום נכסי הקרן'!$C$42</f>
        <v>1.2730732328331606E-5</v>
      </c>
    </row>
    <row r="33" spans="2:19">
      <c r="B33" s="99"/>
      <c r="C33" s="73"/>
      <c r="D33" s="73"/>
      <c r="E33" s="73"/>
      <c r="F33" s="73"/>
      <c r="G33" s="73"/>
      <c r="H33" s="73"/>
      <c r="I33" s="73"/>
      <c r="J33" s="85"/>
      <c r="K33" s="73"/>
      <c r="L33" s="73"/>
      <c r="M33" s="84"/>
      <c r="N33" s="83"/>
      <c r="O33" s="85"/>
      <c r="P33" s="73"/>
      <c r="Q33" s="73"/>
      <c r="R33" s="84"/>
      <c r="S33" s="73"/>
    </row>
    <row r="34" spans="2:19">
      <c r="B34" s="96" t="s">
        <v>198</v>
      </c>
      <c r="C34" s="71"/>
      <c r="D34" s="71"/>
      <c r="E34" s="71"/>
      <c r="F34" s="71"/>
      <c r="G34" s="71"/>
      <c r="H34" s="71"/>
      <c r="I34" s="71"/>
      <c r="J34" s="82">
        <v>12.345112394242255</v>
      </c>
      <c r="K34" s="71"/>
      <c r="L34" s="71"/>
      <c r="M34" s="81">
        <v>5.9643359037104215E-2</v>
      </c>
      <c r="N34" s="80"/>
      <c r="O34" s="82"/>
      <c r="P34" s="80">
        <v>1200.2109720500002</v>
      </c>
      <c r="Q34" s="71"/>
      <c r="R34" s="81">
        <f t="shared" si="0"/>
        <v>6.9177253977112219E-2</v>
      </c>
      <c r="S34" s="81">
        <f>P34/'סכום נכסי הקרן'!$C$42</f>
        <v>4.5080181336653723E-4</v>
      </c>
    </row>
    <row r="35" spans="2:19">
      <c r="B35" s="97" t="s">
        <v>69</v>
      </c>
      <c r="C35" s="71"/>
      <c r="D35" s="71"/>
      <c r="E35" s="71"/>
      <c r="F35" s="71"/>
      <c r="G35" s="71"/>
      <c r="H35" s="71"/>
      <c r="I35" s="71"/>
      <c r="J35" s="82">
        <v>12.345112394242255</v>
      </c>
      <c r="K35" s="71"/>
      <c r="L35" s="71"/>
      <c r="M35" s="81">
        <v>5.9643359037104215E-2</v>
      </c>
      <c r="N35" s="80"/>
      <c r="O35" s="82"/>
      <c r="P35" s="80">
        <v>1200.2109720500002</v>
      </c>
      <c r="Q35" s="71"/>
      <c r="R35" s="81">
        <f t="shared" si="0"/>
        <v>6.9177253977112219E-2</v>
      </c>
      <c r="S35" s="81">
        <f>P35/'סכום נכסי הקרן'!$C$42</f>
        <v>4.5080181336653723E-4</v>
      </c>
    </row>
    <row r="36" spans="2:19">
      <c r="B36" s="98" t="s">
        <v>2066</v>
      </c>
      <c r="C36" s="73">
        <v>4824</v>
      </c>
      <c r="D36" s="86" t="s">
        <v>2032</v>
      </c>
      <c r="E36" s="73"/>
      <c r="F36" s="86" t="s">
        <v>724</v>
      </c>
      <c r="G36" s="73" t="s">
        <v>810</v>
      </c>
      <c r="H36" s="73" t="s">
        <v>705</v>
      </c>
      <c r="I36" s="94">
        <v>42206</v>
      </c>
      <c r="J36" s="85">
        <v>14.340000000004389</v>
      </c>
      <c r="K36" s="86" t="s">
        <v>140</v>
      </c>
      <c r="L36" s="87">
        <v>4.555E-2</v>
      </c>
      <c r="M36" s="84">
        <v>6.2500000000015904E-2</v>
      </c>
      <c r="N36" s="83">
        <v>282438.81622500008</v>
      </c>
      <c r="O36" s="85">
        <v>79.8</v>
      </c>
      <c r="P36" s="83">
        <v>628.78233423600011</v>
      </c>
      <c r="Q36" s="84">
        <v>1.6955247433650105E-3</v>
      </c>
      <c r="R36" s="84">
        <f t="shared" si="0"/>
        <v>3.6241491075081719E-2</v>
      </c>
      <c r="S36" s="84">
        <f>P36/'סכום נכסי הקרן'!$C$42</f>
        <v>2.3617199233088188E-4</v>
      </c>
    </row>
    <row r="37" spans="2:19">
      <c r="B37" s="98" t="s">
        <v>2067</v>
      </c>
      <c r="C37" s="73">
        <v>5168</v>
      </c>
      <c r="D37" s="86" t="s">
        <v>2032</v>
      </c>
      <c r="E37" s="73"/>
      <c r="F37" s="86" t="s">
        <v>724</v>
      </c>
      <c r="G37" s="73" t="s">
        <v>884</v>
      </c>
      <c r="H37" s="73" t="s">
        <v>2068</v>
      </c>
      <c r="I37" s="94">
        <v>42408</v>
      </c>
      <c r="J37" s="85">
        <v>10.150000000001574</v>
      </c>
      <c r="K37" s="86" t="s">
        <v>140</v>
      </c>
      <c r="L37" s="87">
        <v>3.9510000000000003E-2</v>
      </c>
      <c r="M37" s="84">
        <v>5.6499999999998246E-2</v>
      </c>
      <c r="N37" s="83">
        <v>242428.47060300002</v>
      </c>
      <c r="O37" s="85">
        <v>84.49</v>
      </c>
      <c r="P37" s="83">
        <v>571.42863781400013</v>
      </c>
      <c r="Q37" s="84">
        <v>6.1444763387631901E-4</v>
      </c>
      <c r="R37" s="84">
        <f t="shared" si="0"/>
        <v>3.2935762902030492E-2</v>
      </c>
      <c r="S37" s="84">
        <f>P37/'סכום נכסי הקרן'!$C$42</f>
        <v>2.1462982103565532E-4</v>
      </c>
    </row>
    <row r="38" spans="2:19">
      <c r="B38" s="114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</row>
    <row r="39" spans="2:19">
      <c r="B39" s="114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</row>
    <row r="40" spans="2:19">
      <c r="B40" s="114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</row>
    <row r="41" spans="2:19">
      <c r="B41" s="129" t="s">
        <v>222</v>
      </c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</row>
    <row r="42" spans="2:19">
      <c r="B42" s="129" t="s">
        <v>112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</row>
    <row r="43" spans="2:19">
      <c r="B43" s="129" t="s">
        <v>205</v>
      </c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</row>
    <row r="44" spans="2:19">
      <c r="B44" s="129" t="s">
        <v>213</v>
      </c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</row>
    <row r="45" spans="2:19">
      <c r="B45" s="114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</row>
    <row r="46" spans="2:19">
      <c r="B46" s="114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</row>
    <row r="47" spans="2:19">
      <c r="B47" s="114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</row>
    <row r="48" spans="2:19">
      <c r="B48" s="114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</row>
    <row r="49" spans="2:19">
      <c r="B49" s="114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</row>
    <row r="50" spans="2:19">
      <c r="B50" s="114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</row>
    <row r="51" spans="2:19">
      <c r="B51" s="114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</row>
    <row r="52" spans="2:19">
      <c r="B52" s="114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</row>
    <row r="53" spans="2:19">
      <c r="B53" s="114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</row>
    <row r="54" spans="2:19">
      <c r="B54" s="114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</row>
    <row r="55" spans="2:19">
      <c r="B55" s="114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</row>
    <row r="56" spans="2:19">
      <c r="B56" s="114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</row>
    <row r="57" spans="2:19">
      <c r="B57" s="114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</row>
    <row r="58" spans="2:19">
      <c r="B58" s="114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</row>
    <row r="59" spans="2:19">
      <c r="B59" s="114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</row>
    <row r="60" spans="2:19">
      <c r="B60" s="114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</row>
    <row r="61" spans="2:19">
      <c r="B61" s="114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</row>
    <row r="62" spans="2:19">
      <c r="B62" s="114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</row>
    <row r="63" spans="2:19">
      <c r="B63" s="114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</row>
    <row r="64" spans="2:19">
      <c r="B64" s="114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</row>
    <row r="65" spans="2:19">
      <c r="B65" s="114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</row>
    <row r="66" spans="2:19">
      <c r="B66" s="114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</row>
    <row r="67" spans="2:19">
      <c r="B67" s="114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</row>
    <row r="68" spans="2:19">
      <c r="B68" s="114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</row>
    <row r="69" spans="2:19">
      <c r="B69" s="114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</row>
    <row r="70" spans="2:19">
      <c r="B70" s="114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</row>
    <row r="71" spans="2:19">
      <c r="B71" s="114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</row>
    <row r="72" spans="2:19">
      <c r="B72" s="114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</row>
    <row r="73" spans="2:19">
      <c r="B73" s="114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</row>
    <row r="74" spans="2:19">
      <c r="B74" s="114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</row>
    <row r="75" spans="2:19">
      <c r="B75" s="114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</row>
    <row r="76" spans="2:19">
      <c r="B76" s="114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</row>
    <row r="77" spans="2:19">
      <c r="B77" s="114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</row>
    <row r="78" spans="2:19">
      <c r="B78" s="114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</row>
    <row r="79" spans="2:19">
      <c r="B79" s="114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</row>
    <row r="80" spans="2:19">
      <c r="B80" s="114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</row>
    <row r="81" spans="2:19">
      <c r="B81" s="114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</row>
    <row r="82" spans="2:19">
      <c r="B82" s="114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</row>
    <row r="83" spans="2:19">
      <c r="B83" s="114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</row>
    <row r="84" spans="2:19">
      <c r="B84" s="114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</row>
    <row r="85" spans="2:19">
      <c r="B85" s="114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</row>
    <row r="86" spans="2:19">
      <c r="B86" s="114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</row>
    <row r="87" spans="2:19">
      <c r="B87" s="114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</row>
    <row r="88" spans="2:19">
      <c r="B88" s="114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</row>
    <row r="89" spans="2:19">
      <c r="B89" s="114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</row>
    <row r="90" spans="2:19">
      <c r="B90" s="114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</row>
    <row r="91" spans="2:19">
      <c r="B91" s="114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</row>
    <row r="92" spans="2:19">
      <c r="B92" s="114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</row>
    <row r="93" spans="2:19">
      <c r="B93" s="114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</row>
    <row r="94" spans="2:19">
      <c r="B94" s="114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</row>
    <row r="95" spans="2:19">
      <c r="B95" s="114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</row>
    <row r="96" spans="2:19">
      <c r="B96" s="114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</row>
    <row r="97" spans="2:19">
      <c r="B97" s="114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</row>
    <row r="98" spans="2:19">
      <c r="B98" s="114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</row>
    <row r="99" spans="2:19">
      <c r="B99" s="114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</row>
    <row r="100" spans="2:19">
      <c r="B100" s="114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</row>
    <row r="101" spans="2:19">
      <c r="B101" s="114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</row>
    <row r="102" spans="2:19">
      <c r="B102" s="114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</row>
    <row r="103" spans="2:19">
      <c r="B103" s="114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</row>
    <row r="104" spans="2:19">
      <c r="B104" s="114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</row>
    <row r="105" spans="2:19">
      <c r="B105" s="114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</row>
    <row r="106" spans="2:19">
      <c r="B106" s="114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</row>
    <row r="107" spans="2:19">
      <c r="B107" s="114"/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</row>
    <row r="108" spans="2:19">
      <c r="B108" s="114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</row>
    <row r="109" spans="2:19">
      <c r="B109" s="114"/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</row>
    <row r="110" spans="2:19">
      <c r="B110" s="114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</row>
    <row r="111" spans="2:19">
      <c r="B111" s="114"/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</row>
    <row r="112" spans="2:19">
      <c r="B112" s="114"/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</row>
    <row r="113" spans="2:19">
      <c r="B113" s="114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</row>
    <row r="114" spans="2:19">
      <c r="B114" s="114"/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</row>
    <row r="115" spans="2:19">
      <c r="B115" s="114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</row>
    <row r="116" spans="2:19">
      <c r="B116" s="114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</row>
    <row r="117" spans="2:19">
      <c r="B117" s="114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</row>
    <row r="118" spans="2:19">
      <c r="B118" s="114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</row>
    <row r="119" spans="2:19">
      <c r="B119" s="114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</row>
    <row r="120" spans="2:19">
      <c r="B120" s="114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</row>
    <row r="121" spans="2:19">
      <c r="B121" s="114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</row>
    <row r="122" spans="2:19">
      <c r="B122" s="114"/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</row>
    <row r="123" spans="2:19">
      <c r="B123" s="114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</row>
    <row r="124" spans="2:19">
      <c r="B124" s="114"/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</row>
    <row r="125" spans="2:19">
      <c r="B125" s="114"/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</row>
    <row r="126" spans="2:19">
      <c r="B126" s="114"/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</row>
    <row r="127" spans="2:19">
      <c r="B127" s="114"/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</row>
    <row r="128" spans="2:19">
      <c r="B128" s="114"/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</row>
    <row r="129" spans="2:19">
      <c r="B129" s="114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</row>
    <row r="130" spans="2:19">
      <c r="B130" s="114"/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115"/>
    </row>
    <row r="131" spans="2:19">
      <c r="B131" s="114"/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</row>
    <row r="132" spans="2:19">
      <c r="B132" s="114"/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</row>
    <row r="133" spans="2:19">
      <c r="B133" s="114"/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  <c r="S133" s="115"/>
    </row>
    <row r="134" spans="2:19">
      <c r="B134" s="114"/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</row>
    <row r="135" spans="2:19">
      <c r="B135" s="114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115"/>
    </row>
    <row r="136" spans="2:19">
      <c r="B136" s="114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115"/>
    </row>
    <row r="137" spans="2:19">
      <c r="B137" s="114"/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</row>
    <row r="138" spans="2:19">
      <c r="B138" s="114"/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115"/>
    </row>
    <row r="139" spans="2:19">
      <c r="B139" s="114"/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  <c r="S139" s="115"/>
    </row>
    <row r="140" spans="2:19">
      <c r="B140" s="114"/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  <c r="S140" s="115"/>
    </row>
    <row r="141" spans="2:19">
      <c r="B141" s="114"/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115"/>
    </row>
    <row r="142" spans="2:19">
      <c r="B142" s="114"/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115"/>
    </row>
    <row r="143" spans="2:19">
      <c r="B143" s="114"/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115"/>
    </row>
    <row r="144" spans="2:19">
      <c r="B144" s="114"/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115"/>
    </row>
    <row r="145" spans="2:19">
      <c r="B145" s="114"/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115"/>
    </row>
    <row r="146" spans="2:19">
      <c r="B146" s="114"/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115"/>
    </row>
    <row r="147" spans="2:19">
      <c r="B147" s="114"/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  <c r="S147" s="115"/>
    </row>
    <row r="148" spans="2:19">
      <c r="B148" s="114"/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115"/>
    </row>
    <row r="149" spans="2:19">
      <c r="B149" s="114"/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</row>
    <row r="150" spans="2:19">
      <c r="B150" s="114"/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115"/>
    </row>
    <row r="151" spans="2:19">
      <c r="B151" s="114"/>
      <c r="C151" s="115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</row>
    <row r="152" spans="2:19">
      <c r="B152" s="114"/>
      <c r="C152" s="115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  <c r="S152" s="115"/>
    </row>
    <row r="153" spans="2:19">
      <c r="B153" s="114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115"/>
    </row>
    <row r="154" spans="2:19">
      <c r="B154" s="114"/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115"/>
    </row>
    <row r="155" spans="2:19">
      <c r="B155" s="114"/>
      <c r="C155" s="115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  <c r="S155" s="115"/>
    </row>
    <row r="156" spans="2:19">
      <c r="B156" s="114"/>
      <c r="C156" s="115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  <c r="R156" s="115"/>
      <c r="S156" s="115"/>
    </row>
    <row r="157" spans="2:19">
      <c r="B157" s="114"/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115"/>
    </row>
    <row r="158" spans="2:19">
      <c r="B158" s="114"/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115"/>
    </row>
    <row r="159" spans="2:19">
      <c r="B159" s="114"/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  <c r="S159" s="115"/>
    </row>
    <row r="160" spans="2:19">
      <c r="B160" s="114"/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  <c r="S160" s="115"/>
    </row>
    <row r="161" spans="2:19">
      <c r="B161" s="114"/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  <c r="R161" s="115"/>
      <c r="S161" s="115"/>
    </row>
    <row r="162" spans="2:19">
      <c r="B162" s="114"/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  <c r="R162" s="115"/>
      <c r="S162" s="115"/>
    </row>
    <row r="163" spans="2:19">
      <c r="B163" s="114"/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  <c r="R163" s="115"/>
      <c r="S163" s="115"/>
    </row>
    <row r="164" spans="2:19">
      <c r="B164" s="114"/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  <c r="R164" s="115"/>
      <c r="S164" s="115"/>
    </row>
    <row r="165" spans="2:19">
      <c r="B165" s="114"/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  <c r="R165" s="115"/>
      <c r="S165" s="115"/>
    </row>
    <row r="166" spans="2:19">
      <c r="B166" s="114"/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  <c r="R166" s="115"/>
      <c r="S166" s="115"/>
    </row>
    <row r="167" spans="2:19">
      <c r="B167" s="114"/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  <c r="R167" s="115"/>
      <c r="S167" s="115"/>
    </row>
    <row r="168" spans="2:19">
      <c r="B168" s="114"/>
      <c r="C168" s="115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  <c r="R168" s="115"/>
      <c r="S168" s="115"/>
    </row>
    <row r="169" spans="2:19">
      <c r="B169" s="114"/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  <c r="R169" s="115"/>
      <c r="S169" s="115"/>
    </row>
    <row r="170" spans="2:19">
      <c r="B170" s="114"/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  <c r="R170" s="115"/>
      <c r="S170" s="115"/>
    </row>
    <row r="171" spans="2:19">
      <c r="B171" s="114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  <c r="R171" s="115"/>
      <c r="S171" s="115"/>
    </row>
    <row r="172" spans="2:19">
      <c r="B172" s="114"/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  <c r="R172" s="115"/>
      <c r="S172" s="115"/>
    </row>
    <row r="173" spans="2:19">
      <c r="B173" s="114"/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  <c r="R173" s="115"/>
      <c r="S173" s="115"/>
    </row>
    <row r="174" spans="2:19">
      <c r="B174" s="114"/>
      <c r="C174" s="115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  <c r="Q174" s="115"/>
      <c r="R174" s="115"/>
      <c r="S174" s="115"/>
    </row>
    <row r="175" spans="2:19">
      <c r="B175" s="114"/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  <c r="R175" s="115"/>
      <c r="S175" s="115"/>
    </row>
    <row r="176" spans="2:19">
      <c r="B176" s="114"/>
      <c r="C176" s="115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  <c r="Q176" s="115"/>
      <c r="R176" s="115"/>
      <c r="S176" s="115"/>
    </row>
    <row r="177" spans="2:19">
      <c r="B177" s="114"/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  <c r="Q177" s="115"/>
      <c r="R177" s="115"/>
      <c r="S177" s="115"/>
    </row>
    <row r="178" spans="2:19">
      <c r="B178" s="114"/>
      <c r="C178" s="115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  <c r="R178" s="115"/>
      <c r="S178" s="115"/>
    </row>
    <row r="179" spans="2:19">
      <c r="B179" s="114"/>
      <c r="C179" s="115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  <c r="R179" s="115"/>
      <c r="S179" s="115"/>
    </row>
    <row r="180" spans="2:19">
      <c r="B180" s="114"/>
      <c r="C180" s="115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  <c r="R180" s="115"/>
      <c r="S180" s="115"/>
    </row>
    <row r="181" spans="2:19">
      <c r="B181" s="114"/>
      <c r="C181" s="115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  <c r="Q181" s="115"/>
      <c r="R181" s="115"/>
      <c r="S181" s="115"/>
    </row>
    <row r="182" spans="2:19">
      <c r="B182" s="114"/>
      <c r="C182" s="115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  <c r="Q182" s="115"/>
      <c r="R182" s="115"/>
      <c r="S182" s="115"/>
    </row>
    <row r="183" spans="2:19">
      <c r="B183" s="114"/>
      <c r="C183" s="115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  <c r="Q183" s="115"/>
      <c r="R183" s="115"/>
      <c r="S183" s="115"/>
    </row>
    <row r="184" spans="2:19">
      <c r="B184" s="114"/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</row>
    <row r="185" spans="2:19">
      <c r="B185" s="114"/>
      <c r="C185" s="115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  <c r="Q185" s="115"/>
      <c r="R185" s="115"/>
      <c r="S185" s="115"/>
    </row>
    <row r="186" spans="2:19">
      <c r="B186" s="114"/>
      <c r="C186" s="115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  <c r="Q186" s="115"/>
      <c r="R186" s="115"/>
      <c r="S186" s="115"/>
    </row>
    <row r="187" spans="2:19">
      <c r="B187" s="114"/>
      <c r="C187" s="115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  <c r="Q187" s="115"/>
      <c r="R187" s="115"/>
      <c r="S187" s="115"/>
    </row>
    <row r="188" spans="2:19">
      <c r="B188" s="114"/>
      <c r="C188" s="115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  <c r="Q188" s="115"/>
      <c r="R188" s="115"/>
      <c r="S188" s="115"/>
    </row>
    <row r="189" spans="2:19">
      <c r="B189" s="114"/>
      <c r="C189" s="115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  <c r="Q189" s="115"/>
      <c r="R189" s="115"/>
      <c r="S189" s="115"/>
    </row>
    <row r="190" spans="2:19">
      <c r="B190" s="114"/>
      <c r="C190" s="115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  <c r="Q190" s="115"/>
      <c r="R190" s="115"/>
      <c r="S190" s="115"/>
    </row>
    <row r="191" spans="2:19">
      <c r="B191" s="114"/>
      <c r="C191" s="115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  <c r="Q191" s="115"/>
      <c r="R191" s="115"/>
      <c r="S191" s="115"/>
    </row>
    <row r="192" spans="2:19">
      <c r="B192" s="114"/>
      <c r="C192" s="115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  <c r="Q192" s="115"/>
      <c r="R192" s="115"/>
      <c r="S192" s="115"/>
    </row>
    <row r="193" spans="2:19">
      <c r="B193" s="114"/>
      <c r="C193" s="115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  <c r="Q193" s="115"/>
      <c r="R193" s="115"/>
      <c r="S193" s="115"/>
    </row>
    <row r="194" spans="2:19">
      <c r="B194" s="114"/>
      <c r="C194" s="115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  <c r="Q194" s="115"/>
      <c r="R194" s="115"/>
      <c r="S194" s="115"/>
    </row>
    <row r="195" spans="2:19">
      <c r="B195" s="114"/>
      <c r="C195" s="115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  <c r="R195" s="115"/>
      <c r="S195" s="115"/>
    </row>
    <row r="196" spans="2:19">
      <c r="B196" s="114"/>
      <c r="C196" s="115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  <c r="Q196" s="115"/>
      <c r="R196" s="115"/>
      <c r="S196" s="115"/>
    </row>
    <row r="197" spans="2:19">
      <c r="B197" s="114"/>
      <c r="C197" s="115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  <c r="Q197" s="115"/>
      <c r="R197" s="115"/>
      <c r="S197" s="115"/>
    </row>
    <row r="198" spans="2:19">
      <c r="B198" s="114"/>
      <c r="C198" s="115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  <c r="Q198" s="115"/>
      <c r="R198" s="115"/>
      <c r="S198" s="115"/>
    </row>
    <row r="199" spans="2:19">
      <c r="B199" s="114"/>
      <c r="C199" s="115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  <c r="Q199" s="115"/>
      <c r="R199" s="115"/>
      <c r="S199" s="115"/>
    </row>
    <row r="200" spans="2:19">
      <c r="B200" s="114"/>
      <c r="C200" s="115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  <c r="Q200" s="115"/>
      <c r="R200" s="115"/>
      <c r="S200" s="115"/>
    </row>
    <row r="201" spans="2:19">
      <c r="B201" s="114"/>
      <c r="C201" s="115"/>
      <c r="D201" s="115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  <c r="Q201" s="115"/>
      <c r="R201" s="115"/>
      <c r="S201" s="115"/>
    </row>
    <row r="202" spans="2:19">
      <c r="B202" s="114"/>
      <c r="C202" s="115"/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  <c r="Q202" s="115"/>
      <c r="R202" s="115"/>
      <c r="S202" s="115"/>
    </row>
    <row r="203" spans="2:19">
      <c r="B203" s="114"/>
      <c r="C203" s="115"/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  <c r="Q203" s="115"/>
      <c r="R203" s="115"/>
      <c r="S203" s="115"/>
    </row>
    <row r="204" spans="2:19">
      <c r="B204" s="114"/>
      <c r="C204" s="115"/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  <c r="Q204" s="115"/>
      <c r="R204" s="115"/>
      <c r="S204" s="115"/>
    </row>
    <row r="205" spans="2:19">
      <c r="B205" s="114"/>
      <c r="C205" s="115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  <c r="Q205" s="115"/>
      <c r="R205" s="115"/>
      <c r="S205" s="115"/>
    </row>
    <row r="206" spans="2:19">
      <c r="B206" s="114"/>
      <c r="C206" s="115"/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  <c r="Q206" s="115"/>
      <c r="R206" s="115"/>
      <c r="S206" s="115"/>
    </row>
    <row r="207" spans="2:19">
      <c r="B207" s="114"/>
      <c r="C207" s="115"/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  <c r="Q207" s="115"/>
      <c r="R207" s="115"/>
      <c r="S207" s="115"/>
    </row>
    <row r="208" spans="2:19">
      <c r="B208" s="114"/>
      <c r="C208" s="115"/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  <c r="R208" s="115"/>
      <c r="S208" s="115"/>
    </row>
    <row r="209" spans="2:19">
      <c r="B209" s="114"/>
      <c r="C209" s="115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  <c r="Q209" s="115"/>
      <c r="R209" s="115"/>
      <c r="S209" s="115"/>
    </row>
    <row r="210" spans="2:19">
      <c r="B210" s="114"/>
      <c r="C210" s="115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  <c r="R210" s="115"/>
      <c r="S210" s="115"/>
    </row>
    <row r="211" spans="2:19">
      <c r="B211" s="114"/>
      <c r="C211" s="115"/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  <c r="Q211" s="115"/>
      <c r="R211" s="115"/>
      <c r="S211" s="115"/>
    </row>
    <row r="212" spans="2:19">
      <c r="B212" s="114"/>
      <c r="C212" s="115"/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  <c r="S212" s="115"/>
    </row>
    <row r="213" spans="2:19">
      <c r="B213" s="114"/>
      <c r="C213" s="115"/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</row>
    <row r="214" spans="2:19">
      <c r="B214" s="114"/>
      <c r="C214" s="115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</row>
    <row r="215" spans="2:19">
      <c r="B215" s="114"/>
      <c r="C215" s="115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</row>
    <row r="216" spans="2:19">
      <c r="B216" s="114"/>
      <c r="C216" s="115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  <c r="S216" s="115"/>
    </row>
    <row r="217" spans="2:19">
      <c r="B217" s="114"/>
      <c r="C217" s="115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</row>
    <row r="218" spans="2:19">
      <c r="B218" s="114"/>
      <c r="C218" s="115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</row>
    <row r="219" spans="2:19">
      <c r="B219" s="114"/>
      <c r="C219" s="115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  <c r="S219" s="115"/>
    </row>
    <row r="220" spans="2:19">
      <c r="B220" s="114"/>
      <c r="C220" s="115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115"/>
    </row>
    <row r="221" spans="2:19">
      <c r="B221" s="114"/>
      <c r="C221" s="115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</row>
    <row r="222" spans="2:19">
      <c r="B222" s="114"/>
      <c r="C222" s="115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  <c r="S222" s="115"/>
    </row>
    <row r="223" spans="2:19">
      <c r="B223" s="114"/>
      <c r="C223" s="115"/>
      <c r="D223" s="115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  <c r="R223" s="115"/>
      <c r="S223" s="115"/>
    </row>
    <row r="224" spans="2:19">
      <c r="B224" s="114"/>
      <c r="C224" s="115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  <c r="S224" s="115"/>
    </row>
    <row r="225" spans="2:19">
      <c r="B225" s="114"/>
      <c r="C225" s="115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  <c r="R225" s="115"/>
      <c r="S225" s="115"/>
    </row>
    <row r="226" spans="2:19">
      <c r="B226" s="114"/>
      <c r="C226" s="115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</row>
    <row r="227" spans="2:19">
      <c r="B227" s="114"/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  <c r="S227" s="115"/>
    </row>
    <row r="228" spans="2:19">
      <c r="B228" s="114"/>
      <c r="C228" s="115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  <c r="S228" s="115"/>
    </row>
    <row r="229" spans="2:19">
      <c r="B229" s="114"/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</row>
    <row r="230" spans="2:19">
      <c r="B230" s="114"/>
      <c r="C230" s="115"/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  <c r="S230" s="115"/>
    </row>
    <row r="231" spans="2:19">
      <c r="B231" s="114"/>
      <c r="C231" s="115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</row>
    <row r="232" spans="2:19">
      <c r="B232" s="114"/>
      <c r="C232" s="115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</row>
    <row r="233" spans="2:19">
      <c r="B233" s="114"/>
      <c r="C233" s="115"/>
      <c r="D233" s="115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</row>
    <row r="234" spans="2:19">
      <c r="B234" s="114"/>
      <c r="C234" s="115"/>
      <c r="D234" s="115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</row>
    <row r="235" spans="2:19">
      <c r="B235" s="114"/>
      <c r="C235" s="115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</row>
    <row r="236" spans="2:19">
      <c r="B236" s="114"/>
      <c r="C236" s="115"/>
      <c r="D236" s="115"/>
      <c r="E236" s="115"/>
      <c r="F236" s="115"/>
      <c r="G236" s="115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</row>
    <row r="237" spans="2:19">
      <c r="B237" s="114"/>
      <c r="C237" s="115"/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</row>
    <row r="238" spans="2:19">
      <c r="B238" s="114"/>
      <c r="C238" s="115"/>
      <c r="D238" s="115"/>
      <c r="E238" s="115"/>
      <c r="F238" s="115"/>
      <c r="G238" s="115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</row>
    <row r="239" spans="2:19">
      <c r="B239" s="114"/>
      <c r="C239" s="115"/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</row>
    <row r="240" spans="2:19">
      <c r="B240" s="114"/>
      <c r="C240" s="115"/>
      <c r="D240" s="115"/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</row>
    <row r="241" spans="2:19">
      <c r="B241" s="114"/>
      <c r="C241" s="115"/>
      <c r="D241" s="115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</row>
    <row r="242" spans="2:19">
      <c r="B242" s="114"/>
      <c r="C242" s="115"/>
      <c r="D242" s="115"/>
      <c r="E242" s="115"/>
      <c r="F242" s="115"/>
      <c r="G242" s="115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  <c r="R242" s="115"/>
      <c r="S242" s="115"/>
    </row>
    <row r="243" spans="2:19">
      <c r="B243" s="114"/>
      <c r="C243" s="115"/>
      <c r="D243" s="115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</row>
    <row r="244" spans="2:19">
      <c r="B244" s="114"/>
      <c r="C244" s="115"/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</row>
    <row r="245" spans="2:19">
      <c r="B245" s="114"/>
      <c r="C245" s="115"/>
      <c r="D245" s="115"/>
      <c r="E245" s="115"/>
      <c r="F245" s="115"/>
      <c r="G245" s="115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</row>
    <row r="246" spans="2:19">
      <c r="B246" s="114"/>
      <c r="C246" s="115"/>
      <c r="D246" s="115"/>
      <c r="E246" s="115"/>
      <c r="F246" s="115"/>
      <c r="G246" s="115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</row>
    <row r="247" spans="2:19">
      <c r="B247" s="114"/>
      <c r="C247" s="115"/>
      <c r="D247" s="115"/>
      <c r="E247" s="115"/>
      <c r="F247" s="115"/>
      <c r="G247" s="115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</row>
    <row r="248" spans="2:19">
      <c r="B248" s="114"/>
      <c r="C248" s="115"/>
      <c r="D248" s="115"/>
      <c r="E248" s="115"/>
      <c r="F248" s="115"/>
      <c r="G248" s="115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</row>
    <row r="249" spans="2:19">
      <c r="B249" s="114"/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</row>
    <row r="250" spans="2:19">
      <c r="B250" s="114"/>
      <c r="C250" s="115"/>
      <c r="D250" s="115"/>
      <c r="E250" s="115"/>
      <c r="F250" s="115"/>
      <c r="G250" s="115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</row>
    <row r="251" spans="2:19">
      <c r="B251" s="114"/>
      <c r="C251" s="115"/>
      <c r="D251" s="115"/>
      <c r="E251" s="115"/>
      <c r="F251" s="115"/>
      <c r="G251" s="115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</row>
    <row r="252" spans="2:19">
      <c r="B252" s="114"/>
      <c r="C252" s="115"/>
      <c r="D252" s="115"/>
      <c r="E252" s="115"/>
      <c r="F252" s="115"/>
      <c r="G252" s="115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</row>
    <row r="253" spans="2:19">
      <c r="B253" s="114"/>
      <c r="C253" s="115"/>
      <c r="D253" s="115"/>
      <c r="E253" s="115"/>
      <c r="F253" s="115"/>
      <c r="G253" s="115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</row>
    <row r="254" spans="2:19">
      <c r="B254" s="114"/>
      <c r="C254" s="115"/>
      <c r="D254" s="115"/>
      <c r="E254" s="115"/>
      <c r="F254" s="115"/>
      <c r="G254" s="115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</row>
    <row r="255" spans="2:19">
      <c r="B255" s="114"/>
      <c r="C255" s="115"/>
      <c r="D255" s="115"/>
      <c r="E255" s="115"/>
      <c r="F255" s="115"/>
      <c r="G255" s="115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</row>
    <row r="256" spans="2:19">
      <c r="B256" s="114"/>
      <c r="C256" s="115"/>
      <c r="D256" s="115"/>
      <c r="E256" s="115"/>
      <c r="F256" s="115"/>
      <c r="G256" s="115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</row>
    <row r="257" spans="2:19">
      <c r="B257" s="114"/>
      <c r="C257" s="115"/>
      <c r="D257" s="115"/>
      <c r="E257" s="115"/>
      <c r="F257" s="115"/>
      <c r="G257" s="115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</row>
    <row r="258" spans="2:19">
      <c r="B258" s="114"/>
      <c r="C258" s="115"/>
      <c r="D258" s="115"/>
      <c r="E258" s="115"/>
      <c r="F258" s="115"/>
      <c r="G258" s="115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</row>
    <row r="259" spans="2:19">
      <c r="B259" s="114"/>
      <c r="C259" s="115"/>
      <c r="D259" s="115"/>
      <c r="E259" s="115"/>
      <c r="F259" s="115"/>
      <c r="G259" s="115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</row>
    <row r="260" spans="2:19">
      <c r="B260" s="114"/>
      <c r="C260" s="115"/>
      <c r="D260" s="115"/>
      <c r="E260" s="115"/>
      <c r="F260" s="115"/>
      <c r="G260" s="115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  <c r="S260" s="115"/>
    </row>
    <row r="261" spans="2:19">
      <c r="B261" s="114"/>
      <c r="C261" s="115"/>
      <c r="D261" s="115"/>
      <c r="E261" s="115"/>
      <c r="F261" s="115"/>
      <c r="G261" s="115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</row>
    <row r="262" spans="2:19">
      <c r="B262" s="114"/>
      <c r="C262" s="115"/>
      <c r="D262" s="115"/>
      <c r="E262" s="115"/>
      <c r="F262" s="115"/>
      <c r="G262" s="115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</row>
    <row r="263" spans="2:19">
      <c r="B263" s="114"/>
      <c r="C263" s="115"/>
      <c r="D263" s="115"/>
      <c r="E263" s="115"/>
      <c r="F263" s="115"/>
      <c r="G263" s="115"/>
      <c r="H263" s="115"/>
      <c r="I263" s="115"/>
      <c r="J263" s="115"/>
      <c r="K263" s="115"/>
      <c r="L263" s="115"/>
      <c r="M263" s="115"/>
      <c r="N263" s="115"/>
      <c r="O263" s="115"/>
      <c r="P263" s="115"/>
      <c r="Q263" s="115"/>
      <c r="R263" s="115"/>
      <c r="S263" s="115"/>
    </row>
    <row r="264" spans="2:19">
      <c r="B264" s="114"/>
      <c r="C264" s="115"/>
      <c r="D264" s="115"/>
      <c r="E264" s="115"/>
      <c r="F264" s="115"/>
      <c r="G264" s="115"/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  <c r="S264" s="115"/>
    </row>
    <row r="265" spans="2:19">
      <c r="B265" s="114"/>
      <c r="C265" s="115"/>
      <c r="D265" s="115"/>
      <c r="E265" s="115"/>
      <c r="F265" s="115"/>
      <c r="G265" s="115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</row>
    <row r="266" spans="2:19">
      <c r="B266" s="114"/>
      <c r="C266" s="115"/>
      <c r="D266" s="115"/>
      <c r="E266" s="115"/>
      <c r="F266" s="115"/>
      <c r="G266" s="115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5"/>
    </row>
    <row r="267" spans="2:19">
      <c r="B267" s="114"/>
      <c r="C267" s="115"/>
      <c r="D267" s="115"/>
      <c r="E267" s="115"/>
      <c r="F267" s="115"/>
      <c r="G267" s="115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</row>
    <row r="268" spans="2:19">
      <c r="B268" s="114"/>
      <c r="C268" s="115"/>
      <c r="D268" s="115"/>
      <c r="E268" s="115"/>
      <c r="F268" s="115"/>
      <c r="G268" s="115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</row>
    <row r="269" spans="2:19">
      <c r="B269" s="114"/>
      <c r="C269" s="115"/>
      <c r="D269" s="115"/>
      <c r="E269" s="115"/>
      <c r="F269" s="115"/>
      <c r="G269" s="115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</row>
    <row r="270" spans="2:19">
      <c r="B270" s="114"/>
      <c r="C270" s="115"/>
      <c r="D270" s="115"/>
      <c r="E270" s="115"/>
      <c r="F270" s="115"/>
      <c r="G270" s="115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</row>
    <row r="271" spans="2:19">
      <c r="B271" s="114"/>
      <c r="C271" s="115"/>
      <c r="D271" s="115"/>
      <c r="E271" s="115"/>
      <c r="F271" s="115"/>
      <c r="G271" s="115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</row>
    <row r="272" spans="2:19">
      <c r="B272" s="114"/>
      <c r="C272" s="115"/>
      <c r="D272" s="115"/>
      <c r="E272" s="115"/>
      <c r="F272" s="115"/>
      <c r="G272" s="115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</row>
    <row r="273" spans="2:19">
      <c r="B273" s="114"/>
      <c r="C273" s="115"/>
      <c r="D273" s="115"/>
      <c r="E273" s="115"/>
      <c r="F273" s="115"/>
      <c r="G273" s="115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</row>
    <row r="274" spans="2:19">
      <c r="B274" s="114"/>
      <c r="C274" s="115"/>
      <c r="D274" s="115"/>
      <c r="E274" s="115"/>
      <c r="F274" s="115"/>
      <c r="G274" s="115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</row>
    <row r="275" spans="2:19">
      <c r="B275" s="114"/>
      <c r="C275" s="115"/>
      <c r="D275" s="115"/>
      <c r="E275" s="115"/>
      <c r="F275" s="115"/>
      <c r="G275" s="115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</row>
    <row r="276" spans="2:19">
      <c r="B276" s="114"/>
      <c r="C276" s="115"/>
      <c r="D276" s="115"/>
      <c r="E276" s="115"/>
      <c r="F276" s="115"/>
      <c r="G276" s="115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</row>
    <row r="277" spans="2:19">
      <c r="B277" s="114"/>
      <c r="C277" s="115"/>
      <c r="D277" s="115"/>
      <c r="E277" s="115"/>
      <c r="F277" s="115"/>
      <c r="G277" s="115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</row>
    <row r="278" spans="2:19">
      <c r="B278" s="114"/>
      <c r="C278" s="115"/>
      <c r="D278" s="115"/>
      <c r="E278" s="115"/>
      <c r="F278" s="115"/>
      <c r="G278" s="115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</row>
    <row r="279" spans="2:19">
      <c r="B279" s="114"/>
      <c r="C279" s="115"/>
      <c r="D279" s="115"/>
      <c r="E279" s="115"/>
      <c r="F279" s="115"/>
      <c r="G279" s="115"/>
      <c r="H279" s="115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  <c r="S279" s="115"/>
    </row>
    <row r="280" spans="2:19">
      <c r="B280" s="114"/>
      <c r="C280" s="115"/>
      <c r="D280" s="115"/>
      <c r="E280" s="115"/>
      <c r="F280" s="115"/>
      <c r="G280" s="115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</row>
    <row r="281" spans="2:19">
      <c r="B281" s="114"/>
      <c r="C281" s="115"/>
      <c r="D281" s="115"/>
      <c r="E281" s="115"/>
      <c r="F281" s="115"/>
      <c r="G281" s="115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</row>
    <row r="282" spans="2:19">
      <c r="B282" s="114"/>
      <c r="C282" s="115"/>
      <c r="D282" s="115"/>
      <c r="E282" s="115"/>
      <c r="F282" s="115"/>
      <c r="G282" s="115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</row>
    <row r="283" spans="2:19">
      <c r="B283" s="114"/>
      <c r="C283" s="115"/>
      <c r="D283" s="115"/>
      <c r="E283" s="115"/>
      <c r="F283" s="115"/>
      <c r="G283" s="115"/>
      <c r="H283" s="115"/>
      <c r="I283" s="115"/>
      <c r="J283" s="115"/>
      <c r="K283" s="115"/>
      <c r="L283" s="115"/>
      <c r="M283" s="115"/>
      <c r="N283" s="115"/>
      <c r="O283" s="115"/>
      <c r="P283" s="115"/>
      <c r="Q283" s="115"/>
      <c r="R283" s="115"/>
      <c r="S283" s="115"/>
    </row>
    <row r="284" spans="2:19">
      <c r="B284" s="114"/>
      <c r="C284" s="115"/>
      <c r="D284" s="115"/>
      <c r="E284" s="115"/>
      <c r="F284" s="115"/>
      <c r="G284" s="115"/>
      <c r="H284" s="115"/>
      <c r="I284" s="115"/>
      <c r="J284" s="115"/>
      <c r="K284" s="115"/>
      <c r="L284" s="115"/>
      <c r="M284" s="115"/>
      <c r="N284" s="115"/>
      <c r="O284" s="115"/>
      <c r="P284" s="115"/>
      <c r="Q284" s="115"/>
      <c r="R284" s="115"/>
      <c r="S284" s="115"/>
    </row>
    <row r="285" spans="2:19">
      <c r="B285" s="114"/>
      <c r="C285" s="115"/>
      <c r="D285" s="115"/>
      <c r="E285" s="115"/>
      <c r="F285" s="115"/>
      <c r="G285" s="115"/>
      <c r="H285" s="115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  <c r="S285" s="115"/>
    </row>
    <row r="286" spans="2:19">
      <c r="B286" s="114"/>
      <c r="C286" s="115"/>
      <c r="D286" s="115"/>
      <c r="E286" s="115"/>
      <c r="F286" s="115"/>
      <c r="G286" s="115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</row>
    <row r="287" spans="2:19">
      <c r="B287" s="114"/>
      <c r="C287" s="115"/>
      <c r="D287" s="115"/>
      <c r="E287" s="115"/>
      <c r="F287" s="115"/>
      <c r="G287" s="115"/>
      <c r="H287" s="115"/>
      <c r="I287" s="115"/>
      <c r="J287" s="115"/>
      <c r="K287" s="115"/>
      <c r="L287" s="115"/>
      <c r="M287" s="115"/>
      <c r="N287" s="115"/>
      <c r="O287" s="115"/>
      <c r="P287" s="115"/>
      <c r="Q287" s="115"/>
      <c r="R287" s="115"/>
      <c r="S287" s="115"/>
    </row>
    <row r="288" spans="2:19">
      <c r="B288" s="114"/>
      <c r="C288" s="115"/>
      <c r="D288" s="115"/>
      <c r="E288" s="115"/>
      <c r="F288" s="115"/>
      <c r="G288" s="115"/>
      <c r="H288" s="115"/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  <c r="S288" s="115"/>
    </row>
    <row r="289" spans="2:19">
      <c r="B289" s="114"/>
      <c r="C289" s="115"/>
      <c r="D289" s="115"/>
      <c r="E289" s="115"/>
      <c r="F289" s="115"/>
      <c r="G289" s="115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  <c r="S289" s="115"/>
    </row>
    <row r="290" spans="2:19">
      <c r="B290" s="114"/>
      <c r="C290" s="115"/>
      <c r="D290" s="115"/>
      <c r="E290" s="115"/>
      <c r="F290" s="115"/>
      <c r="G290" s="115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</row>
    <row r="291" spans="2:19">
      <c r="B291" s="114"/>
      <c r="C291" s="115"/>
      <c r="D291" s="115"/>
      <c r="E291" s="115"/>
      <c r="F291" s="115"/>
      <c r="G291" s="115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</row>
    <row r="292" spans="2:19">
      <c r="B292" s="114"/>
      <c r="C292" s="115"/>
      <c r="D292" s="115"/>
      <c r="E292" s="115"/>
      <c r="F292" s="115"/>
      <c r="G292" s="115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</row>
    <row r="293" spans="2:19">
      <c r="B293" s="114"/>
      <c r="C293" s="115"/>
      <c r="D293" s="115"/>
      <c r="E293" s="115"/>
      <c r="F293" s="115"/>
      <c r="G293" s="115"/>
      <c r="H293" s="115"/>
      <c r="I293" s="115"/>
      <c r="J293" s="115"/>
      <c r="K293" s="115"/>
      <c r="L293" s="115"/>
      <c r="M293" s="115"/>
      <c r="N293" s="115"/>
      <c r="O293" s="115"/>
      <c r="P293" s="115"/>
      <c r="Q293" s="115"/>
      <c r="R293" s="115"/>
      <c r="S293" s="115"/>
    </row>
    <row r="294" spans="2:19">
      <c r="B294" s="114"/>
      <c r="C294" s="115"/>
      <c r="D294" s="115"/>
      <c r="E294" s="115"/>
      <c r="F294" s="115"/>
      <c r="G294" s="115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</row>
    <row r="295" spans="2:19">
      <c r="B295" s="114"/>
      <c r="C295" s="115"/>
      <c r="D295" s="115"/>
      <c r="E295" s="115"/>
      <c r="F295" s="115"/>
      <c r="G295" s="115"/>
      <c r="H295" s="115"/>
      <c r="I295" s="115"/>
      <c r="J295" s="115"/>
      <c r="K295" s="115"/>
      <c r="L295" s="115"/>
      <c r="M295" s="115"/>
      <c r="N295" s="115"/>
      <c r="O295" s="115"/>
      <c r="P295" s="115"/>
      <c r="Q295" s="115"/>
      <c r="R295" s="115"/>
      <c r="S295" s="115"/>
    </row>
    <row r="296" spans="2:19">
      <c r="B296" s="114"/>
      <c r="C296" s="115"/>
      <c r="D296" s="115"/>
      <c r="E296" s="115"/>
      <c r="F296" s="115"/>
      <c r="G296" s="115"/>
      <c r="H296" s="115"/>
      <c r="I296" s="115"/>
      <c r="J296" s="115"/>
      <c r="K296" s="115"/>
      <c r="L296" s="115"/>
      <c r="M296" s="115"/>
      <c r="N296" s="115"/>
      <c r="O296" s="115"/>
      <c r="P296" s="115"/>
      <c r="Q296" s="115"/>
      <c r="R296" s="115"/>
      <c r="S296" s="115"/>
    </row>
    <row r="297" spans="2:19">
      <c r="B297" s="114"/>
      <c r="C297" s="115"/>
      <c r="D297" s="115"/>
      <c r="E297" s="115"/>
      <c r="F297" s="115"/>
      <c r="G297" s="115"/>
      <c r="H297" s="115"/>
      <c r="I297" s="115"/>
      <c r="J297" s="115"/>
      <c r="K297" s="115"/>
      <c r="L297" s="115"/>
      <c r="M297" s="115"/>
      <c r="N297" s="115"/>
      <c r="O297" s="115"/>
      <c r="P297" s="115"/>
      <c r="Q297" s="115"/>
      <c r="R297" s="115"/>
      <c r="S297" s="115"/>
    </row>
    <row r="298" spans="2:19">
      <c r="B298" s="114"/>
      <c r="C298" s="115"/>
      <c r="D298" s="115"/>
      <c r="E298" s="115"/>
      <c r="F298" s="115"/>
      <c r="G298" s="115"/>
      <c r="H298" s="115"/>
      <c r="I298" s="115"/>
      <c r="J298" s="115"/>
      <c r="K298" s="115"/>
      <c r="L298" s="115"/>
      <c r="M298" s="115"/>
      <c r="N298" s="115"/>
      <c r="O298" s="115"/>
      <c r="P298" s="115"/>
      <c r="Q298" s="115"/>
      <c r="R298" s="115"/>
      <c r="S298" s="115"/>
    </row>
    <row r="299" spans="2:19">
      <c r="B299" s="114"/>
      <c r="C299" s="115"/>
      <c r="D299" s="115"/>
      <c r="E299" s="115"/>
      <c r="F299" s="115"/>
      <c r="G299" s="115"/>
      <c r="H299" s="115"/>
      <c r="I299" s="115"/>
      <c r="J299" s="115"/>
      <c r="K299" s="115"/>
      <c r="L299" s="115"/>
      <c r="M299" s="115"/>
      <c r="N299" s="115"/>
      <c r="O299" s="115"/>
      <c r="P299" s="115"/>
      <c r="Q299" s="115"/>
      <c r="R299" s="115"/>
      <c r="S299" s="115"/>
    </row>
    <row r="300" spans="2:19">
      <c r="B300" s="114"/>
      <c r="C300" s="115"/>
      <c r="D300" s="115"/>
      <c r="E300" s="115"/>
      <c r="F300" s="115"/>
      <c r="G300" s="115"/>
      <c r="H300" s="115"/>
      <c r="I300" s="115"/>
      <c r="J300" s="115"/>
      <c r="K300" s="115"/>
      <c r="L300" s="115"/>
      <c r="M300" s="115"/>
      <c r="N300" s="115"/>
      <c r="O300" s="115"/>
      <c r="P300" s="115"/>
      <c r="Q300" s="115"/>
      <c r="R300" s="115"/>
      <c r="S300" s="115"/>
    </row>
    <row r="301" spans="2:19">
      <c r="B301" s="114"/>
      <c r="C301" s="115"/>
      <c r="D301" s="115"/>
      <c r="E301" s="115"/>
      <c r="F301" s="115"/>
      <c r="G301" s="115"/>
      <c r="H301" s="115"/>
      <c r="I301" s="115"/>
      <c r="J301" s="115"/>
      <c r="K301" s="115"/>
      <c r="L301" s="115"/>
      <c r="M301" s="115"/>
      <c r="N301" s="115"/>
      <c r="O301" s="115"/>
      <c r="P301" s="115"/>
      <c r="Q301" s="115"/>
      <c r="R301" s="115"/>
      <c r="S301" s="115"/>
    </row>
    <row r="302" spans="2:19">
      <c r="B302" s="114"/>
      <c r="C302" s="115"/>
      <c r="D302" s="115"/>
      <c r="E302" s="115"/>
      <c r="F302" s="115"/>
      <c r="G302" s="115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</row>
    <row r="303" spans="2:19">
      <c r="B303" s="114"/>
      <c r="C303" s="115"/>
      <c r="D303" s="115"/>
      <c r="E303" s="115"/>
      <c r="F303" s="115"/>
      <c r="G303" s="115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</row>
    <row r="304" spans="2:19">
      <c r="B304" s="114"/>
      <c r="C304" s="115"/>
      <c r="D304" s="115"/>
      <c r="E304" s="115"/>
      <c r="F304" s="115"/>
      <c r="G304" s="115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  <c r="S304" s="115"/>
    </row>
    <row r="305" spans="2:19">
      <c r="B305" s="114"/>
      <c r="C305" s="115"/>
      <c r="D305" s="115"/>
      <c r="E305" s="115"/>
      <c r="F305" s="115"/>
      <c r="G305" s="115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</row>
    <row r="306" spans="2:19">
      <c r="B306" s="114"/>
      <c r="C306" s="115"/>
      <c r="D306" s="115"/>
      <c r="E306" s="115"/>
      <c r="F306" s="115"/>
      <c r="G306" s="115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</row>
    <row r="307" spans="2:19">
      <c r="B307" s="114"/>
      <c r="C307" s="115"/>
      <c r="D307" s="115"/>
      <c r="E307" s="115"/>
      <c r="F307" s="115"/>
      <c r="G307" s="115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</row>
    <row r="308" spans="2:19">
      <c r="B308" s="114"/>
      <c r="C308" s="115"/>
      <c r="D308" s="115"/>
      <c r="E308" s="115"/>
      <c r="F308" s="115"/>
      <c r="G308" s="115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</row>
    <row r="309" spans="2:19">
      <c r="B309" s="114"/>
      <c r="C309" s="115"/>
      <c r="D309" s="115"/>
      <c r="E309" s="115"/>
      <c r="F309" s="115"/>
      <c r="G309" s="115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  <c r="S309" s="115"/>
    </row>
    <row r="310" spans="2:19">
      <c r="B310" s="114"/>
      <c r="C310" s="115"/>
      <c r="D310" s="115"/>
      <c r="E310" s="115"/>
      <c r="F310" s="115"/>
      <c r="G310" s="115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  <c r="S310" s="115"/>
    </row>
    <row r="311" spans="2:19">
      <c r="B311" s="114"/>
      <c r="C311" s="115"/>
      <c r="D311" s="115"/>
      <c r="E311" s="115"/>
      <c r="F311" s="115"/>
      <c r="G311" s="115"/>
      <c r="H311" s="115"/>
      <c r="I311" s="115"/>
      <c r="J311" s="115"/>
      <c r="K311" s="115"/>
      <c r="L311" s="115"/>
      <c r="M311" s="115"/>
      <c r="N311" s="115"/>
      <c r="O311" s="115"/>
      <c r="P311" s="115"/>
      <c r="Q311" s="115"/>
      <c r="R311" s="115"/>
      <c r="S311" s="115"/>
    </row>
    <row r="312" spans="2:19">
      <c r="B312" s="114"/>
      <c r="C312" s="115"/>
      <c r="D312" s="115"/>
      <c r="E312" s="115"/>
      <c r="F312" s="115"/>
      <c r="G312" s="115"/>
      <c r="H312" s="115"/>
      <c r="I312" s="115"/>
      <c r="J312" s="115"/>
      <c r="K312" s="115"/>
      <c r="L312" s="115"/>
      <c r="M312" s="115"/>
      <c r="N312" s="115"/>
      <c r="O312" s="115"/>
      <c r="P312" s="115"/>
      <c r="Q312" s="115"/>
      <c r="R312" s="115"/>
      <c r="S312" s="115"/>
    </row>
    <row r="313" spans="2:19">
      <c r="B313" s="114"/>
      <c r="C313" s="115"/>
      <c r="D313" s="115"/>
      <c r="E313" s="115"/>
      <c r="F313" s="115"/>
      <c r="G313" s="115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</row>
    <row r="314" spans="2:19">
      <c r="B314" s="114"/>
      <c r="C314" s="115"/>
      <c r="D314" s="115"/>
      <c r="E314" s="115"/>
      <c r="F314" s="115"/>
      <c r="G314" s="115"/>
      <c r="H314" s="115"/>
      <c r="I314" s="115"/>
      <c r="J314" s="115"/>
      <c r="K314" s="115"/>
      <c r="L314" s="115"/>
      <c r="M314" s="115"/>
      <c r="N314" s="115"/>
      <c r="O314" s="115"/>
      <c r="P314" s="115"/>
      <c r="Q314" s="115"/>
      <c r="R314" s="115"/>
      <c r="S314" s="115"/>
    </row>
    <row r="315" spans="2:19">
      <c r="B315" s="114"/>
      <c r="C315" s="115"/>
      <c r="D315" s="115"/>
      <c r="E315" s="115"/>
      <c r="F315" s="115"/>
      <c r="G315" s="115"/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  <c r="S315" s="115"/>
    </row>
    <row r="316" spans="2:19">
      <c r="B316" s="114"/>
      <c r="C316" s="115"/>
      <c r="D316" s="115"/>
      <c r="E316" s="115"/>
      <c r="F316" s="115"/>
      <c r="G316" s="115"/>
      <c r="H316" s="115"/>
      <c r="I316" s="115"/>
      <c r="J316" s="115"/>
      <c r="K316" s="115"/>
      <c r="L316" s="115"/>
      <c r="M316" s="115"/>
      <c r="N316" s="115"/>
      <c r="O316" s="115"/>
      <c r="P316" s="115"/>
      <c r="Q316" s="115"/>
      <c r="R316" s="115"/>
      <c r="S316" s="115"/>
    </row>
    <row r="317" spans="2:19">
      <c r="B317" s="114"/>
      <c r="C317" s="115"/>
      <c r="D317" s="115"/>
      <c r="E317" s="115"/>
      <c r="F317" s="115"/>
      <c r="G317" s="115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</row>
    <row r="318" spans="2:19">
      <c r="B318" s="114"/>
      <c r="C318" s="115"/>
      <c r="D318" s="115"/>
      <c r="E318" s="115"/>
      <c r="F318" s="115"/>
      <c r="G318" s="115"/>
      <c r="H318" s="115"/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  <c r="S318" s="115"/>
    </row>
    <row r="319" spans="2:19">
      <c r="B319" s="114"/>
      <c r="C319" s="115"/>
      <c r="D319" s="115"/>
      <c r="E319" s="115"/>
      <c r="F319" s="115"/>
      <c r="G319" s="115"/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</row>
    <row r="320" spans="2:19">
      <c r="B320" s="114"/>
      <c r="C320" s="115"/>
      <c r="D320" s="115"/>
      <c r="E320" s="115"/>
      <c r="F320" s="115"/>
      <c r="G320" s="115"/>
      <c r="H320" s="115"/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  <c r="S320" s="115"/>
    </row>
    <row r="321" spans="2:19">
      <c r="B321" s="114"/>
      <c r="C321" s="115"/>
      <c r="D321" s="115"/>
      <c r="E321" s="115"/>
      <c r="F321" s="115"/>
      <c r="G321" s="115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</row>
    <row r="322" spans="2:19">
      <c r="B322" s="114"/>
      <c r="C322" s="115"/>
      <c r="D322" s="115"/>
      <c r="E322" s="115"/>
      <c r="F322" s="115"/>
      <c r="G322" s="115"/>
      <c r="H322" s="115"/>
      <c r="I322" s="115"/>
      <c r="J322" s="115"/>
      <c r="K322" s="115"/>
      <c r="L322" s="115"/>
      <c r="M322" s="115"/>
      <c r="N322" s="115"/>
      <c r="O322" s="115"/>
      <c r="P322" s="115"/>
      <c r="Q322" s="115"/>
      <c r="R322" s="115"/>
      <c r="S322" s="115"/>
    </row>
    <row r="323" spans="2:19">
      <c r="B323" s="114"/>
      <c r="C323" s="115"/>
      <c r="D323" s="115"/>
      <c r="E323" s="115"/>
      <c r="F323" s="115"/>
      <c r="G323" s="115"/>
      <c r="H323" s="115"/>
      <c r="I323" s="115"/>
      <c r="J323" s="115"/>
      <c r="K323" s="115"/>
      <c r="L323" s="115"/>
      <c r="M323" s="115"/>
      <c r="N323" s="115"/>
      <c r="O323" s="115"/>
      <c r="P323" s="115"/>
      <c r="Q323" s="115"/>
      <c r="R323" s="115"/>
      <c r="S323" s="115"/>
    </row>
    <row r="324" spans="2:19">
      <c r="B324" s="114"/>
      <c r="C324" s="115"/>
      <c r="D324" s="115"/>
      <c r="E324" s="115"/>
      <c r="F324" s="115"/>
      <c r="G324" s="115"/>
      <c r="H324" s="115"/>
      <c r="I324" s="115"/>
      <c r="J324" s="115"/>
      <c r="K324" s="115"/>
      <c r="L324" s="115"/>
      <c r="M324" s="115"/>
      <c r="N324" s="115"/>
      <c r="O324" s="115"/>
      <c r="P324" s="115"/>
      <c r="Q324" s="115"/>
      <c r="R324" s="115"/>
      <c r="S324" s="115"/>
    </row>
    <row r="325" spans="2:19">
      <c r="B325" s="114"/>
      <c r="C325" s="115"/>
      <c r="D325" s="115"/>
      <c r="E325" s="115"/>
      <c r="F325" s="115"/>
      <c r="G325" s="115"/>
      <c r="H325" s="115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  <c r="S325" s="115"/>
    </row>
    <row r="326" spans="2:19">
      <c r="B326" s="114"/>
      <c r="C326" s="115"/>
      <c r="D326" s="115"/>
      <c r="E326" s="115"/>
      <c r="F326" s="115"/>
      <c r="G326" s="115"/>
      <c r="H326" s="115"/>
      <c r="I326" s="115"/>
      <c r="J326" s="115"/>
      <c r="K326" s="115"/>
      <c r="L326" s="115"/>
      <c r="M326" s="115"/>
      <c r="N326" s="115"/>
      <c r="O326" s="115"/>
      <c r="P326" s="115"/>
      <c r="Q326" s="115"/>
      <c r="R326" s="115"/>
      <c r="S326" s="115"/>
    </row>
    <row r="327" spans="2:19">
      <c r="B327" s="114"/>
      <c r="C327" s="115"/>
      <c r="D327" s="115"/>
      <c r="E327" s="115"/>
      <c r="F327" s="115"/>
      <c r="G327" s="115"/>
      <c r="H327" s="115"/>
      <c r="I327" s="115"/>
      <c r="J327" s="115"/>
      <c r="K327" s="115"/>
      <c r="L327" s="115"/>
      <c r="M327" s="115"/>
      <c r="N327" s="115"/>
      <c r="O327" s="115"/>
      <c r="P327" s="115"/>
      <c r="Q327" s="115"/>
      <c r="R327" s="115"/>
      <c r="S327" s="115"/>
    </row>
    <row r="328" spans="2:19">
      <c r="B328" s="114"/>
      <c r="C328" s="115"/>
      <c r="D328" s="115"/>
      <c r="E328" s="115"/>
      <c r="F328" s="115"/>
      <c r="G328" s="115"/>
      <c r="H328" s="115"/>
      <c r="I328" s="115"/>
      <c r="J328" s="115"/>
      <c r="K328" s="115"/>
      <c r="L328" s="115"/>
      <c r="M328" s="115"/>
      <c r="N328" s="115"/>
      <c r="O328" s="115"/>
      <c r="P328" s="115"/>
      <c r="Q328" s="115"/>
      <c r="R328" s="115"/>
      <c r="S328" s="115"/>
    </row>
    <row r="329" spans="2:19">
      <c r="B329" s="114"/>
      <c r="C329" s="115"/>
      <c r="D329" s="115"/>
      <c r="E329" s="115"/>
      <c r="F329" s="115"/>
      <c r="G329" s="115"/>
      <c r="H329" s="115"/>
      <c r="I329" s="115"/>
      <c r="J329" s="115"/>
      <c r="K329" s="115"/>
      <c r="L329" s="115"/>
      <c r="M329" s="115"/>
      <c r="N329" s="115"/>
      <c r="O329" s="115"/>
      <c r="P329" s="115"/>
      <c r="Q329" s="115"/>
      <c r="R329" s="115"/>
      <c r="S329" s="115"/>
    </row>
    <row r="330" spans="2:19">
      <c r="B330" s="114"/>
      <c r="C330" s="115"/>
      <c r="D330" s="115"/>
      <c r="E330" s="115"/>
      <c r="F330" s="115"/>
      <c r="G330" s="115"/>
      <c r="H330" s="115"/>
      <c r="I330" s="115"/>
      <c r="J330" s="115"/>
      <c r="K330" s="115"/>
      <c r="L330" s="115"/>
      <c r="M330" s="115"/>
      <c r="N330" s="115"/>
      <c r="O330" s="115"/>
      <c r="P330" s="115"/>
      <c r="Q330" s="115"/>
      <c r="R330" s="115"/>
      <c r="S330" s="115"/>
    </row>
    <row r="331" spans="2:19">
      <c r="B331" s="114"/>
      <c r="C331" s="115"/>
      <c r="D331" s="115"/>
      <c r="E331" s="115"/>
      <c r="F331" s="115"/>
      <c r="G331" s="115"/>
      <c r="H331" s="115"/>
      <c r="I331" s="115"/>
      <c r="J331" s="115"/>
      <c r="K331" s="115"/>
      <c r="L331" s="115"/>
      <c r="M331" s="115"/>
      <c r="N331" s="115"/>
      <c r="O331" s="115"/>
      <c r="P331" s="115"/>
      <c r="Q331" s="115"/>
      <c r="R331" s="115"/>
      <c r="S331" s="115"/>
    </row>
    <row r="332" spans="2:19">
      <c r="B332" s="114"/>
      <c r="C332" s="115"/>
      <c r="D332" s="115"/>
      <c r="E332" s="115"/>
      <c r="F332" s="115"/>
      <c r="G332" s="115"/>
      <c r="H332" s="115"/>
      <c r="I332" s="115"/>
      <c r="J332" s="115"/>
      <c r="K332" s="115"/>
      <c r="L332" s="115"/>
      <c r="M332" s="115"/>
      <c r="N332" s="115"/>
      <c r="O332" s="115"/>
      <c r="P332" s="115"/>
      <c r="Q332" s="115"/>
      <c r="R332" s="115"/>
      <c r="S332" s="115"/>
    </row>
    <row r="333" spans="2:19">
      <c r="B333" s="114"/>
      <c r="C333" s="115"/>
      <c r="D333" s="115"/>
      <c r="E333" s="115"/>
      <c r="F333" s="115"/>
      <c r="G333" s="115"/>
      <c r="H333" s="115"/>
      <c r="I333" s="115"/>
      <c r="J333" s="115"/>
      <c r="K333" s="115"/>
      <c r="L333" s="115"/>
      <c r="M333" s="115"/>
      <c r="N333" s="115"/>
      <c r="O333" s="115"/>
      <c r="P333" s="115"/>
      <c r="Q333" s="115"/>
      <c r="R333" s="115"/>
      <c r="S333" s="115"/>
    </row>
    <row r="334" spans="2:19">
      <c r="B334" s="114"/>
      <c r="C334" s="115"/>
      <c r="D334" s="115"/>
      <c r="E334" s="115"/>
      <c r="F334" s="115"/>
      <c r="G334" s="115"/>
      <c r="H334" s="115"/>
      <c r="I334" s="115"/>
      <c r="J334" s="115"/>
      <c r="K334" s="115"/>
      <c r="L334" s="115"/>
      <c r="M334" s="115"/>
      <c r="N334" s="115"/>
      <c r="O334" s="115"/>
      <c r="P334" s="115"/>
      <c r="Q334" s="115"/>
      <c r="R334" s="115"/>
      <c r="S334" s="115"/>
    </row>
    <row r="335" spans="2:19">
      <c r="B335" s="114"/>
      <c r="C335" s="115"/>
      <c r="D335" s="115"/>
      <c r="E335" s="115"/>
      <c r="F335" s="115"/>
      <c r="G335" s="115"/>
      <c r="H335" s="115"/>
      <c r="I335" s="115"/>
      <c r="J335" s="115"/>
      <c r="K335" s="115"/>
      <c r="L335" s="115"/>
      <c r="M335" s="115"/>
      <c r="N335" s="115"/>
      <c r="O335" s="115"/>
      <c r="P335" s="115"/>
      <c r="Q335" s="115"/>
      <c r="R335" s="115"/>
      <c r="S335" s="115"/>
    </row>
    <row r="336" spans="2:19">
      <c r="B336" s="114"/>
      <c r="C336" s="115"/>
      <c r="D336" s="115"/>
      <c r="E336" s="115"/>
      <c r="F336" s="115"/>
      <c r="G336" s="115"/>
      <c r="H336" s="115"/>
      <c r="I336" s="115"/>
      <c r="J336" s="115"/>
      <c r="K336" s="115"/>
      <c r="L336" s="115"/>
      <c r="M336" s="115"/>
      <c r="N336" s="115"/>
      <c r="O336" s="115"/>
      <c r="P336" s="115"/>
      <c r="Q336" s="115"/>
      <c r="R336" s="115"/>
      <c r="S336" s="115"/>
    </row>
    <row r="337" spans="2:19">
      <c r="B337" s="114"/>
      <c r="C337" s="115"/>
      <c r="D337" s="115"/>
      <c r="E337" s="115"/>
      <c r="F337" s="115"/>
      <c r="G337" s="115"/>
      <c r="H337" s="115"/>
      <c r="I337" s="115"/>
      <c r="J337" s="115"/>
      <c r="K337" s="115"/>
      <c r="L337" s="115"/>
      <c r="M337" s="115"/>
      <c r="N337" s="115"/>
      <c r="O337" s="115"/>
      <c r="P337" s="115"/>
      <c r="Q337" s="115"/>
      <c r="R337" s="115"/>
      <c r="S337" s="115"/>
    </row>
    <row r="338" spans="2:19">
      <c r="B338" s="114"/>
      <c r="C338" s="115"/>
      <c r="D338" s="115"/>
      <c r="E338" s="115"/>
      <c r="F338" s="115"/>
      <c r="G338" s="115"/>
      <c r="H338" s="115"/>
      <c r="I338" s="115"/>
      <c r="J338" s="115"/>
      <c r="K338" s="115"/>
      <c r="L338" s="115"/>
      <c r="M338" s="115"/>
      <c r="N338" s="115"/>
      <c r="O338" s="115"/>
      <c r="P338" s="115"/>
      <c r="Q338" s="115"/>
      <c r="R338" s="115"/>
      <c r="S338" s="115"/>
    </row>
    <row r="339" spans="2:19">
      <c r="B339" s="114"/>
      <c r="C339" s="115"/>
      <c r="D339" s="115"/>
      <c r="E339" s="115"/>
      <c r="F339" s="115"/>
      <c r="G339" s="115"/>
      <c r="H339" s="115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  <c r="S339" s="115"/>
    </row>
    <row r="340" spans="2:19">
      <c r="B340" s="114"/>
      <c r="C340" s="115"/>
      <c r="D340" s="115"/>
      <c r="E340" s="115"/>
      <c r="F340" s="115"/>
      <c r="G340" s="115"/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</row>
    <row r="341" spans="2:19">
      <c r="B341" s="114"/>
      <c r="C341" s="115"/>
      <c r="D341" s="115"/>
      <c r="E341" s="115"/>
      <c r="F341" s="115"/>
      <c r="G341" s="115"/>
      <c r="H341" s="115"/>
      <c r="I341" s="115"/>
      <c r="J341" s="115"/>
      <c r="K341" s="115"/>
      <c r="L341" s="115"/>
      <c r="M341" s="115"/>
      <c r="N341" s="115"/>
      <c r="O341" s="115"/>
      <c r="P341" s="115"/>
      <c r="Q341" s="115"/>
      <c r="R341" s="115"/>
      <c r="S341" s="115"/>
    </row>
    <row r="342" spans="2:19">
      <c r="B342" s="114"/>
      <c r="C342" s="115"/>
      <c r="D342" s="115"/>
      <c r="E342" s="115"/>
      <c r="F342" s="115"/>
      <c r="G342" s="115"/>
      <c r="H342" s="115"/>
      <c r="I342" s="115"/>
      <c r="J342" s="115"/>
      <c r="K342" s="115"/>
      <c r="L342" s="115"/>
      <c r="M342" s="115"/>
      <c r="N342" s="115"/>
      <c r="O342" s="115"/>
      <c r="P342" s="115"/>
      <c r="Q342" s="115"/>
      <c r="R342" s="115"/>
      <c r="S342" s="115"/>
    </row>
    <row r="343" spans="2:19">
      <c r="B343" s="114"/>
      <c r="C343" s="115"/>
      <c r="D343" s="115"/>
      <c r="E343" s="115"/>
      <c r="F343" s="115"/>
      <c r="G343" s="115"/>
      <c r="H343" s="115"/>
      <c r="I343" s="115"/>
      <c r="J343" s="115"/>
      <c r="K343" s="115"/>
      <c r="L343" s="115"/>
      <c r="M343" s="115"/>
      <c r="N343" s="115"/>
      <c r="O343" s="115"/>
      <c r="P343" s="115"/>
      <c r="Q343" s="115"/>
      <c r="R343" s="115"/>
      <c r="S343" s="115"/>
    </row>
    <row r="344" spans="2:19">
      <c r="B344" s="114"/>
      <c r="C344" s="115"/>
      <c r="D344" s="115"/>
      <c r="E344" s="115"/>
      <c r="F344" s="115"/>
      <c r="G344" s="115"/>
      <c r="H344" s="115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  <c r="S344" s="115"/>
    </row>
    <row r="345" spans="2:19">
      <c r="B345" s="114"/>
      <c r="C345" s="115"/>
      <c r="D345" s="115"/>
      <c r="E345" s="115"/>
      <c r="F345" s="115"/>
      <c r="G345" s="115"/>
      <c r="H345" s="115"/>
      <c r="I345" s="115"/>
      <c r="J345" s="115"/>
      <c r="K345" s="115"/>
      <c r="L345" s="115"/>
      <c r="M345" s="115"/>
      <c r="N345" s="115"/>
      <c r="O345" s="115"/>
      <c r="P345" s="115"/>
      <c r="Q345" s="115"/>
      <c r="R345" s="115"/>
      <c r="S345" s="115"/>
    </row>
    <row r="346" spans="2:19">
      <c r="B346" s="114"/>
      <c r="C346" s="115"/>
      <c r="D346" s="115"/>
      <c r="E346" s="115"/>
      <c r="F346" s="115"/>
      <c r="G346" s="115"/>
      <c r="H346" s="115"/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  <c r="S346" s="115"/>
    </row>
    <row r="347" spans="2:19">
      <c r="B347" s="114"/>
      <c r="C347" s="115"/>
      <c r="D347" s="115"/>
      <c r="E347" s="115"/>
      <c r="F347" s="115"/>
      <c r="G347" s="115"/>
      <c r="H347" s="115"/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  <c r="S347" s="115"/>
    </row>
    <row r="348" spans="2:19">
      <c r="B348" s="114"/>
      <c r="C348" s="115"/>
      <c r="D348" s="115"/>
      <c r="E348" s="115"/>
      <c r="F348" s="115"/>
      <c r="G348" s="115"/>
      <c r="H348" s="115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  <c r="S348" s="115"/>
    </row>
    <row r="349" spans="2:19">
      <c r="B349" s="114"/>
      <c r="C349" s="115"/>
      <c r="D349" s="115"/>
      <c r="E349" s="115"/>
      <c r="F349" s="115"/>
      <c r="G349" s="115"/>
      <c r="H349" s="115"/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  <c r="S349" s="115"/>
    </row>
    <row r="350" spans="2:19">
      <c r="B350" s="114"/>
      <c r="C350" s="115"/>
      <c r="D350" s="115"/>
      <c r="E350" s="115"/>
      <c r="F350" s="115"/>
      <c r="G350" s="115"/>
      <c r="H350" s="115"/>
      <c r="I350" s="115"/>
      <c r="J350" s="115"/>
      <c r="K350" s="115"/>
      <c r="L350" s="115"/>
      <c r="M350" s="115"/>
      <c r="N350" s="115"/>
      <c r="O350" s="115"/>
      <c r="P350" s="115"/>
      <c r="Q350" s="115"/>
      <c r="R350" s="115"/>
      <c r="S350" s="115"/>
    </row>
    <row r="351" spans="2:19">
      <c r="B351" s="114"/>
      <c r="C351" s="115"/>
      <c r="D351" s="115"/>
      <c r="E351" s="115"/>
      <c r="F351" s="115"/>
      <c r="G351" s="115"/>
      <c r="H351" s="115"/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  <c r="S351" s="115"/>
    </row>
    <row r="352" spans="2:19">
      <c r="B352" s="114"/>
      <c r="C352" s="115"/>
      <c r="D352" s="115"/>
      <c r="E352" s="115"/>
      <c r="F352" s="115"/>
      <c r="G352" s="115"/>
      <c r="H352" s="115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  <c r="S352" s="115"/>
    </row>
    <row r="353" spans="2:19">
      <c r="B353" s="114"/>
      <c r="C353" s="115"/>
      <c r="D353" s="115"/>
      <c r="E353" s="115"/>
      <c r="F353" s="115"/>
      <c r="G353" s="115"/>
      <c r="H353" s="115"/>
      <c r="I353" s="115"/>
      <c r="J353" s="115"/>
      <c r="K353" s="115"/>
      <c r="L353" s="115"/>
      <c r="M353" s="115"/>
      <c r="N353" s="115"/>
      <c r="O353" s="115"/>
      <c r="P353" s="115"/>
      <c r="Q353" s="115"/>
      <c r="R353" s="115"/>
      <c r="S353" s="115"/>
    </row>
    <row r="354" spans="2:19">
      <c r="B354" s="114"/>
      <c r="C354" s="115"/>
      <c r="D354" s="115"/>
      <c r="E354" s="115"/>
      <c r="F354" s="115"/>
      <c r="G354" s="115"/>
      <c r="H354" s="115"/>
      <c r="I354" s="115"/>
      <c r="J354" s="115"/>
      <c r="K354" s="115"/>
      <c r="L354" s="115"/>
      <c r="M354" s="115"/>
      <c r="N354" s="115"/>
      <c r="O354" s="115"/>
      <c r="P354" s="115"/>
      <c r="Q354" s="115"/>
      <c r="R354" s="115"/>
      <c r="S354" s="115"/>
    </row>
    <row r="355" spans="2:19">
      <c r="B355" s="114"/>
      <c r="C355" s="115"/>
      <c r="D355" s="115"/>
      <c r="E355" s="115"/>
      <c r="F355" s="115"/>
      <c r="G355" s="115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</row>
    <row r="356" spans="2:19">
      <c r="B356" s="114"/>
      <c r="C356" s="115"/>
      <c r="D356" s="115"/>
      <c r="E356" s="115"/>
      <c r="F356" s="115"/>
      <c r="G356" s="115"/>
      <c r="H356" s="115"/>
      <c r="I356" s="115"/>
      <c r="J356" s="115"/>
      <c r="K356" s="115"/>
      <c r="L356" s="115"/>
      <c r="M356" s="115"/>
      <c r="N356" s="115"/>
      <c r="O356" s="115"/>
      <c r="P356" s="115"/>
      <c r="Q356" s="115"/>
      <c r="R356" s="115"/>
      <c r="S356" s="115"/>
    </row>
    <row r="357" spans="2:19">
      <c r="B357" s="114"/>
      <c r="C357" s="115"/>
      <c r="D357" s="115"/>
      <c r="E357" s="115"/>
      <c r="F357" s="115"/>
      <c r="G357" s="115"/>
      <c r="H357" s="115"/>
      <c r="I357" s="115"/>
      <c r="J357" s="115"/>
      <c r="K357" s="115"/>
      <c r="L357" s="115"/>
      <c r="M357" s="115"/>
      <c r="N357" s="115"/>
      <c r="O357" s="115"/>
      <c r="P357" s="115"/>
      <c r="Q357" s="115"/>
      <c r="R357" s="115"/>
      <c r="S357" s="115"/>
    </row>
    <row r="358" spans="2:19">
      <c r="B358" s="114"/>
      <c r="C358" s="115"/>
      <c r="D358" s="115"/>
      <c r="E358" s="115"/>
      <c r="F358" s="115"/>
      <c r="G358" s="115"/>
      <c r="H358" s="115"/>
      <c r="I358" s="115"/>
      <c r="J358" s="115"/>
      <c r="K358" s="115"/>
      <c r="L358" s="115"/>
      <c r="M358" s="115"/>
      <c r="N358" s="115"/>
      <c r="O358" s="115"/>
      <c r="P358" s="115"/>
      <c r="Q358" s="115"/>
      <c r="R358" s="115"/>
      <c r="S358" s="115"/>
    </row>
    <row r="359" spans="2:19">
      <c r="B359" s="114"/>
      <c r="C359" s="115"/>
      <c r="D359" s="115"/>
      <c r="E359" s="115"/>
      <c r="F359" s="115"/>
      <c r="G359" s="115"/>
      <c r="H359" s="115"/>
      <c r="I359" s="115"/>
      <c r="J359" s="115"/>
      <c r="K359" s="115"/>
      <c r="L359" s="115"/>
      <c r="M359" s="115"/>
      <c r="N359" s="115"/>
      <c r="O359" s="115"/>
      <c r="P359" s="115"/>
      <c r="Q359" s="115"/>
      <c r="R359" s="115"/>
      <c r="S359" s="115"/>
    </row>
    <row r="360" spans="2:19">
      <c r="B360" s="114"/>
      <c r="C360" s="115"/>
      <c r="D360" s="115"/>
      <c r="E360" s="115"/>
      <c r="F360" s="115"/>
      <c r="G360" s="115"/>
      <c r="H360" s="115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  <c r="S360" s="115"/>
    </row>
    <row r="361" spans="2:19">
      <c r="B361" s="114"/>
      <c r="C361" s="115"/>
      <c r="D361" s="115"/>
      <c r="E361" s="115"/>
      <c r="F361" s="115"/>
      <c r="G361" s="115"/>
      <c r="H361" s="115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  <c r="S361" s="115"/>
    </row>
    <row r="362" spans="2:19">
      <c r="B362" s="114"/>
      <c r="C362" s="115"/>
      <c r="D362" s="115"/>
      <c r="E362" s="115"/>
      <c r="F362" s="115"/>
      <c r="G362" s="115"/>
      <c r="H362" s="115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  <c r="S362" s="115"/>
    </row>
    <row r="363" spans="2:19">
      <c r="B363" s="114"/>
      <c r="C363" s="115"/>
      <c r="D363" s="115"/>
      <c r="E363" s="115"/>
      <c r="F363" s="115"/>
      <c r="G363" s="115"/>
      <c r="H363" s="115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  <c r="S363" s="115"/>
    </row>
    <row r="364" spans="2:19">
      <c r="B364" s="114"/>
      <c r="C364" s="115"/>
      <c r="D364" s="115"/>
      <c r="E364" s="115"/>
      <c r="F364" s="115"/>
      <c r="G364" s="115"/>
      <c r="H364" s="115"/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  <c r="S364" s="115"/>
    </row>
    <row r="365" spans="2:19">
      <c r="B365" s="114"/>
      <c r="C365" s="115"/>
      <c r="D365" s="115"/>
      <c r="E365" s="115"/>
      <c r="F365" s="115"/>
      <c r="G365" s="115"/>
      <c r="H365" s="115"/>
      <c r="I365" s="115"/>
      <c r="J365" s="115"/>
      <c r="K365" s="115"/>
      <c r="L365" s="115"/>
      <c r="M365" s="115"/>
      <c r="N365" s="115"/>
      <c r="O365" s="115"/>
      <c r="P365" s="115"/>
      <c r="Q365" s="115"/>
      <c r="R365" s="115"/>
      <c r="S365" s="115"/>
    </row>
    <row r="366" spans="2:19">
      <c r="B366" s="114"/>
      <c r="C366" s="115"/>
      <c r="D366" s="115"/>
      <c r="E366" s="115"/>
      <c r="F366" s="115"/>
      <c r="G366" s="115"/>
      <c r="H366" s="115"/>
      <c r="I366" s="115"/>
      <c r="J366" s="115"/>
      <c r="K366" s="115"/>
      <c r="L366" s="115"/>
      <c r="M366" s="115"/>
      <c r="N366" s="115"/>
      <c r="O366" s="115"/>
      <c r="P366" s="115"/>
      <c r="Q366" s="115"/>
      <c r="R366" s="115"/>
      <c r="S366" s="115"/>
    </row>
    <row r="367" spans="2:19">
      <c r="B367" s="114"/>
      <c r="C367" s="115"/>
      <c r="D367" s="115"/>
      <c r="E367" s="115"/>
      <c r="F367" s="115"/>
      <c r="G367" s="115"/>
      <c r="H367" s="115"/>
      <c r="I367" s="115"/>
      <c r="J367" s="115"/>
      <c r="K367" s="115"/>
      <c r="L367" s="115"/>
      <c r="M367" s="115"/>
      <c r="N367" s="115"/>
      <c r="O367" s="115"/>
      <c r="P367" s="115"/>
      <c r="Q367" s="115"/>
      <c r="R367" s="115"/>
      <c r="S367" s="115"/>
    </row>
    <row r="368" spans="2:19">
      <c r="B368" s="114"/>
      <c r="C368" s="115"/>
      <c r="D368" s="115"/>
      <c r="E368" s="115"/>
      <c r="F368" s="115"/>
      <c r="G368" s="115"/>
      <c r="H368" s="115"/>
      <c r="I368" s="115"/>
      <c r="J368" s="115"/>
      <c r="K368" s="115"/>
      <c r="L368" s="115"/>
      <c r="M368" s="115"/>
      <c r="N368" s="115"/>
      <c r="O368" s="115"/>
      <c r="P368" s="115"/>
      <c r="Q368" s="115"/>
      <c r="R368" s="115"/>
      <c r="S368" s="115"/>
    </row>
    <row r="369" spans="2:19">
      <c r="B369" s="114"/>
      <c r="C369" s="115"/>
      <c r="D369" s="115"/>
      <c r="E369" s="115"/>
      <c r="F369" s="115"/>
      <c r="G369" s="115"/>
      <c r="H369" s="115"/>
      <c r="I369" s="115"/>
      <c r="J369" s="115"/>
      <c r="K369" s="115"/>
      <c r="L369" s="115"/>
      <c r="M369" s="115"/>
      <c r="N369" s="115"/>
      <c r="O369" s="115"/>
      <c r="P369" s="115"/>
      <c r="Q369" s="115"/>
      <c r="R369" s="115"/>
      <c r="S369" s="115"/>
    </row>
    <row r="370" spans="2:19">
      <c r="B370" s="114"/>
      <c r="C370" s="115"/>
      <c r="D370" s="115"/>
      <c r="E370" s="115"/>
      <c r="F370" s="115"/>
      <c r="G370" s="115"/>
      <c r="H370" s="115"/>
      <c r="I370" s="115"/>
      <c r="J370" s="115"/>
      <c r="K370" s="115"/>
      <c r="L370" s="115"/>
      <c r="M370" s="115"/>
      <c r="N370" s="115"/>
      <c r="O370" s="115"/>
      <c r="P370" s="115"/>
      <c r="Q370" s="115"/>
      <c r="R370" s="115"/>
      <c r="S370" s="115"/>
    </row>
    <row r="371" spans="2:19">
      <c r="B371" s="114"/>
      <c r="C371" s="115"/>
      <c r="D371" s="115"/>
      <c r="E371" s="115"/>
      <c r="F371" s="115"/>
      <c r="G371" s="115"/>
      <c r="H371" s="115"/>
      <c r="I371" s="115"/>
      <c r="J371" s="115"/>
      <c r="K371" s="115"/>
      <c r="L371" s="115"/>
      <c r="M371" s="115"/>
      <c r="N371" s="115"/>
      <c r="O371" s="115"/>
      <c r="P371" s="115"/>
      <c r="Q371" s="115"/>
      <c r="R371" s="115"/>
      <c r="S371" s="115"/>
    </row>
    <row r="372" spans="2:19">
      <c r="B372" s="114"/>
      <c r="C372" s="115"/>
      <c r="D372" s="115"/>
      <c r="E372" s="115"/>
      <c r="F372" s="115"/>
      <c r="G372" s="115"/>
      <c r="H372" s="115"/>
      <c r="I372" s="115"/>
      <c r="J372" s="115"/>
      <c r="K372" s="115"/>
      <c r="L372" s="115"/>
      <c r="M372" s="115"/>
      <c r="N372" s="115"/>
      <c r="O372" s="115"/>
      <c r="P372" s="115"/>
      <c r="Q372" s="115"/>
      <c r="R372" s="115"/>
      <c r="S372" s="115"/>
    </row>
    <row r="373" spans="2:19">
      <c r="B373" s="114"/>
      <c r="C373" s="115"/>
      <c r="D373" s="115"/>
      <c r="E373" s="115"/>
      <c r="F373" s="115"/>
      <c r="G373" s="115"/>
      <c r="H373" s="115"/>
      <c r="I373" s="115"/>
      <c r="J373" s="115"/>
      <c r="K373" s="115"/>
      <c r="L373" s="115"/>
      <c r="M373" s="115"/>
      <c r="N373" s="115"/>
      <c r="O373" s="115"/>
      <c r="P373" s="115"/>
      <c r="Q373" s="115"/>
      <c r="R373" s="115"/>
      <c r="S373" s="115"/>
    </row>
    <row r="374" spans="2:19">
      <c r="B374" s="114"/>
      <c r="C374" s="115"/>
      <c r="D374" s="115"/>
      <c r="E374" s="115"/>
      <c r="F374" s="115"/>
      <c r="G374" s="115"/>
      <c r="H374" s="115"/>
      <c r="I374" s="115"/>
      <c r="J374" s="115"/>
      <c r="K374" s="115"/>
      <c r="L374" s="115"/>
      <c r="M374" s="115"/>
      <c r="N374" s="115"/>
      <c r="O374" s="115"/>
      <c r="P374" s="115"/>
      <c r="Q374" s="115"/>
      <c r="R374" s="115"/>
      <c r="S374" s="115"/>
    </row>
    <row r="375" spans="2:19">
      <c r="B375" s="114"/>
      <c r="C375" s="115"/>
      <c r="D375" s="115"/>
      <c r="E375" s="115"/>
      <c r="F375" s="115"/>
      <c r="G375" s="115"/>
      <c r="H375" s="115"/>
      <c r="I375" s="115"/>
      <c r="J375" s="115"/>
      <c r="K375" s="115"/>
      <c r="L375" s="115"/>
      <c r="M375" s="115"/>
      <c r="N375" s="115"/>
      <c r="O375" s="115"/>
      <c r="P375" s="115"/>
      <c r="Q375" s="115"/>
      <c r="R375" s="115"/>
      <c r="S375" s="115"/>
    </row>
    <row r="376" spans="2:19">
      <c r="B376" s="114"/>
      <c r="C376" s="115"/>
      <c r="D376" s="115"/>
      <c r="E376" s="115"/>
      <c r="F376" s="115"/>
      <c r="G376" s="115"/>
      <c r="H376" s="115"/>
      <c r="I376" s="115"/>
      <c r="J376" s="115"/>
      <c r="K376" s="115"/>
      <c r="L376" s="115"/>
      <c r="M376" s="115"/>
      <c r="N376" s="115"/>
      <c r="O376" s="115"/>
      <c r="P376" s="115"/>
      <c r="Q376" s="115"/>
      <c r="R376" s="115"/>
      <c r="S376" s="115"/>
    </row>
    <row r="377" spans="2:19">
      <c r="B377" s="114"/>
      <c r="C377" s="115"/>
      <c r="D377" s="115"/>
      <c r="E377" s="115"/>
      <c r="F377" s="115"/>
      <c r="G377" s="115"/>
      <c r="H377" s="115"/>
      <c r="I377" s="115"/>
      <c r="J377" s="115"/>
      <c r="K377" s="115"/>
      <c r="L377" s="115"/>
      <c r="M377" s="115"/>
      <c r="N377" s="115"/>
      <c r="O377" s="115"/>
      <c r="P377" s="115"/>
      <c r="Q377" s="115"/>
      <c r="R377" s="115"/>
      <c r="S377" s="115"/>
    </row>
    <row r="378" spans="2:19">
      <c r="B378" s="114"/>
      <c r="C378" s="115"/>
      <c r="D378" s="115"/>
      <c r="E378" s="115"/>
      <c r="F378" s="115"/>
      <c r="G378" s="115"/>
      <c r="H378" s="115"/>
      <c r="I378" s="115"/>
      <c r="J378" s="115"/>
      <c r="K378" s="115"/>
      <c r="L378" s="115"/>
      <c r="M378" s="115"/>
      <c r="N378" s="115"/>
      <c r="O378" s="115"/>
      <c r="P378" s="115"/>
      <c r="Q378" s="115"/>
      <c r="R378" s="115"/>
      <c r="S378" s="115"/>
    </row>
    <row r="379" spans="2:19">
      <c r="B379" s="114"/>
      <c r="C379" s="115"/>
      <c r="D379" s="115"/>
      <c r="E379" s="115"/>
      <c r="F379" s="115"/>
      <c r="G379" s="115"/>
      <c r="H379" s="115"/>
      <c r="I379" s="115"/>
      <c r="J379" s="115"/>
      <c r="K379" s="115"/>
      <c r="L379" s="115"/>
      <c r="M379" s="115"/>
      <c r="N379" s="115"/>
      <c r="O379" s="115"/>
      <c r="P379" s="115"/>
      <c r="Q379" s="115"/>
      <c r="R379" s="115"/>
      <c r="S379" s="115"/>
    </row>
    <row r="380" spans="2:19">
      <c r="B380" s="114"/>
      <c r="C380" s="115"/>
      <c r="D380" s="115"/>
      <c r="E380" s="115"/>
      <c r="F380" s="115"/>
      <c r="G380" s="115"/>
      <c r="H380" s="115"/>
      <c r="I380" s="115"/>
      <c r="J380" s="115"/>
      <c r="K380" s="115"/>
      <c r="L380" s="115"/>
      <c r="M380" s="115"/>
      <c r="N380" s="115"/>
      <c r="O380" s="115"/>
      <c r="P380" s="115"/>
      <c r="Q380" s="115"/>
      <c r="R380" s="115"/>
      <c r="S380" s="115"/>
    </row>
    <row r="381" spans="2:19">
      <c r="B381" s="114"/>
      <c r="C381" s="115"/>
      <c r="D381" s="115"/>
      <c r="E381" s="115"/>
      <c r="F381" s="115"/>
      <c r="G381" s="115"/>
      <c r="H381" s="115"/>
      <c r="I381" s="115"/>
      <c r="J381" s="115"/>
      <c r="K381" s="115"/>
      <c r="L381" s="115"/>
      <c r="M381" s="115"/>
      <c r="N381" s="115"/>
      <c r="O381" s="115"/>
      <c r="P381" s="115"/>
      <c r="Q381" s="115"/>
      <c r="R381" s="115"/>
      <c r="S381" s="115"/>
    </row>
    <row r="382" spans="2:19">
      <c r="B382" s="114"/>
      <c r="C382" s="115"/>
      <c r="D382" s="115"/>
      <c r="E382" s="115"/>
      <c r="F382" s="115"/>
      <c r="G382" s="115"/>
      <c r="H382" s="115"/>
      <c r="I382" s="115"/>
      <c r="J382" s="115"/>
      <c r="K382" s="115"/>
      <c r="L382" s="115"/>
      <c r="M382" s="115"/>
      <c r="N382" s="115"/>
      <c r="O382" s="115"/>
      <c r="P382" s="115"/>
      <c r="Q382" s="115"/>
      <c r="R382" s="115"/>
      <c r="S382" s="115"/>
    </row>
    <row r="383" spans="2:19">
      <c r="B383" s="114"/>
      <c r="C383" s="115"/>
      <c r="D383" s="115"/>
      <c r="E383" s="115"/>
      <c r="F383" s="115"/>
      <c r="G383" s="115"/>
      <c r="H383" s="115"/>
      <c r="I383" s="115"/>
      <c r="J383" s="115"/>
      <c r="K383" s="115"/>
      <c r="L383" s="115"/>
      <c r="M383" s="115"/>
      <c r="N383" s="115"/>
      <c r="O383" s="115"/>
      <c r="P383" s="115"/>
      <c r="Q383" s="115"/>
      <c r="R383" s="115"/>
      <c r="S383" s="115"/>
    </row>
    <row r="384" spans="2:19">
      <c r="B384" s="114"/>
      <c r="C384" s="115"/>
      <c r="D384" s="115"/>
      <c r="E384" s="115"/>
      <c r="F384" s="115"/>
      <c r="G384" s="115"/>
      <c r="H384" s="115"/>
      <c r="I384" s="115"/>
      <c r="J384" s="115"/>
      <c r="K384" s="115"/>
      <c r="L384" s="115"/>
      <c r="M384" s="115"/>
      <c r="N384" s="115"/>
      <c r="O384" s="115"/>
      <c r="P384" s="115"/>
      <c r="Q384" s="115"/>
      <c r="R384" s="115"/>
      <c r="S384" s="115"/>
    </row>
    <row r="385" spans="2:19">
      <c r="B385" s="114"/>
      <c r="C385" s="115"/>
      <c r="D385" s="115"/>
      <c r="E385" s="115"/>
      <c r="F385" s="115"/>
      <c r="G385" s="115"/>
      <c r="H385" s="115"/>
      <c r="I385" s="115"/>
      <c r="J385" s="115"/>
      <c r="K385" s="115"/>
      <c r="L385" s="115"/>
      <c r="M385" s="115"/>
      <c r="N385" s="115"/>
      <c r="O385" s="115"/>
      <c r="P385" s="115"/>
      <c r="Q385" s="115"/>
      <c r="R385" s="115"/>
      <c r="S385" s="115"/>
    </row>
    <row r="386" spans="2:19">
      <c r="B386" s="114"/>
      <c r="C386" s="115"/>
      <c r="D386" s="115"/>
      <c r="E386" s="115"/>
      <c r="F386" s="115"/>
      <c r="G386" s="115"/>
      <c r="H386" s="115"/>
      <c r="I386" s="115"/>
      <c r="J386" s="115"/>
      <c r="K386" s="115"/>
      <c r="L386" s="115"/>
      <c r="M386" s="115"/>
      <c r="N386" s="115"/>
      <c r="O386" s="115"/>
      <c r="P386" s="115"/>
      <c r="Q386" s="115"/>
      <c r="R386" s="115"/>
      <c r="S386" s="115"/>
    </row>
    <row r="387" spans="2:19">
      <c r="B387" s="114"/>
      <c r="C387" s="115"/>
      <c r="D387" s="115"/>
      <c r="E387" s="115"/>
      <c r="F387" s="115"/>
      <c r="G387" s="115"/>
      <c r="H387" s="115"/>
      <c r="I387" s="115"/>
      <c r="J387" s="115"/>
      <c r="K387" s="115"/>
      <c r="L387" s="115"/>
      <c r="M387" s="115"/>
      <c r="N387" s="115"/>
      <c r="O387" s="115"/>
      <c r="P387" s="115"/>
      <c r="Q387" s="115"/>
      <c r="R387" s="115"/>
      <c r="S387" s="115"/>
    </row>
    <row r="388" spans="2:19">
      <c r="B388" s="114"/>
      <c r="C388" s="115"/>
      <c r="D388" s="115"/>
      <c r="E388" s="115"/>
      <c r="F388" s="115"/>
      <c r="G388" s="115"/>
      <c r="H388" s="115"/>
      <c r="I388" s="115"/>
      <c r="J388" s="115"/>
      <c r="K388" s="115"/>
      <c r="L388" s="115"/>
      <c r="M388" s="115"/>
      <c r="N388" s="115"/>
      <c r="O388" s="115"/>
      <c r="P388" s="115"/>
      <c r="Q388" s="115"/>
      <c r="R388" s="115"/>
      <c r="S388" s="115"/>
    </row>
    <row r="389" spans="2:19">
      <c r="B389" s="114"/>
      <c r="C389" s="115"/>
      <c r="D389" s="115"/>
      <c r="E389" s="115"/>
      <c r="F389" s="115"/>
      <c r="G389" s="115"/>
      <c r="H389" s="115"/>
      <c r="I389" s="115"/>
      <c r="J389" s="115"/>
      <c r="K389" s="115"/>
      <c r="L389" s="115"/>
      <c r="M389" s="115"/>
      <c r="N389" s="115"/>
      <c r="O389" s="115"/>
      <c r="P389" s="115"/>
      <c r="Q389" s="115"/>
      <c r="R389" s="115"/>
      <c r="S389" s="115"/>
    </row>
    <row r="390" spans="2:19">
      <c r="B390" s="114"/>
      <c r="C390" s="115"/>
      <c r="D390" s="115"/>
      <c r="E390" s="115"/>
      <c r="F390" s="115"/>
      <c r="G390" s="115"/>
      <c r="H390" s="115"/>
      <c r="I390" s="115"/>
      <c r="J390" s="115"/>
      <c r="K390" s="115"/>
      <c r="L390" s="115"/>
      <c r="M390" s="115"/>
      <c r="N390" s="115"/>
      <c r="O390" s="115"/>
      <c r="P390" s="115"/>
      <c r="Q390" s="115"/>
      <c r="R390" s="115"/>
      <c r="S390" s="115"/>
    </row>
    <row r="391" spans="2:19">
      <c r="B391" s="114"/>
      <c r="C391" s="115"/>
      <c r="D391" s="115"/>
      <c r="E391" s="115"/>
      <c r="F391" s="115"/>
      <c r="G391" s="115"/>
      <c r="H391" s="115"/>
      <c r="I391" s="115"/>
      <c r="J391" s="115"/>
      <c r="K391" s="115"/>
      <c r="L391" s="115"/>
      <c r="M391" s="115"/>
      <c r="N391" s="115"/>
      <c r="O391" s="115"/>
      <c r="P391" s="115"/>
      <c r="Q391" s="115"/>
      <c r="R391" s="115"/>
      <c r="S391" s="115"/>
    </row>
    <row r="392" spans="2:19">
      <c r="B392" s="114"/>
      <c r="C392" s="115"/>
      <c r="D392" s="115"/>
      <c r="E392" s="115"/>
      <c r="F392" s="115"/>
      <c r="G392" s="115"/>
      <c r="H392" s="115"/>
      <c r="I392" s="115"/>
      <c r="J392" s="115"/>
      <c r="K392" s="115"/>
      <c r="L392" s="115"/>
      <c r="M392" s="115"/>
      <c r="N392" s="115"/>
      <c r="O392" s="115"/>
      <c r="P392" s="115"/>
      <c r="Q392" s="115"/>
      <c r="R392" s="115"/>
      <c r="S392" s="115"/>
    </row>
    <row r="393" spans="2:19">
      <c r="B393" s="114"/>
      <c r="C393" s="115"/>
      <c r="D393" s="115"/>
      <c r="E393" s="115"/>
      <c r="F393" s="115"/>
      <c r="G393" s="115"/>
      <c r="H393" s="115"/>
      <c r="I393" s="115"/>
      <c r="J393" s="115"/>
      <c r="K393" s="115"/>
      <c r="L393" s="115"/>
      <c r="M393" s="115"/>
      <c r="N393" s="115"/>
      <c r="O393" s="115"/>
      <c r="P393" s="115"/>
      <c r="Q393" s="115"/>
      <c r="R393" s="115"/>
      <c r="S393" s="115"/>
    </row>
    <row r="394" spans="2:19">
      <c r="B394" s="114"/>
      <c r="C394" s="115"/>
      <c r="D394" s="115"/>
      <c r="E394" s="115"/>
      <c r="F394" s="115"/>
      <c r="G394" s="115"/>
      <c r="H394" s="115"/>
      <c r="I394" s="115"/>
      <c r="J394" s="115"/>
      <c r="K394" s="115"/>
      <c r="L394" s="115"/>
      <c r="M394" s="115"/>
      <c r="N394" s="115"/>
      <c r="O394" s="115"/>
      <c r="P394" s="115"/>
      <c r="Q394" s="115"/>
      <c r="R394" s="115"/>
      <c r="S394" s="115"/>
    </row>
    <row r="395" spans="2:19">
      <c r="B395" s="114"/>
      <c r="C395" s="115"/>
      <c r="D395" s="115"/>
      <c r="E395" s="115"/>
      <c r="F395" s="115"/>
      <c r="G395" s="115"/>
      <c r="H395" s="115"/>
      <c r="I395" s="115"/>
      <c r="J395" s="115"/>
      <c r="K395" s="115"/>
      <c r="L395" s="115"/>
      <c r="M395" s="115"/>
      <c r="N395" s="115"/>
      <c r="O395" s="115"/>
      <c r="P395" s="115"/>
      <c r="Q395" s="115"/>
      <c r="R395" s="115"/>
      <c r="S395" s="115"/>
    </row>
    <row r="396" spans="2:19">
      <c r="B396" s="114"/>
      <c r="C396" s="115"/>
      <c r="D396" s="115"/>
      <c r="E396" s="115"/>
      <c r="F396" s="115"/>
      <c r="G396" s="115"/>
      <c r="H396" s="115"/>
      <c r="I396" s="115"/>
      <c r="J396" s="115"/>
      <c r="K396" s="115"/>
      <c r="L396" s="115"/>
      <c r="M396" s="115"/>
      <c r="N396" s="115"/>
      <c r="O396" s="115"/>
      <c r="P396" s="115"/>
      <c r="Q396" s="115"/>
      <c r="R396" s="115"/>
      <c r="S396" s="115"/>
    </row>
    <row r="397" spans="2:19">
      <c r="B397" s="114"/>
      <c r="C397" s="115"/>
      <c r="D397" s="115"/>
      <c r="E397" s="115"/>
      <c r="F397" s="115"/>
      <c r="G397" s="115"/>
      <c r="H397" s="115"/>
      <c r="I397" s="115"/>
      <c r="J397" s="115"/>
      <c r="K397" s="115"/>
      <c r="L397" s="115"/>
      <c r="M397" s="115"/>
      <c r="N397" s="115"/>
      <c r="O397" s="115"/>
      <c r="P397" s="115"/>
      <c r="Q397" s="115"/>
      <c r="R397" s="115"/>
      <c r="S397" s="115"/>
    </row>
    <row r="398" spans="2:19">
      <c r="B398" s="114"/>
      <c r="C398" s="115"/>
      <c r="D398" s="115"/>
      <c r="E398" s="115"/>
      <c r="F398" s="115"/>
      <c r="G398" s="115"/>
      <c r="H398" s="115"/>
      <c r="I398" s="115"/>
      <c r="J398" s="115"/>
      <c r="K398" s="115"/>
      <c r="L398" s="115"/>
      <c r="M398" s="115"/>
      <c r="N398" s="115"/>
      <c r="O398" s="115"/>
      <c r="P398" s="115"/>
      <c r="Q398" s="115"/>
      <c r="R398" s="115"/>
      <c r="S398" s="115"/>
    </row>
    <row r="399" spans="2:19">
      <c r="B399" s="114"/>
      <c r="C399" s="115"/>
      <c r="D399" s="115"/>
      <c r="E399" s="115"/>
      <c r="F399" s="115"/>
      <c r="G399" s="115"/>
      <c r="H399" s="115"/>
      <c r="I399" s="115"/>
      <c r="J399" s="115"/>
      <c r="K399" s="115"/>
      <c r="L399" s="115"/>
      <c r="M399" s="115"/>
      <c r="N399" s="115"/>
      <c r="O399" s="115"/>
      <c r="P399" s="115"/>
      <c r="Q399" s="115"/>
      <c r="R399" s="115"/>
      <c r="S399" s="115"/>
    </row>
    <row r="400" spans="2:19">
      <c r="B400" s="114"/>
      <c r="C400" s="115"/>
      <c r="D400" s="115"/>
      <c r="E400" s="115"/>
      <c r="F400" s="115"/>
      <c r="G400" s="115"/>
      <c r="H400" s="115"/>
      <c r="I400" s="115"/>
      <c r="J400" s="115"/>
      <c r="K400" s="115"/>
      <c r="L400" s="115"/>
      <c r="M400" s="115"/>
      <c r="N400" s="115"/>
      <c r="O400" s="115"/>
      <c r="P400" s="115"/>
      <c r="Q400" s="115"/>
      <c r="R400" s="115"/>
      <c r="S400" s="115"/>
    </row>
    <row r="401" spans="2:19">
      <c r="B401" s="114"/>
      <c r="C401" s="115"/>
      <c r="D401" s="115"/>
      <c r="E401" s="115"/>
      <c r="F401" s="115"/>
      <c r="G401" s="115"/>
      <c r="H401" s="115"/>
      <c r="I401" s="115"/>
      <c r="J401" s="115"/>
      <c r="K401" s="115"/>
      <c r="L401" s="115"/>
      <c r="M401" s="115"/>
      <c r="N401" s="115"/>
      <c r="O401" s="115"/>
      <c r="P401" s="115"/>
      <c r="Q401" s="115"/>
      <c r="R401" s="115"/>
      <c r="S401" s="115"/>
    </row>
    <row r="402" spans="2:19">
      <c r="B402" s="114"/>
      <c r="C402" s="115"/>
      <c r="D402" s="115"/>
      <c r="E402" s="115"/>
      <c r="F402" s="115"/>
      <c r="G402" s="115"/>
      <c r="H402" s="115"/>
      <c r="I402" s="115"/>
      <c r="J402" s="115"/>
      <c r="K402" s="115"/>
      <c r="L402" s="115"/>
      <c r="M402" s="115"/>
      <c r="N402" s="115"/>
      <c r="O402" s="115"/>
      <c r="P402" s="115"/>
      <c r="Q402" s="115"/>
      <c r="R402" s="115"/>
      <c r="S402" s="115"/>
    </row>
    <row r="403" spans="2:19">
      <c r="B403" s="114"/>
      <c r="C403" s="115"/>
      <c r="D403" s="115"/>
      <c r="E403" s="115"/>
      <c r="F403" s="115"/>
      <c r="G403" s="115"/>
      <c r="H403" s="115"/>
      <c r="I403" s="115"/>
      <c r="J403" s="115"/>
      <c r="K403" s="115"/>
      <c r="L403" s="115"/>
      <c r="M403" s="115"/>
      <c r="N403" s="115"/>
      <c r="O403" s="115"/>
      <c r="P403" s="115"/>
      <c r="Q403" s="115"/>
      <c r="R403" s="115"/>
      <c r="S403" s="115"/>
    </row>
    <row r="404" spans="2:19">
      <c r="B404" s="114"/>
      <c r="C404" s="115"/>
      <c r="D404" s="115"/>
      <c r="E404" s="115"/>
      <c r="F404" s="115"/>
      <c r="G404" s="115"/>
      <c r="H404" s="115"/>
      <c r="I404" s="115"/>
      <c r="J404" s="115"/>
      <c r="K404" s="115"/>
      <c r="L404" s="115"/>
      <c r="M404" s="115"/>
      <c r="N404" s="115"/>
      <c r="O404" s="115"/>
      <c r="P404" s="115"/>
      <c r="Q404" s="115"/>
      <c r="R404" s="115"/>
      <c r="S404" s="115"/>
    </row>
    <row r="405" spans="2:19">
      <c r="B405" s="114"/>
      <c r="C405" s="115"/>
      <c r="D405" s="115"/>
      <c r="E405" s="115"/>
      <c r="F405" s="115"/>
      <c r="G405" s="115"/>
      <c r="H405" s="115"/>
      <c r="I405" s="115"/>
      <c r="J405" s="115"/>
      <c r="K405" s="115"/>
      <c r="L405" s="115"/>
      <c r="M405" s="115"/>
      <c r="N405" s="115"/>
      <c r="O405" s="115"/>
      <c r="P405" s="115"/>
      <c r="Q405" s="115"/>
      <c r="R405" s="115"/>
      <c r="S405" s="115"/>
    </row>
    <row r="406" spans="2:19">
      <c r="B406" s="114"/>
      <c r="C406" s="115"/>
      <c r="D406" s="115"/>
      <c r="E406" s="115"/>
      <c r="F406" s="115"/>
      <c r="G406" s="115"/>
      <c r="H406" s="115"/>
      <c r="I406" s="115"/>
      <c r="J406" s="115"/>
      <c r="K406" s="115"/>
      <c r="L406" s="115"/>
      <c r="M406" s="115"/>
      <c r="N406" s="115"/>
      <c r="O406" s="115"/>
      <c r="P406" s="115"/>
      <c r="Q406" s="115"/>
      <c r="R406" s="115"/>
      <c r="S406" s="115"/>
    </row>
    <row r="407" spans="2:19">
      <c r="B407" s="114"/>
      <c r="C407" s="115"/>
      <c r="D407" s="115"/>
      <c r="E407" s="115"/>
      <c r="F407" s="115"/>
      <c r="G407" s="115"/>
      <c r="H407" s="115"/>
      <c r="I407" s="115"/>
      <c r="J407" s="115"/>
      <c r="K407" s="115"/>
      <c r="L407" s="115"/>
      <c r="M407" s="115"/>
      <c r="N407" s="115"/>
      <c r="O407" s="115"/>
      <c r="P407" s="115"/>
      <c r="Q407" s="115"/>
      <c r="R407" s="115"/>
      <c r="S407" s="115"/>
    </row>
    <row r="408" spans="2:19">
      <c r="B408" s="114"/>
      <c r="C408" s="115"/>
      <c r="D408" s="115"/>
      <c r="E408" s="115"/>
      <c r="F408" s="115"/>
      <c r="G408" s="115"/>
      <c r="H408" s="115"/>
      <c r="I408" s="115"/>
      <c r="J408" s="115"/>
      <c r="K408" s="115"/>
      <c r="L408" s="115"/>
      <c r="M408" s="115"/>
      <c r="N408" s="115"/>
      <c r="O408" s="115"/>
      <c r="P408" s="115"/>
      <c r="Q408" s="115"/>
      <c r="R408" s="115"/>
      <c r="S408" s="115"/>
    </row>
    <row r="409" spans="2:19">
      <c r="B409" s="114"/>
      <c r="C409" s="115"/>
      <c r="D409" s="115"/>
      <c r="E409" s="115"/>
      <c r="F409" s="115"/>
      <c r="G409" s="115"/>
      <c r="H409" s="115"/>
      <c r="I409" s="115"/>
      <c r="J409" s="115"/>
      <c r="K409" s="115"/>
      <c r="L409" s="115"/>
      <c r="M409" s="115"/>
      <c r="N409" s="115"/>
      <c r="O409" s="115"/>
      <c r="P409" s="115"/>
      <c r="Q409" s="115"/>
      <c r="R409" s="115"/>
      <c r="S409" s="115"/>
    </row>
    <row r="410" spans="2:19">
      <c r="B410" s="114"/>
      <c r="C410" s="115"/>
      <c r="D410" s="115"/>
      <c r="E410" s="115"/>
      <c r="F410" s="115"/>
      <c r="G410" s="115"/>
      <c r="H410" s="115"/>
      <c r="I410" s="115"/>
      <c r="J410" s="115"/>
      <c r="K410" s="115"/>
      <c r="L410" s="115"/>
      <c r="M410" s="115"/>
      <c r="N410" s="115"/>
      <c r="O410" s="115"/>
      <c r="P410" s="115"/>
      <c r="Q410" s="115"/>
      <c r="R410" s="115"/>
      <c r="S410" s="115"/>
    </row>
    <row r="411" spans="2:19">
      <c r="B411" s="114"/>
      <c r="C411" s="115"/>
      <c r="D411" s="115"/>
      <c r="E411" s="115"/>
      <c r="F411" s="115"/>
      <c r="G411" s="115"/>
      <c r="H411" s="115"/>
      <c r="I411" s="115"/>
      <c r="J411" s="115"/>
      <c r="K411" s="115"/>
      <c r="L411" s="115"/>
      <c r="M411" s="115"/>
      <c r="N411" s="115"/>
      <c r="O411" s="115"/>
      <c r="P411" s="115"/>
      <c r="Q411" s="115"/>
      <c r="R411" s="115"/>
      <c r="S411" s="115"/>
    </row>
    <row r="412" spans="2:19">
      <c r="B412" s="114"/>
      <c r="C412" s="115"/>
      <c r="D412" s="115"/>
      <c r="E412" s="115"/>
      <c r="F412" s="115"/>
      <c r="G412" s="115"/>
      <c r="H412" s="115"/>
      <c r="I412" s="115"/>
      <c r="J412" s="115"/>
      <c r="K412" s="115"/>
      <c r="L412" s="115"/>
      <c r="M412" s="115"/>
      <c r="N412" s="115"/>
      <c r="O412" s="115"/>
      <c r="P412" s="115"/>
      <c r="Q412" s="115"/>
      <c r="R412" s="115"/>
      <c r="S412" s="115"/>
    </row>
    <row r="413" spans="2:19">
      <c r="B413" s="114"/>
      <c r="C413" s="115"/>
      <c r="D413" s="115"/>
      <c r="E413" s="115"/>
      <c r="F413" s="115"/>
      <c r="G413" s="115"/>
      <c r="H413" s="115"/>
      <c r="I413" s="115"/>
      <c r="J413" s="115"/>
      <c r="K413" s="115"/>
      <c r="L413" s="115"/>
      <c r="M413" s="115"/>
      <c r="N413" s="115"/>
      <c r="O413" s="115"/>
      <c r="P413" s="115"/>
      <c r="Q413" s="115"/>
      <c r="R413" s="115"/>
      <c r="S413" s="115"/>
    </row>
    <row r="414" spans="2:19">
      <c r="B414" s="114"/>
      <c r="C414" s="115"/>
      <c r="D414" s="115"/>
      <c r="E414" s="115"/>
      <c r="F414" s="115"/>
      <c r="G414" s="115"/>
      <c r="H414" s="115"/>
      <c r="I414" s="115"/>
      <c r="J414" s="115"/>
      <c r="K414" s="115"/>
      <c r="L414" s="115"/>
      <c r="M414" s="115"/>
      <c r="N414" s="115"/>
      <c r="O414" s="115"/>
      <c r="P414" s="115"/>
      <c r="Q414" s="115"/>
      <c r="R414" s="115"/>
      <c r="S414" s="115"/>
    </row>
    <row r="415" spans="2:19">
      <c r="B415" s="114"/>
      <c r="C415" s="115"/>
      <c r="D415" s="115"/>
      <c r="E415" s="115"/>
      <c r="F415" s="115"/>
      <c r="G415" s="115"/>
      <c r="H415" s="115"/>
      <c r="I415" s="115"/>
      <c r="J415" s="115"/>
      <c r="K415" s="115"/>
      <c r="L415" s="115"/>
      <c r="M415" s="115"/>
      <c r="N415" s="115"/>
      <c r="O415" s="115"/>
      <c r="P415" s="115"/>
      <c r="Q415" s="115"/>
      <c r="R415" s="115"/>
      <c r="S415" s="115"/>
    </row>
    <row r="416" spans="2:19">
      <c r="B416" s="114"/>
      <c r="C416" s="115"/>
      <c r="D416" s="115"/>
      <c r="E416" s="115"/>
      <c r="F416" s="115"/>
      <c r="G416" s="115"/>
      <c r="H416" s="115"/>
      <c r="I416" s="115"/>
      <c r="J416" s="115"/>
      <c r="K416" s="115"/>
      <c r="L416" s="115"/>
      <c r="M416" s="115"/>
      <c r="N416" s="115"/>
      <c r="O416" s="115"/>
      <c r="P416" s="115"/>
      <c r="Q416" s="115"/>
      <c r="R416" s="115"/>
      <c r="S416" s="115"/>
    </row>
    <row r="417" spans="2:19">
      <c r="B417" s="114"/>
      <c r="C417" s="115"/>
      <c r="D417" s="115"/>
      <c r="E417" s="115"/>
      <c r="F417" s="115"/>
      <c r="G417" s="115"/>
      <c r="H417" s="115"/>
      <c r="I417" s="115"/>
      <c r="J417" s="115"/>
      <c r="K417" s="115"/>
      <c r="L417" s="115"/>
      <c r="M417" s="115"/>
      <c r="N417" s="115"/>
      <c r="O417" s="115"/>
      <c r="P417" s="115"/>
      <c r="Q417" s="115"/>
      <c r="R417" s="115"/>
      <c r="S417" s="115"/>
    </row>
    <row r="418" spans="2:19">
      <c r="B418" s="114"/>
      <c r="C418" s="115"/>
      <c r="D418" s="115"/>
      <c r="E418" s="115"/>
      <c r="F418" s="115"/>
      <c r="G418" s="115"/>
      <c r="H418" s="115"/>
      <c r="I418" s="115"/>
      <c r="J418" s="115"/>
      <c r="K418" s="115"/>
      <c r="L418" s="115"/>
      <c r="M418" s="115"/>
      <c r="N418" s="115"/>
      <c r="O418" s="115"/>
      <c r="P418" s="115"/>
      <c r="Q418" s="115"/>
      <c r="R418" s="115"/>
      <c r="S418" s="115"/>
    </row>
    <row r="419" spans="2:19">
      <c r="B419" s="114"/>
      <c r="C419" s="115"/>
      <c r="D419" s="115"/>
      <c r="E419" s="115"/>
      <c r="F419" s="115"/>
      <c r="G419" s="115"/>
      <c r="H419" s="115"/>
      <c r="I419" s="115"/>
      <c r="J419" s="115"/>
      <c r="K419" s="115"/>
      <c r="L419" s="115"/>
      <c r="M419" s="115"/>
      <c r="N419" s="115"/>
      <c r="O419" s="115"/>
      <c r="P419" s="115"/>
      <c r="Q419" s="115"/>
      <c r="R419" s="115"/>
      <c r="S419" s="115"/>
    </row>
    <row r="420" spans="2:19">
      <c r="B420" s="114"/>
      <c r="C420" s="115"/>
      <c r="D420" s="115"/>
      <c r="E420" s="115"/>
      <c r="F420" s="115"/>
      <c r="G420" s="115"/>
      <c r="H420" s="115"/>
      <c r="I420" s="115"/>
      <c r="J420" s="115"/>
      <c r="K420" s="115"/>
      <c r="L420" s="115"/>
      <c r="M420" s="115"/>
      <c r="N420" s="115"/>
      <c r="O420" s="115"/>
      <c r="P420" s="115"/>
      <c r="Q420" s="115"/>
      <c r="R420" s="115"/>
      <c r="S420" s="115"/>
    </row>
    <row r="421" spans="2:19">
      <c r="B421" s="114"/>
      <c r="C421" s="115"/>
      <c r="D421" s="115"/>
      <c r="E421" s="115"/>
      <c r="F421" s="115"/>
      <c r="G421" s="115"/>
      <c r="H421" s="115"/>
      <c r="I421" s="115"/>
      <c r="J421" s="115"/>
      <c r="K421" s="115"/>
      <c r="L421" s="115"/>
      <c r="M421" s="115"/>
      <c r="N421" s="115"/>
      <c r="O421" s="115"/>
      <c r="P421" s="115"/>
      <c r="Q421" s="115"/>
      <c r="R421" s="115"/>
      <c r="S421" s="115"/>
    </row>
    <row r="422" spans="2:19">
      <c r="B422" s="114"/>
      <c r="C422" s="115"/>
      <c r="D422" s="115"/>
      <c r="E422" s="115"/>
      <c r="F422" s="115"/>
      <c r="G422" s="115"/>
      <c r="H422" s="115"/>
      <c r="I422" s="115"/>
      <c r="J422" s="115"/>
      <c r="K422" s="115"/>
      <c r="L422" s="115"/>
      <c r="M422" s="115"/>
      <c r="N422" s="115"/>
      <c r="O422" s="115"/>
      <c r="P422" s="115"/>
      <c r="Q422" s="115"/>
      <c r="R422" s="115"/>
      <c r="S422" s="115"/>
    </row>
    <row r="423" spans="2:19">
      <c r="B423" s="114"/>
      <c r="C423" s="115"/>
      <c r="D423" s="115"/>
      <c r="E423" s="115"/>
      <c r="F423" s="115"/>
      <c r="G423" s="115"/>
      <c r="H423" s="115"/>
      <c r="I423" s="115"/>
      <c r="J423" s="115"/>
      <c r="K423" s="115"/>
      <c r="L423" s="115"/>
      <c r="M423" s="115"/>
      <c r="N423" s="115"/>
      <c r="O423" s="115"/>
      <c r="P423" s="115"/>
      <c r="Q423" s="115"/>
      <c r="R423" s="115"/>
      <c r="S423" s="115"/>
    </row>
    <row r="424" spans="2:19">
      <c r="B424" s="114"/>
      <c r="C424" s="115"/>
      <c r="D424" s="115"/>
      <c r="E424" s="115"/>
      <c r="F424" s="115"/>
      <c r="G424" s="115"/>
      <c r="H424" s="115"/>
      <c r="I424" s="115"/>
      <c r="J424" s="115"/>
      <c r="K424" s="115"/>
      <c r="L424" s="115"/>
      <c r="M424" s="115"/>
      <c r="N424" s="115"/>
      <c r="O424" s="115"/>
      <c r="P424" s="115"/>
      <c r="Q424" s="115"/>
      <c r="R424" s="115"/>
      <c r="S424" s="115"/>
    </row>
    <row r="425" spans="2:19">
      <c r="B425" s="114"/>
      <c r="C425" s="115"/>
      <c r="D425" s="115"/>
      <c r="E425" s="115"/>
      <c r="F425" s="115"/>
      <c r="G425" s="115"/>
      <c r="H425" s="115"/>
      <c r="I425" s="115"/>
      <c r="J425" s="115"/>
      <c r="K425" s="115"/>
      <c r="L425" s="115"/>
      <c r="M425" s="115"/>
      <c r="N425" s="115"/>
      <c r="O425" s="115"/>
      <c r="P425" s="115"/>
      <c r="Q425" s="115"/>
      <c r="R425" s="115"/>
      <c r="S425" s="115"/>
    </row>
    <row r="426" spans="2:19">
      <c r="B426" s="114"/>
      <c r="C426" s="115"/>
      <c r="D426" s="115"/>
      <c r="E426" s="115"/>
      <c r="F426" s="115"/>
      <c r="G426" s="115"/>
      <c r="H426" s="115"/>
      <c r="I426" s="115"/>
      <c r="J426" s="115"/>
      <c r="K426" s="115"/>
      <c r="L426" s="115"/>
      <c r="M426" s="115"/>
      <c r="N426" s="115"/>
      <c r="O426" s="115"/>
      <c r="P426" s="115"/>
      <c r="Q426" s="115"/>
      <c r="R426" s="115"/>
      <c r="S426" s="115"/>
    </row>
    <row r="427" spans="2:19">
      <c r="B427" s="114"/>
      <c r="C427" s="115"/>
      <c r="D427" s="115"/>
      <c r="E427" s="115"/>
      <c r="F427" s="115"/>
      <c r="G427" s="115"/>
      <c r="H427" s="115"/>
      <c r="I427" s="115"/>
      <c r="J427" s="115"/>
      <c r="K427" s="115"/>
      <c r="L427" s="115"/>
      <c r="M427" s="115"/>
      <c r="N427" s="115"/>
      <c r="O427" s="115"/>
      <c r="P427" s="115"/>
      <c r="Q427" s="115"/>
      <c r="R427" s="115"/>
      <c r="S427" s="115"/>
    </row>
    <row r="428" spans="2:19">
      <c r="B428" s="114"/>
      <c r="C428" s="115"/>
      <c r="D428" s="115"/>
      <c r="E428" s="115"/>
      <c r="F428" s="115"/>
      <c r="G428" s="115"/>
      <c r="H428" s="115"/>
      <c r="I428" s="115"/>
      <c r="J428" s="115"/>
      <c r="K428" s="115"/>
      <c r="L428" s="115"/>
      <c r="M428" s="115"/>
      <c r="N428" s="115"/>
      <c r="O428" s="115"/>
      <c r="P428" s="115"/>
      <c r="Q428" s="115"/>
      <c r="R428" s="115"/>
      <c r="S428" s="115"/>
    </row>
    <row r="429" spans="2:19">
      <c r="B429" s="114"/>
      <c r="C429" s="115"/>
      <c r="D429" s="115"/>
      <c r="E429" s="115"/>
      <c r="F429" s="115"/>
      <c r="G429" s="115"/>
      <c r="H429" s="115"/>
      <c r="I429" s="115"/>
      <c r="J429" s="115"/>
      <c r="K429" s="115"/>
      <c r="L429" s="115"/>
      <c r="M429" s="115"/>
      <c r="N429" s="115"/>
      <c r="O429" s="115"/>
      <c r="P429" s="115"/>
      <c r="Q429" s="115"/>
      <c r="R429" s="115"/>
      <c r="S429" s="115"/>
    </row>
    <row r="430" spans="2:19">
      <c r="B430" s="114"/>
      <c r="C430" s="115"/>
      <c r="D430" s="115"/>
      <c r="E430" s="115"/>
      <c r="F430" s="115"/>
      <c r="G430" s="115"/>
      <c r="H430" s="115"/>
      <c r="I430" s="115"/>
      <c r="J430" s="115"/>
      <c r="K430" s="115"/>
      <c r="L430" s="115"/>
      <c r="M430" s="115"/>
      <c r="N430" s="115"/>
      <c r="O430" s="115"/>
      <c r="P430" s="115"/>
      <c r="Q430" s="115"/>
      <c r="R430" s="115"/>
      <c r="S430" s="115"/>
    </row>
    <row r="431" spans="2:19">
      <c r="B431" s="114"/>
      <c r="C431" s="115"/>
      <c r="D431" s="115"/>
      <c r="E431" s="115"/>
      <c r="F431" s="115"/>
      <c r="G431" s="115"/>
      <c r="H431" s="115"/>
      <c r="I431" s="115"/>
      <c r="J431" s="115"/>
      <c r="K431" s="115"/>
      <c r="L431" s="115"/>
      <c r="M431" s="115"/>
      <c r="N431" s="115"/>
      <c r="O431" s="115"/>
      <c r="P431" s="115"/>
      <c r="Q431" s="115"/>
      <c r="R431" s="115"/>
      <c r="S431" s="115"/>
    </row>
    <row r="432" spans="2:19">
      <c r="B432" s="114"/>
      <c r="C432" s="115"/>
      <c r="D432" s="115"/>
      <c r="E432" s="115"/>
      <c r="F432" s="115"/>
      <c r="G432" s="115"/>
      <c r="H432" s="115"/>
      <c r="I432" s="115"/>
      <c r="J432" s="115"/>
      <c r="K432" s="115"/>
      <c r="L432" s="115"/>
      <c r="M432" s="115"/>
      <c r="N432" s="115"/>
      <c r="O432" s="115"/>
      <c r="P432" s="115"/>
      <c r="Q432" s="115"/>
      <c r="R432" s="115"/>
      <c r="S432" s="115"/>
    </row>
    <row r="433" spans="2:19">
      <c r="B433" s="114"/>
      <c r="C433" s="115"/>
      <c r="D433" s="115"/>
      <c r="E433" s="115"/>
      <c r="F433" s="115"/>
      <c r="G433" s="115"/>
      <c r="H433" s="115"/>
      <c r="I433" s="115"/>
      <c r="J433" s="115"/>
      <c r="K433" s="115"/>
      <c r="L433" s="115"/>
      <c r="M433" s="115"/>
      <c r="N433" s="115"/>
      <c r="O433" s="115"/>
      <c r="P433" s="115"/>
      <c r="Q433" s="115"/>
      <c r="R433" s="115"/>
      <c r="S433" s="115"/>
    </row>
    <row r="434" spans="2:19">
      <c r="B434" s="114"/>
      <c r="C434" s="115"/>
      <c r="D434" s="115"/>
      <c r="E434" s="115"/>
      <c r="F434" s="115"/>
      <c r="G434" s="115"/>
      <c r="H434" s="115"/>
      <c r="I434" s="115"/>
      <c r="J434" s="115"/>
      <c r="K434" s="115"/>
      <c r="L434" s="115"/>
      <c r="M434" s="115"/>
      <c r="N434" s="115"/>
      <c r="O434" s="115"/>
      <c r="P434" s="115"/>
      <c r="Q434" s="115"/>
      <c r="R434" s="115"/>
      <c r="S434" s="115"/>
    </row>
    <row r="435" spans="2:19">
      <c r="B435" s="114"/>
      <c r="C435" s="115"/>
      <c r="D435" s="115"/>
      <c r="E435" s="115"/>
      <c r="F435" s="115"/>
      <c r="G435" s="115"/>
      <c r="H435" s="115"/>
      <c r="I435" s="115"/>
      <c r="J435" s="115"/>
      <c r="K435" s="115"/>
      <c r="L435" s="115"/>
      <c r="M435" s="115"/>
      <c r="N435" s="115"/>
      <c r="O435" s="115"/>
      <c r="P435" s="115"/>
      <c r="Q435" s="115"/>
      <c r="R435" s="115"/>
      <c r="S435" s="115"/>
    </row>
    <row r="436" spans="2:19">
      <c r="B436" s="114"/>
      <c r="C436" s="115"/>
      <c r="D436" s="115"/>
      <c r="E436" s="115"/>
      <c r="F436" s="115"/>
      <c r="G436" s="115"/>
      <c r="H436" s="115"/>
      <c r="I436" s="115"/>
      <c r="J436" s="115"/>
      <c r="K436" s="115"/>
      <c r="L436" s="115"/>
      <c r="M436" s="115"/>
      <c r="N436" s="115"/>
      <c r="O436" s="115"/>
      <c r="P436" s="115"/>
      <c r="Q436" s="115"/>
      <c r="R436" s="115"/>
      <c r="S436" s="115"/>
    </row>
    <row r="437" spans="2:19">
      <c r="B437" s="114"/>
      <c r="C437" s="115"/>
      <c r="D437" s="115"/>
      <c r="E437" s="115"/>
      <c r="F437" s="115"/>
      <c r="G437" s="115"/>
      <c r="H437" s="115"/>
      <c r="I437" s="115"/>
      <c r="J437" s="115"/>
      <c r="K437" s="115"/>
      <c r="L437" s="115"/>
      <c r="M437" s="115"/>
      <c r="N437" s="115"/>
      <c r="O437" s="115"/>
      <c r="P437" s="115"/>
      <c r="Q437" s="115"/>
      <c r="R437" s="115"/>
      <c r="S437" s="115"/>
    </row>
    <row r="438" spans="2:19">
      <c r="B438" s="114"/>
      <c r="C438" s="115"/>
      <c r="D438" s="115"/>
      <c r="E438" s="115"/>
      <c r="F438" s="115"/>
      <c r="G438" s="115"/>
      <c r="H438" s="115"/>
      <c r="I438" s="115"/>
      <c r="J438" s="115"/>
      <c r="K438" s="115"/>
      <c r="L438" s="115"/>
      <c r="M438" s="115"/>
      <c r="N438" s="115"/>
      <c r="O438" s="115"/>
      <c r="P438" s="115"/>
      <c r="Q438" s="115"/>
      <c r="R438" s="115"/>
      <c r="S438" s="115"/>
    </row>
    <row r="439" spans="2:19">
      <c r="B439" s="114"/>
      <c r="C439" s="115"/>
      <c r="D439" s="115"/>
      <c r="E439" s="115"/>
      <c r="F439" s="115"/>
      <c r="G439" s="115"/>
      <c r="H439" s="115"/>
      <c r="I439" s="115"/>
      <c r="J439" s="115"/>
      <c r="K439" s="115"/>
      <c r="L439" s="115"/>
      <c r="M439" s="115"/>
      <c r="N439" s="115"/>
      <c r="O439" s="115"/>
      <c r="P439" s="115"/>
      <c r="Q439" s="115"/>
      <c r="R439" s="115"/>
      <c r="S439" s="115"/>
    </row>
    <row r="440" spans="2:19">
      <c r="B440" s="114"/>
      <c r="C440" s="115"/>
      <c r="D440" s="115"/>
      <c r="E440" s="115"/>
      <c r="F440" s="115"/>
      <c r="G440" s="115"/>
      <c r="H440" s="115"/>
      <c r="I440" s="115"/>
      <c r="J440" s="115"/>
      <c r="K440" s="115"/>
      <c r="L440" s="115"/>
      <c r="M440" s="115"/>
      <c r="N440" s="115"/>
      <c r="O440" s="115"/>
      <c r="P440" s="115"/>
      <c r="Q440" s="115"/>
      <c r="R440" s="115"/>
      <c r="S440" s="115"/>
    </row>
    <row r="441" spans="2:19">
      <c r="B441" s="114"/>
      <c r="C441" s="115"/>
      <c r="D441" s="115"/>
      <c r="E441" s="115"/>
      <c r="F441" s="115"/>
      <c r="G441" s="115"/>
      <c r="H441" s="115"/>
      <c r="I441" s="115"/>
      <c r="J441" s="115"/>
      <c r="K441" s="115"/>
      <c r="L441" s="115"/>
      <c r="M441" s="115"/>
      <c r="N441" s="115"/>
      <c r="O441" s="115"/>
      <c r="P441" s="115"/>
      <c r="Q441" s="115"/>
      <c r="R441" s="115"/>
      <c r="S441" s="115"/>
    </row>
    <row r="442" spans="2:19">
      <c r="B442" s="114"/>
      <c r="C442" s="115"/>
      <c r="D442" s="115"/>
      <c r="E442" s="115"/>
      <c r="F442" s="115"/>
      <c r="G442" s="115"/>
      <c r="H442" s="115"/>
      <c r="I442" s="115"/>
      <c r="J442" s="115"/>
      <c r="K442" s="115"/>
      <c r="L442" s="115"/>
      <c r="M442" s="115"/>
      <c r="N442" s="115"/>
      <c r="O442" s="115"/>
      <c r="P442" s="115"/>
      <c r="Q442" s="115"/>
      <c r="R442" s="115"/>
      <c r="S442" s="115"/>
    </row>
    <row r="443" spans="2:19">
      <c r="B443" s="114"/>
      <c r="C443" s="115"/>
      <c r="D443" s="115"/>
      <c r="E443" s="115"/>
      <c r="F443" s="115"/>
      <c r="G443" s="115"/>
      <c r="H443" s="115"/>
      <c r="I443" s="115"/>
      <c r="J443" s="115"/>
      <c r="K443" s="115"/>
      <c r="L443" s="115"/>
      <c r="M443" s="115"/>
      <c r="N443" s="115"/>
      <c r="O443" s="115"/>
      <c r="P443" s="115"/>
      <c r="Q443" s="115"/>
      <c r="R443" s="115"/>
      <c r="S443" s="115"/>
    </row>
    <row r="444" spans="2:19">
      <c r="B444" s="114"/>
      <c r="C444" s="115"/>
      <c r="D444" s="115"/>
      <c r="E444" s="115"/>
      <c r="F444" s="115"/>
      <c r="G444" s="115"/>
      <c r="H444" s="115"/>
      <c r="I444" s="115"/>
      <c r="J444" s="115"/>
      <c r="K444" s="115"/>
      <c r="L444" s="115"/>
      <c r="M444" s="115"/>
      <c r="N444" s="115"/>
      <c r="O444" s="115"/>
      <c r="P444" s="115"/>
      <c r="Q444" s="115"/>
      <c r="R444" s="115"/>
      <c r="S444" s="115"/>
    </row>
    <row r="445" spans="2:19">
      <c r="B445" s="114"/>
      <c r="C445" s="115"/>
      <c r="D445" s="115"/>
      <c r="E445" s="115"/>
      <c r="F445" s="115"/>
      <c r="G445" s="115"/>
      <c r="H445" s="115"/>
      <c r="I445" s="115"/>
      <c r="J445" s="115"/>
      <c r="K445" s="115"/>
      <c r="L445" s="115"/>
      <c r="M445" s="115"/>
      <c r="N445" s="115"/>
      <c r="O445" s="115"/>
      <c r="P445" s="115"/>
      <c r="Q445" s="115"/>
      <c r="R445" s="115"/>
      <c r="S445" s="115"/>
    </row>
    <row r="446" spans="2:19">
      <c r="B446" s="114"/>
      <c r="C446" s="115"/>
      <c r="D446" s="115"/>
      <c r="E446" s="115"/>
      <c r="F446" s="115"/>
      <c r="G446" s="115"/>
      <c r="H446" s="115"/>
      <c r="I446" s="115"/>
      <c r="J446" s="115"/>
      <c r="K446" s="115"/>
      <c r="L446" s="115"/>
      <c r="M446" s="115"/>
      <c r="N446" s="115"/>
      <c r="O446" s="115"/>
      <c r="P446" s="115"/>
      <c r="Q446" s="115"/>
      <c r="R446" s="115"/>
      <c r="S446" s="115"/>
    </row>
    <row r="447" spans="2:19">
      <c r="B447" s="114"/>
      <c r="C447" s="115"/>
      <c r="D447" s="115"/>
      <c r="E447" s="115"/>
      <c r="F447" s="115"/>
      <c r="G447" s="115"/>
      <c r="H447" s="115"/>
      <c r="I447" s="115"/>
      <c r="J447" s="115"/>
      <c r="K447" s="115"/>
      <c r="L447" s="115"/>
      <c r="M447" s="115"/>
      <c r="N447" s="115"/>
      <c r="O447" s="115"/>
      <c r="P447" s="115"/>
      <c r="Q447" s="115"/>
      <c r="R447" s="115"/>
      <c r="S447" s="115"/>
    </row>
    <row r="448" spans="2:19">
      <c r="B448" s="114"/>
      <c r="C448" s="115"/>
      <c r="D448" s="115"/>
      <c r="E448" s="115"/>
      <c r="F448" s="115"/>
      <c r="G448" s="115"/>
      <c r="H448" s="115"/>
      <c r="I448" s="115"/>
      <c r="J448" s="115"/>
      <c r="K448" s="115"/>
      <c r="L448" s="115"/>
      <c r="M448" s="115"/>
      <c r="N448" s="115"/>
      <c r="O448" s="115"/>
      <c r="P448" s="115"/>
      <c r="Q448" s="115"/>
      <c r="R448" s="115"/>
      <c r="S448" s="115"/>
    </row>
    <row r="449" spans="2:19">
      <c r="B449" s="114"/>
      <c r="C449" s="115"/>
      <c r="D449" s="115"/>
      <c r="E449" s="115"/>
      <c r="F449" s="115"/>
      <c r="G449" s="115"/>
      <c r="H449" s="115"/>
      <c r="I449" s="115"/>
      <c r="J449" s="115"/>
      <c r="K449" s="115"/>
      <c r="L449" s="115"/>
      <c r="M449" s="115"/>
      <c r="N449" s="115"/>
      <c r="O449" s="115"/>
      <c r="P449" s="115"/>
      <c r="Q449" s="115"/>
      <c r="R449" s="115"/>
      <c r="S449" s="115"/>
    </row>
    <row r="450" spans="2:19">
      <c r="B450" s="114"/>
      <c r="C450" s="115"/>
      <c r="D450" s="115"/>
      <c r="E450" s="115"/>
      <c r="F450" s="115"/>
      <c r="G450" s="115"/>
      <c r="H450" s="115"/>
      <c r="I450" s="115"/>
      <c r="J450" s="115"/>
      <c r="K450" s="115"/>
      <c r="L450" s="115"/>
      <c r="M450" s="115"/>
      <c r="N450" s="115"/>
      <c r="O450" s="115"/>
      <c r="P450" s="115"/>
      <c r="Q450" s="115"/>
      <c r="R450" s="115"/>
      <c r="S450" s="115"/>
    </row>
    <row r="451" spans="2:19">
      <c r="B451" s="114"/>
      <c r="C451" s="115"/>
      <c r="D451" s="115"/>
      <c r="E451" s="115"/>
      <c r="F451" s="115"/>
      <c r="G451" s="115"/>
      <c r="H451" s="115"/>
      <c r="I451" s="115"/>
      <c r="J451" s="115"/>
      <c r="K451" s="115"/>
      <c r="L451" s="115"/>
      <c r="M451" s="115"/>
      <c r="N451" s="115"/>
      <c r="O451" s="115"/>
      <c r="P451" s="115"/>
      <c r="Q451" s="115"/>
      <c r="R451" s="115"/>
      <c r="S451" s="115"/>
    </row>
    <row r="452" spans="2:19">
      <c r="B452" s="114"/>
      <c r="C452" s="115"/>
      <c r="D452" s="115"/>
      <c r="E452" s="115"/>
      <c r="F452" s="115"/>
      <c r="G452" s="115"/>
      <c r="H452" s="115"/>
      <c r="I452" s="115"/>
      <c r="J452" s="115"/>
      <c r="K452" s="115"/>
      <c r="L452" s="115"/>
      <c r="M452" s="115"/>
      <c r="N452" s="115"/>
      <c r="O452" s="115"/>
      <c r="P452" s="115"/>
      <c r="Q452" s="115"/>
      <c r="R452" s="115"/>
      <c r="S452" s="115"/>
    </row>
    <row r="453" spans="2:19">
      <c r="B453" s="114"/>
      <c r="C453" s="115"/>
      <c r="D453" s="115"/>
      <c r="E453" s="115"/>
      <c r="F453" s="115"/>
      <c r="G453" s="115"/>
      <c r="H453" s="115"/>
      <c r="I453" s="115"/>
      <c r="J453" s="115"/>
      <c r="K453" s="115"/>
      <c r="L453" s="115"/>
      <c r="M453" s="115"/>
      <c r="N453" s="115"/>
      <c r="O453" s="115"/>
      <c r="P453" s="115"/>
      <c r="Q453" s="115"/>
      <c r="R453" s="115"/>
      <c r="S453" s="115"/>
    </row>
    <row r="454" spans="2:19">
      <c r="B454" s="114"/>
      <c r="C454" s="115"/>
      <c r="D454" s="115"/>
      <c r="E454" s="115"/>
      <c r="F454" s="115"/>
      <c r="G454" s="115"/>
      <c r="H454" s="115"/>
      <c r="I454" s="115"/>
      <c r="J454" s="115"/>
      <c r="K454" s="115"/>
      <c r="L454" s="115"/>
      <c r="M454" s="115"/>
      <c r="N454" s="115"/>
      <c r="O454" s="115"/>
      <c r="P454" s="115"/>
      <c r="Q454" s="115"/>
      <c r="R454" s="115"/>
      <c r="S454" s="115"/>
    </row>
    <row r="455" spans="2:19">
      <c r="B455" s="114"/>
      <c r="C455" s="115"/>
      <c r="D455" s="115"/>
      <c r="E455" s="115"/>
      <c r="F455" s="115"/>
      <c r="G455" s="115"/>
      <c r="H455" s="115"/>
      <c r="I455" s="115"/>
      <c r="J455" s="115"/>
      <c r="K455" s="115"/>
      <c r="L455" s="115"/>
      <c r="M455" s="115"/>
      <c r="N455" s="115"/>
      <c r="O455" s="115"/>
      <c r="P455" s="115"/>
      <c r="Q455" s="115"/>
      <c r="R455" s="115"/>
      <c r="S455" s="115"/>
    </row>
    <row r="456" spans="2:19">
      <c r="B456" s="114"/>
      <c r="C456" s="115"/>
      <c r="D456" s="115"/>
      <c r="E456" s="115"/>
      <c r="F456" s="115"/>
      <c r="G456" s="115"/>
      <c r="H456" s="115"/>
      <c r="I456" s="115"/>
      <c r="J456" s="115"/>
      <c r="K456" s="115"/>
      <c r="L456" s="115"/>
      <c r="M456" s="115"/>
      <c r="N456" s="115"/>
      <c r="O456" s="115"/>
      <c r="P456" s="115"/>
      <c r="Q456" s="115"/>
      <c r="R456" s="115"/>
      <c r="S456" s="115"/>
    </row>
    <row r="457" spans="2:19">
      <c r="B457" s="114"/>
      <c r="C457" s="115"/>
      <c r="D457" s="115"/>
      <c r="E457" s="115"/>
      <c r="F457" s="115"/>
      <c r="G457" s="115"/>
      <c r="H457" s="115"/>
      <c r="I457" s="115"/>
      <c r="J457" s="115"/>
      <c r="K457" s="115"/>
      <c r="L457" s="115"/>
      <c r="M457" s="115"/>
      <c r="N457" s="115"/>
      <c r="O457" s="115"/>
      <c r="P457" s="115"/>
      <c r="Q457" s="115"/>
      <c r="R457" s="115"/>
      <c r="S457" s="115"/>
    </row>
    <row r="458" spans="2:19">
      <c r="B458" s="114"/>
      <c r="C458" s="115"/>
      <c r="D458" s="115"/>
      <c r="E458" s="115"/>
      <c r="F458" s="115"/>
      <c r="G458" s="115"/>
      <c r="H458" s="115"/>
      <c r="I458" s="115"/>
      <c r="J458" s="115"/>
      <c r="K458" s="115"/>
      <c r="L458" s="115"/>
      <c r="M458" s="115"/>
      <c r="N458" s="115"/>
      <c r="O458" s="115"/>
      <c r="P458" s="115"/>
      <c r="Q458" s="115"/>
      <c r="R458" s="115"/>
      <c r="S458" s="115"/>
    </row>
    <row r="459" spans="2:19">
      <c r="B459" s="114"/>
      <c r="C459" s="115"/>
      <c r="D459" s="115"/>
      <c r="E459" s="115"/>
      <c r="F459" s="115"/>
      <c r="G459" s="115"/>
      <c r="H459" s="115"/>
      <c r="I459" s="115"/>
      <c r="J459" s="115"/>
      <c r="K459" s="115"/>
      <c r="L459" s="115"/>
      <c r="M459" s="115"/>
      <c r="N459" s="115"/>
      <c r="O459" s="115"/>
      <c r="P459" s="115"/>
      <c r="Q459" s="115"/>
      <c r="R459" s="115"/>
      <c r="S459" s="115"/>
    </row>
    <row r="460" spans="2:19">
      <c r="B460" s="114"/>
      <c r="C460" s="115"/>
      <c r="D460" s="115"/>
      <c r="E460" s="115"/>
      <c r="F460" s="115"/>
      <c r="G460" s="115"/>
      <c r="H460" s="115"/>
      <c r="I460" s="115"/>
      <c r="J460" s="115"/>
      <c r="K460" s="115"/>
      <c r="L460" s="115"/>
      <c r="M460" s="115"/>
      <c r="N460" s="115"/>
      <c r="O460" s="115"/>
      <c r="P460" s="115"/>
      <c r="Q460" s="115"/>
      <c r="R460" s="115"/>
      <c r="S460" s="115"/>
    </row>
    <row r="461" spans="2:19">
      <c r="B461" s="114"/>
      <c r="C461" s="115"/>
      <c r="D461" s="115"/>
      <c r="E461" s="115"/>
      <c r="F461" s="115"/>
      <c r="G461" s="115"/>
      <c r="H461" s="115"/>
      <c r="I461" s="115"/>
      <c r="J461" s="115"/>
      <c r="K461" s="115"/>
      <c r="L461" s="115"/>
      <c r="M461" s="115"/>
      <c r="N461" s="115"/>
      <c r="O461" s="115"/>
      <c r="P461" s="115"/>
      <c r="Q461" s="115"/>
      <c r="R461" s="115"/>
      <c r="S461" s="115"/>
    </row>
    <row r="462" spans="2:19">
      <c r="B462" s="114"/>
      <c r="C462" s="115"/>
      <c r="D462" s="115"/>
      <c r="E462" s="115"/>
      <c r="F462" s="115"/>
      <c r="G462" s="115"/>
      <c r="H462" s="115"/>
      <c r="I462" s="115"/>
      <c r="J462" s="115"/>
      <c r="K462" s="115"/>
      <c r="L462" s="115"/>
      <c r="M462" s="115"/>
      <c r="N462" s="115"/>
      <c r="O462" s="115"/>
      <c r="P462" s="115"/>
      <c r="Q462" s="115"/>
      <c r="R462" s="115"/>
      <c r="S462" s="115"/>
    </row>
    <row r="463" spans="2:19">
      <c r="B463" s="114"/>
      <c r="C463" s="115"/>
      <c r="D463" s="115"/>
      <c r="E463" s="115"/>
      <c r="F463" s="115"/>
      <c r="G463" s="115"/>
      <c r="H463" s="115"/>
      <c r="I463" s="115"/>
      <c r="J463" s="115"/>
      <c r="K463" s="115"/>
      <c r="L463" s="115"/>
      <c r="M463" s="115"/>
      <c r="N463" s="115"/>
      <c r="O463" s="115"/>
      <c r="P463" s="115"/>
      <c r="Q463" s="115"/>
      <c r="R463" s="115"/>
      <c r="S463" s="115"/>
    </row>
    <row r="464" spans="2:19">
      <c r="B464" s="114"/>
      <c r="C464" s="115"/>
      <c r="D464" s="115"/>
      <c r="E464" s="115"/>
      <c r="F464" s="115"/>
      <c r="G464" s="115"/>
      <c r="H464" s="115"/>
      <c r="I464" s="115"/>
      <c r="J464" s="115"/>
      <c r="K464" s="115"/>
      <c r="L464" s="115"/>
      <c r="M464" s="115"/>
      <c r="N464" s="115"/>
      <c r="O464" s="115"/>
      <c r="P464" s="115"/>
      <c r="Q464" s="115"/>
      <c r="R464" s="115"/>
      <c r="S464" s="115"/>
    </row>
    <row r="465" spans="2:19">
      <c r="B465" s="114"/>
      <c r="C465" s="115"/>
      <c r="D465" s="115"/>
      <c r="E465" s="115"/>
      <c r="F465" s="115"/>
      <c r="G465" s="115"/>
      <c r="H465" s="115"/>
      <c r="I465" s="115"/>
      <c r="J465" s="115"/>
      <c r="K465" s="115"/>
      <c r="L465" s="115"/>
      <c r="M465" s="115"/>
      <c r="N465" s="115"/>
      <c r="O465" s="115"/>
      <c r="P465" s="115"/>
      <c r="Q465" s="115"/>
      <c r="R465" s="115"/>
      <c r="S465" s="115"/>
    </row>
    <row r="466" spans="2:19">
      <c r="B466" s="114"/>
      <c r="C466" s="115"/>
      <c r="D466" s="115"/>
      <c r="E466" s="115"/>
      <c r="F466" s="115"/>
      <c r="G466" s="115"/>
      <c r="H466" s="115"/>
      <c r="I466" s="115"/>
      <c r="J466" s="115"/>
      <c r="K466" s="115"/>
      <c r="L466" s="115"/>
      <c r="M466" s="115"/>
      <c r="N466" s="115"/>
      <c r="O466" s="115"/>
      <c r="P466" s="115"/>
      <c r="Q466" s="115"/>
      <c r="R466" s="115"/>
      <c r="S466" s="115"/>
    </row>
    <row r="467" spans="2:19">
      <c r="B467" s="114"/>
      <c r="C467" s="115"/>
      <c r="D467" s="115"/>
      <c r="E467" s="115"/>
      <c r="F467" s="115"/>
      <c r="G467" s="115"/>
      <c r="H467" s="115"/>
      <c r="I467" s="115"/>
      <c r="J467" s="115"/>
      <c r="K467" s="115"/>
      <c r="L467" s="115"/>
      <c r="M467" s="115"/>
      <c r="N467" s="115"/>
      <c r="O467" s="115"/>
      <c r="P467" s="115"/>
      <c r="Q467" s="115"/>
      <c r="R467" s="115"/>
      <c r="S467" s="115"/>
    </row>
    <row r="468" spans="2:19">
      <c r="B468" s="114"/>
      <c r="C468" s="115"/>
      <c r="D468" s="115"/>
      <c r="E468" s="115"/>
      <c r="F468" s="115"/>
      <c r="G468" s="115"/>
      <c r="H468" s="115"/>
      <c r="I468" s="115"/>
      <c r="J468" s="115"/>
      <c r="K468" s="115"/>
      <c r="L468" s="115"/>
      <c r="M468" s="115"/>
      <c r="N468" s="115"/>
      <c r="O468" s="115"/>
      <c r="P468" s="115"/>
      <c r="Q468" s="115"/>
      <c r="R468" s="115"/>
      <c r="S468" s="115"/>
    </row>
    <row r="469" spans="2:19">
      <c r="B469" s="114"/>
      <c r="C469" s="115"/>
      <c r="D469" s="115"/>
      <c r="E469" s="115"/>
      <c r="F469" s="115"/>
      <c r="G469" s="115"/>
      <c r="H469" s="115"/>
      <c r="I469" s="115"/>
      <c r="J469" s="115"/>
      <c r="K469" s="115"/>
      <c r="L469" s="115"/>
      <c r="M469" s="115"/>
      <c r="N469" s="115"/>
      <c r="O469" s="115"/>
      <c r="P469" s="115"/>
      <c r="Q469" s="115"/>
      <c r="R469" s="115"/>
      <c r="S469" s="115"/>
    </row>
    <row r="470" spans="2:19">
      <c r="B470" s="114"/>
      <c r="C470" s="115"/>
      <c r="D470" s="115"/>
      <c r="E470" s="115"/>
      <c r="F470" s="115"/>
      <c r="G470" s="115"/>
      <c r="H470" s="115"/>
      <c r="I470" s="115"/>
      <c r="J470" s="115"/>
      <c r="K470" s="115"/>
      <c r="L470" s="115"/>
      <c r="M470" s="115"/>
      <c r="N470" s="115"/>
      <c r="O470" s="115"/>
      <c r="P470" s="115"/>
      <c r="Q470" s="115"/>
      <c r="R470" s="115"/>
      <c r="S470" s="115"/>
    </row>
    <row r="471" spans="2:19">
      <c r="B471" s="114"/>
      <c r="C471" s="115"/>
      <c r="D471" s="115"/>
      <c r="E471" s="115"/>
      <c r="F471" s="115"/>
      <c r="G471" s="115"/>
      <c r="H471" s="115"/>
      <c r="I471" s="115"/>
      <c r="J471" s="115"/>
      <c r="K471" s="115"/>
      <c r="L471" s="115"/>
      <c r="M471" s="115"/>
      <c r="N471" s="115"/>
      <c r="O471" s="115"/>
      <c r="P471" s="115"/>
      <c r="Q471" s="115"/>
      <c r="R471" s="115"/>
      <c r="S471" s="115"/>
    </row>
    <row r="472" spans="2:19">
      <c r="B472" s="114"/>
      <c r="C472" s="115"/>
      <c r="D472" s="115"/>
      <c r="E472" s="115"/>
      <c r="F472" s="115"/>
      <c r="G472" s="115"/>
      <c r="H472" s="115"/>
      <c r="I472" s="115"/>
      <c r="J472" s="115"/>
      <c r="K472" s="115"/>
      <c r="L472" s="115"/>
      <c r="M472" s="115"/>
      <c r="N472" s="115"/>
      <c r="O472" s="115"/>
      <c r="P472" s="115"/>
      <c r="Q472" s="115"/>
      <c r="R472" s="115"/>
      <c r="S472" s="115"/>
    </row>
    <row r="473" spans="2:19">
      <c r="B473" s="114"/>
      <c r="C473" s="115"/>
      <c r="D473" s="115"/>
      <c r="E473" s="115"/>
      <c r="F473" s="115"/>
      <c r="G473" s="115"/>
      <c r="H473" s="115"/>
      <c r="I473" s="115"/>
      <c r="J473" s="115"/>
      <c r="K473" s="115"/>
      <c r="L473" s="115"/>
      <c r="M473" s="115"/>
      <c r="N473" s="115"/>
      <c r="O473" s="115"/>
      <c r="P473" s="115"/>
      <c r="Q473" s="115"/>
      <c r="R473" s="115"/>
      <c r="S473" s="115"/>
    </row>
    <row r="474" spans="2:19">
      <c r="B474" s="114"/>
      <c r="C474" s="115"/>
      <c r="D474" s="115"/>
      <c r="E474" s="115"/>
      <c r="F474" s="115"/>
      <c r="G474" s="115"/>
      <c r="H474" s="115"/>
      <c r="I474" s="115"/>
      <c r="J474" s="115"/>
      <c r="K474" s="115"/>
      <c r="L474" s="115"/>
      <c r="M474" s="115"/>
      <c r="N474" s="115"/>
      <c r="O474" s="115"/>
      <c r="P474" s="115"/>
      <c r="Q474" s="115"/>
      <c r="R474" s="115"/>
      <c r="S474" s="115"/>
    </row>
    <row r="475" spans="2:19">
      <c r="B475" s="114"/>
      <c r="C475" s="115"/>
      <c r="D475" s="115"/>
      <c r="E475" s="115"/>
      <c r="F475" s="115"/>
      <c r="G475" s="115"/>
      <c r="H475" s="115"/>
      <c r="I475" s="115"/>
      <c r="J475" s="115"/>
      <c r="K475" s="115"/>
      <c r="L475" s="115"/>
      <c r="M475" s="115"/>
      <c r="N475" s="115"/>
      <c r="O475" s="115"/>
      <c r="P475" s="115"/>
      <c r="Q475" s="115"/>
      <c r="R475" s="115"/>
      <c r="S475" s="115"/>
    </row>
    <row r="476" spans="2:19">
      <c r="B476" s="114"/>
      <c r="C476" s="115"/>
      <c r="D476" s="115"/>
      <c r="E476" s="115"/>
      <c r="F476" s="115"/>
      <c r="G476" s="115"/>
      <c r="H476" s="115"/>
      <c r="I476" s="115"/>
      <c r="J476" s="115"/>
      <c r="K476" s="115"/>
      <c r="L476" s="115"/>
      <c r="M476" s="115"/>
      <c r="N476" s="115"/>
      <c r="O476" s="115"/>
      <c r="P476" s="115"/>
      <c r="Q476" s="115"/>
      <c r="R476" s="115"/>
      <c r="S476" s="115"/>
    </row>
    <row r="477" spans="2:19">
      <c r="B477" s="114"/>
      <c r="C477" s="115"/>
      <c r="D477" s="115"/>
      <c r="E477" s="115"/>
      <c r="F477" s="115"/>
      <c r="G477" s="115"/>
      <c r="H477" s="115"/>
      <c r="I477" s="115"/>
      <c r="J477" s="115"/>
      <c r="K477" s="115"/>
      <c r="L477" s="115"/>
      <c r="M477" s="115"/>
      <c r="N477" s="115"/>
      <c r="O477" s="115"/>
      <c r="P477" s="115"/>
      <c r="Q477" s="115"/>
      <c r="R477" s="115"/>
      <c r="S477" s="115"/>
    </row>
    <row r="478" spans="2:19">
      <c r="B478" s="114"/>
      <c r="C478" s="115"/>
      <c r="D478" s="115"/>
      <c r="E478" s="115"/>
      <c r="F478" s="115"/>
      <c r="G478" s="115"/>
      <c r="H478" s="115"/>
      <c r="I478" s="115"/>
      <c r="J478" s="115"/>
      <c r="K478" s="115"/>
      <c r="L478" s="115"/>
      <c r="M478" s="115"/>
      <c r="N478" s="115"/>
      <c r="O478" s="115"/>
      <c r="P478" s="115"/>
      <c r="Q478" s="115"/>
      <c r="R478" s="115"/>
      <c r="S478" s="115"/>
    </row>
    <row r="479" spans="2:19">
      <c r="B479" s="114"/>
      <c r="C479" s="115"/>
      <c r="D479" s="115"/>
      <c r="E479" s="115"/>
      <c r="F479" s="115"/>
      <c r="G479" s="115"/>
      <c r="H479" s="115"/>
      <c r="I479" s="115"/>
      <c r="J479" s="115"/>
      <c r="K479" s="115"/>
      <c r="L479" s="115"/>
      <c r="M479" s="115"/>
      <c r="N479" s="115"/>
      <c r="O479" s="115"/>
      <c r="P479" s="115"/>
      <c r="Q479" s="115"/>
      <c r="R479" s="115"/>
      <c r="S479" s="115"/>
    </row>
    <row r="480" spans="2:19">
      <c r="B480" s="114"/>
      <c r="C480" s="115"/>
      <c r="D480" s="115"/>
      <c r="E480" s="115"/>
      <c r="F480" s="115"/>
      <c r="G480" s="115"/>
      <c r="H480" s="115"/>
      <c r="I480" s="115"/>
      <c r="J480" s="115"/>
      <c r="K480" s="115"/>
      <c r="L480" s="115"/>
      <c r="M480" s="115"/>
      <c r="N480" s="115"/>
      <c r="O480" s="115"/>
      <c r="P480" s="115"/>
      <c r="Q480" s="115"/>
      <c r="R480" s="115"/>
      <c r="S480" s="115"/>
    </row>
    <row r="481" spans="2:19">
      <c r="B481" s="114"/>
      <c r="C481" s="115"/>
      <c r="D481" s="115"/>
      <c r="E481" s="115"/>
      <c r="F481" s="115"/>
      <c r="G481" s="115"/>
      <c r="H481" s="115"/>
      <c r="I481" s="115"/>
      <c r="J481" s="115"/>
      <c r="K481" s="115"/>
      <c r="L481" s="115"/>
      <c r="M481" s="115"/>
      <c r="N481" s="115"/>
      <c r="O481" s="115"/>
      <c r="P481" s="115"/>
      <c r="Q481" s="115"/>
      <c r="R481" s="115"/>
      <c r="S481" s="115"/>
    </row>
    <row r="482" spans="2:19">
      <c r="B482" s="114"/>
      <c r="C482" s="115"/>
      <c r="D482" s="115"/>
      <c r="E482" s="115"/>
      <c r="F482" s="115"/>
      <c r="G482" s="115"/>
      <c r="H482" s="115"/>
      <c r="I482" s="115"/>
      <c r="J482" s="115"/>
      <c r="K482" s="115"/>
      <c r="L482" s="115"/>
      <c r="M482" s="115"/>
      <c r="N482" s="115"/>
      <c r="O482" s="115"/>
      <c r="P482" s="115"/>
      <c r="Q482" s="115"/>
      <c r="R482" s="115"/>
      <c r="S482" s="115"/>
    </row>
    <row r="483" spans="2:19">
      <c r="B483" s="114"/>
      <c r="C483" s="115"/>
      <c r="D483" s="115"/>
      <c r="E483" s="115"/>
      <c r="F483" s="115"/>
      <c r="G483" s="115"/>
      <c r="H483" s="115"/>
      <c r="I483" s="115"/>
      <c r="J483" s="115"/>
      <c r="K483" s="115"/>
      <c r="L483" s="115"/>
      <c r="M483" s="115"/>
      <c r="N483" s="115"/>
      <c r="O483" s="115"/>
      <c r="P483" s="115"/>
      <c r="Q483" s="115"/>
      <c r="R483" s="115"/>
      <c r="S483" s="115"/>
    </row>
    <row r="484" spans="2:19">
      <c r="B484" s="114"/>
      <c r="C484" s="115"/>
      <c r="D484" s="115"/>
      <c r="E484" s="115"/>
      <c r="F484" s="115"/>
      <c r="G484" s="115"/>
      <c r="H484" s="115"/>
      <c r="I484" s="115"/>
      <c r="J484" s="115"/>
      <c r="K484" s="115"/>
      <c r="L484" s="115"/>
      <c r="M484" s="115"/>
      <c r="N484" s="115"/>
      <c r="O484" s="115"/>
      <c r="P484" s="115"/>
      <c r="Q484" s="115"/>
      <c r="R484" s="115"/>
      <c r="S484" s="115"/>
    </row>
    <row r="485" spans="2:19">
      <c r="B485" s="114"/>
      <c r="C485" s="115"/>
      <c r="D485" s="115"/>
      <c r="E485" s="115"/>
      <c r="F485" s="115"/>
      <c r="G485" s="115"/>
      <c r="H485" s="115"/>
      <c r="I485" s="115"/>
      <c r="J485" s="115"/>
      <c r="K485" s="115"/>
      <c r="L485" s="115"/>
      <c r="M485" s="115"/>
      <c r="N485" s="115"/>
      <c r="O485" s="115"/>
      <c r="P485" s="115"/>
      <c r="Q485" s="115"/>
      <c r="R485" s="115"/>
      <c r="S485" s="115"/>
    </row>
    <row r="486" spans="2:19">
      <c r="B486" s="114"/>
      <c r="C486" s="115"/>
      <c r="D486" s="115"/>
      <c r="E486" s="115"/>
      <c r="F486" s="115"/>
      <c r="G486" s="115"/>
      <c r="H486" s="115"/>
      <c r="I486" s="115"/>
      <c r="J486" s="115"/>
      <c r="K486" s="115"/>
      <c r="L486" s="115"/>
      <c r="M486" s="115"/>
      <c r="N486" s="115"/>
      <c r="O486" s="115"/>
      <c r="P486" s="115"/>
      <c r="Q486" s="115"/>
      <c r="R486" s="115"/>
      <c r="S486" s="115"/>
    </row>
    <row r="487" spans="2:19">
      <c r="B487" s="114"/>
      <c r="C487" s="115"/>
      <c r="D487" s="115"/>
      <c r="E487" s="115"/>
      <c r="F487" s="115"/>
      <c r="G487" s="115"/>
      <c r="H487" s="115"/>
      <c r="I487" s="115"/>
      <c r="J487" s="115"/>
      <c r="K487" s="115"/>
      <c r="L487" s="115"/>
      <c r="M487" s="115"/>
      <c r="N487" s="115"/>
      <c r="O487" s="115"/>
      <c r="P487" s="115"/>
      <c r="Q487" s="115"/>
      <c r="R487" s="115"/>
      <c r="S487" s="115"/>
    </row>
    <row r="488" spans="2:19">
      <c r="B488" s="114"/>
      <c r="C488" s="115"/>
      <c r="D488" s="115"/>
      <c r="E488" s="115"/>
      <c r="F488" s="115"/>
      <c r="G488" s="115"/>
      <c r="H488" s="115"/>
      <c r="I488" s="115"/>
      <c r="J488" s="115"/>
      <c r="K488" s="115"/>
      <c r="L488" s="115"/>
      <c r="M488" s="115"/>
      <c r="N488" s="115"/>
      <c r="O488" s="115"/>
      <c r="P488" s="115"/>
      <c r="Q488" s="115"/>
      <c r="R488" s="115"/>
      <c r="S488" s="115"/>
    </row>
    <row r="489" spans="2:19">
      <c r="B489" s="114"/>
      <c r="C489" s="115"/>
      <c r="D489" s="115"/>
      <c r="E489" s="115"/>
      <c r="F489" s="115"/>
      <c r="G489" s="115"/>
      <c r="H489" s="115"/>
      <c r="I489" s="115"/>
      <c r="J489" s="115"/>
      <c r="K489" s="115"/>
      <c r="L489" s="115"/>
      <c r="M489" s="115"/>
      <c r="N489" s="115"/>
      <c r="O489" s="115"/>
      <c r="P489" s="115"/>
      <c r="Q489" s="115"/>
      <c r="R489" s="115"/>
      <c r="S489" s="115"/>
    </row>
    <row r="490" spans="2:19">
      <c r="B490" s="114"/>
      <c r="C490" s="115"/>
      <c r="D490" s="115"/>
      <c r="E490" s="115"/>
      <c r="F490" s="115"/>
      <c r="G490" s="115"/>
      <c r="H490" s="115"/>
      <c r="I490" s="115"/>
      <c r="J490" s="115"/>
      <c r="K490" s="115"/>
      <c r="L490" s="115"/>
      <c r="M490" s="115"/>
      <c r="N490" s="115"/>
      <c r="O490" s="115"/>
      <c r="P490" s="115"/>
      <c r="Q490" s="115"/>
      <c r="R490" s="115"/>
      <c r="S490" s="115"/>
    </row>
    <row r="491" spans="2:19">
      <c r="B491" s="114"/>
      <c r="C491" s="115"/>
      <c r="D491" s="115"/>
      <c r="E491" s="115"/>
      <c r="F491" s="115"/>
      <c r="G491" s="115"/>
      <c r="H491" s="115"/>
      <c r="I491" s="115"/>
      <c r="J491" s="115"/>
      <c r="K491" s="115"/>
      <c r="L491" s="115"/>
      <c r="M491" s="115"/>
      <c r="N491" s="115"/>
      <c r="O491" s="115"/>
      <c r="P491" s="115"/>
      <c r="Q491" s="115"/>
      <c r="R491" s="115"/>
      <c r="S491" s="115"/>
    </row>
    <row r="492" spans="2:19">
      <c r="B492" s="114"/>
      <c r="C492" s="115"/>
      <c r="D492" s="115"/>
      <c r="E492" s="115"/>
      <c r="F492" s="115"/>
      <c r="G492" s="115"/>
      <c r="H492" s="115"/>
      <c r="I492" s="115"/>
      <c r="J492" s="115"/>
      <c r="K492" s="115"/>
      <c r="L492" s="115"/>
      <c r="M492" s="115"/>
      <c r="N492" s="115"/>
      <c r="O492" s="115"/>
      <c r="P492" s="115"/>
      <c r="Q492" s="115"/>
      <c r="R492" s="115"/>
      <c r="S492" s="115"/>
    </row>
    <row r="493" spans="2:19">
      <c r="B493" s="114"/>
      <c r="C493" s="115"/>
      <c r="D493" s="115"/>
      <c r="E493" s="115"/>
      <c r="F493" s="115"/>
      <c r="G493" s="115"/>
      <c r="H493" s="115"/>
      <c r="I493" s="115"/>
      <c r="J493" s="115"/>
      <c r="K493" s="115"/>
      <c r="L493" s="115"/>
      <c r="M493" s="115"/>
      <c r="N493" s="115"/>
      <c r="O493" s="115"/>
      <c r="P493" s="115"/>
      <c r="Q493" s="115"/>
      <c r="R493" s="115"/>
      <c r="S493" s="115"/>
    </row>
    <row r="494" spans="2:19">
      <c r="B494" s="114"/>
      <c r="C494" s="115"/>
      <c r="D494" s="115"/>
      <c r="E494" s="115"/>
      <c r="F494" s="115"/>
      <c r="G494" s="115"/>
      <c r="H494" s="115"/>
      <c r="I494" s="115"/>
      <c r="J494" s="115"/>
      <c r="K494" s="115"/>
      <c r="L494" s="115"/>
      <c r="M494" s="115"/>
      <c r="N494" s="115"/>
      <c r="O494" s="115"/>
      <c r="P494" s="115"/>
      <c r="Q494" s="115"/>
      <c r="R494" s="115"/>
      <c r="S494" s="115"/>
    </row>
    <row r="495" spans="2:19">
      <c r="B495" s="114"/>
      <c r="C495" s="115"/>
      <c r="D495" s="115"/>
      <c r="E495" s="115"/>
      <c r="F495" s="115"/>
      <c r="G495" s="115"/>
      <c r="H495" s="115"/>
      <c r="I495" s="115"/>
      <c r="J495" s="115"/>
      <c r="K495" s="115"/>
      <c r="L495" s="115"/>
      <c r="M495" s="115"/>
      <c r="N495" s="115"/>
      <c r="O495" s="115"/>
      <c r="P495" s="115"/>
      <c r="Q495" s="115"/>
      <c r="R495" s="115"/>
      <c r="S495" s="115"/>
    </row>
    <row r="496" spans="2:19">
      <c r="B496" s="114"/>
      <c r="C496" s="115"/>
      <c r="D496" s="115"/>
      <c r="E496" s="115"/>
      <c r="F496" s="115"/>
      <c r="G496" s="115"/>
      <c r="H496" s="115"/>
      <c r="I496" s="115"/>
      <c r="J496" s="115"/>
      <c r="K496" s="115"/>
      <c r="L496" s="115"/>
      <c r="M496" s="115"/>
      <c r="N496" s="115"/>
      <c r="O496" s="115"/>
      <c r="P496" s="115"/>
      <c r="Q496" s="115"/>
      <c r="R496" s="115"/>
      <c r="S496" s="115"/>
    </row>
    <row r="497" spans="2:19">
      <c r="B497" s="114"/>
      <c r="C497" s="115"/>
      <c r="D497" s="115"/>
      <c r="E497" s="115"/>
      <c r="F497" s="115"/>
      <c r="G497" s="115"/>
      <c r="H497" s="115"/>
      <c r="I497" s="115"/>
      <c r="J497" s="115"/>
      <c r="K497" s="115"/>
      <c r="L497" s="115"/>
      <c r="M497" s="115"/>
      <c r="N497" s="115"/>
      <c r="O497" s="115"/>
      <c r="P497" s="115"/>
      <c r="Q497" s="115"/>
      <c r="R497" s="115"/>
      <c r="S497" s="115"/>
    </row>
    <row r="498" spans="2:19">
      <c r="B498" s="114"/>
      <c r="C498" s="115"/>
      <c r="D498" s="115"/>
      <c r="E498" s="115"/>
      <c r="F498" s="115"/>
      <c r="G498" s="115"/>
      <c r="H498" s="115"/>
      <c r="I498" s="115"/>
      <c r="J498" s="115"/>
      <c r="K498" s="115"/>
      <c r="L498" s="115"/>
      <c r="M498" s="115"/>
      <c r="N498" s="115"/>
      <c r="O498" s="115"/>
      <c r="P498" s="115"/>
      <c r="Q498" s="115"/>
      <c r="R498" s="115"/>
      <c r="S498" s="115"/>
    </row>
    <row r="499" spans="2:19">
      <c r="B499" s="114"/>
      <c r="C499" s="115"/>
      <c r="D499" s="115"/>
      <c r="E499" s="115"/>
      <c r="F499" s="115"/>
      <c r="G499" s="115"/>
      <c r="H499" s="115"/>
      <c r="I499" s="115"/>
      <c r="J499" s="115"/>
      <c r="K499" s="115"/>
      <c r="L499" s="115"/>
      <c r="M499" s="115"/>
      <c r="N499" s="115"/>
      <c r="O499" s="115"/>
      <c r="P499" s="115"/>
      <c r="Q499" s="115"/>
      <c r="R499" s="115"/>
      <c r="S499" s="115"/>
    </row>
    <row r="500" spans="2:19">
      <c r="B500" s="114"/>
      <c r="C500" s="115"/>
      <c r="D500" s="115"/>
      <c r="E500" s="115"/>
      <c r="F500" s="115"/>
      <c r="G500" s="115"/>
      <c r="H500" s="115"/>
      <c r="I500" s="115"/>
      <c r="J500" s="115"/>
      <c r="K500" s="115"/>
      <c r="L500" s="115"/>
      <c r="M500" s="115"/>
      <c r="N500" s="115"/>
      <c r="O500" s="115"/>
      <c r="P500" s="115"/>
      <c r="Q500" s="115"/>
      <c r="R500" s="115"/>
      <c r="S500" s="115"/>
    </row>
    <row r="501" spans="2:19">
      <c r="B501" s="114"/>
      <c r="C501" s="115"/>
      <c r="D501" s="115"/>
      <c r="E501" s="115"/>
      <c r="F501" s="115"/>
      <c r="G501" s="115"/>
      <c r="H501" s="115"/>
      <c r="I501" s="115"/>
      <c r="J501" s="115"/>
      <c r="K501" s="115"/>
      <c r="L501" s="115"/>
      <c r="M501" s="115"/>
      <c r="N501" s="115"/>
      <c r="O501" s="115"/>
      <c r="P501" s="115"/>
      <c r="Q501" s="115"/>
      <c r="R501" s="115"/>
      <c r="S501" s="115"/>
    </row>
    <row r="502" spans="2:19">
      <c r="B502" s="114"/>
      <c r="C502" s="115"/>
      <c r="D502" s="115"/>
      <c r="E502" s="115"/>
      <c r="F502" s="115"/>
      <c r="G502" s="115"/>
      <c r="H502" s="115"/>
      <c r="I502" s="115"/>
      <c r="J502" s="115"/>
      <c r="K502" s="115"/>
      <c r="L502" s="115"/>
      <c r="M502" s="115"/>
      <c r="N502" s="115"/>
      <c r="O502" s="115"/>
      <c r="P502" s="115"/>
      <c r="Q502" s="115"/>
      <c r="R502" s="115"/>
      <c r="S502" s="115"/>
    </row>
    <row r="503" spans="2:19">
      <c r="B503" s="114"/>
      <c r="C503" s="115"/>
      <c r="D503" s="115"/>
      <c r="E503" s="115"/>
      <c r="F503" s="115"/>
      <c r="G503" s="115"/>
      <c r="H503" s="115"/>
      <c r="I503" s="115"/>
      <c r="J503" s="115"/>
      <c r="K503" s="115"/>
      <c r="L503" s="115"/>
      <c r="M503" s="115"/>
      <c r="N503" s="115"/>
      <c r="O503" s="115"/>
      <c r="P503" s="115"/>
      <c r="Q503" s="115"/>
      <c r="R503" s="115"/>
      <c r="S503" s="115"/>
    </row>
    <row r="504" spans="2:19">
      <c r="B504" s="114"/>
      <c r="C504" s="115"/>
      <c r="D504" s="115"/>
      <c r="E504" s="115"/>
      <c r="F504" s="115"/>
      <c r="G504" s="115"/>
      <c r="H504" s="115"/>
      <c r="I504" s="115"/>
      <c r="J504" s="115"/>
      <c r="K504" s="115"/>
      <c r="L504" s="115"/>
      <c r="M504" s="115"/>
      <c r="N504" s="115"/>
      <c r="O504" s="115"/>
      <c r="P504" s="115"/>
      <c r="Q504" s="115"/>
      <c r="R504" s="115"/>
      <c r="S504" s="115"/>
    </row>
    <row r="505" spans="2:19">
      <c r="B505" s="114"/>
      <c r="C505" s="115"/>
      <c r="D505" s="115"/>
      <c r="E505" s="115"/>
      <c r="F505" s="115"/>
      <c r="G505" s="115"/>
      <c r="H505" s="115"/>
      <c r="I505" s="115"/>
      <c r="J505" s="115"/>
      <c r="K505" s="115"/>
      <c r="L505" s="115"/>
      <c r="M505" s="115"/>
      <c r="N505" s="115"/>
      <c r="O505" s="115"/>
      <c r="P505" s="115"/>
      <c r="Q505" s="115"/>
      <c r="R505" s="115"/>
      <c r="S505" s="115"/>
    </row>
    <row r="506" spans="2:19">
      <c r="B506" s="114"/>
      <c r="C506" s="115"/>
      <c r="D506" s="115"/>
      <c r="E506" s="115"/>
      <c r="F506" s="115"/>
      <c r="G506" s="115"/>
      <c r="H506" s="115"/>
      <c r="I506" s="115"/>
      <c r="J506" s="115"/>
      <c r="K506" s="115"/>
      <c r="L506" s="115"/>
      <c r="M506" s="115"/>
      <c r="N506" s="115"/>
      <c r="O506" s="115"/>
      <c r="P506" s="115"/>
      <c r="Q506" s="115"/>
      <c r="R506" s="115"/>
      <c r="S506" s="115"/>
    </row>
    <row r="507" spans="2:19">
      <c r="B507" s="114"/>
      <c r="C507" s="115"/>
      <c r="D507" s="115"/>
      <c r="E507" s="115"/>
      <c r="F507" s="115"/>
      <c r="G507" s="115"/>
      <c r="H507" s="115"/>
      <c r="I507" s="115"/>
      <c r="J507" s="115"/>
      <c r="K507" s="115"/>
      <c r="L507" s="115"/>
      <c r="M507" s="115"/>
      <c r="N507" s="115"/>
      <c r="O507" s="115"/>
      <c r="P507" s="115"/>
      <c r="Q507" s="115"/>
      <c r="R507" s="115"/>
      <c r="S507" s="115"/>
    </row>
    <row r="508" spans="2:19">
      <c r="B508" s="114"/>
      <c r="C508" s="115"/>
      <c r="D508" s="115"/>
      <c r="E508" s="115"/>
      <c r="F508" s="115"/>
      <c r="G508" s="115"/>
      <c r="H508" s="115"/>
      <c r="I508" s="115"/>
      <c r="J508" s="115"/>
      <c r="K508" s="115"/>
      <c r="L508" s="115"/>
      <c r="M508" s="115"/>
      <c r="N508" s="115"/>
      <c r="O508" s="115"/>
      <c r="P508" s="115"/>
      <c r="Q508" s="115"/>
      <c r="R508" s="115"/>
      <c r="S508" s="115"/>
    </row>
    <row r="509" spans="2:19">
      <c r="B509" s="114"/>
      <c r="C509" s="115"/>
      <c r="D509" s="115"/>
      <c r="E509" s="115"/>
      <c r="F509" s="115"/>
      <c r="G509" s="115"/>
      <c r="H509" s="115"/>
      <c r="I509" s="115"/>
      <c r="J509" s="115"/>
      <c r="K509" s="115"/>
      <c r="L509" s="115"/>
      <c r="M509" s="115"/>
      <c r="N509" s="115"/>
      <c r="O509" s="115"/>
      <c r="P509" s="115"/>
      <c r="Q509" s="115"/>
      <c r="R509" s="115"/>
      <c r="S509" s="115"/>
    </row>
    <row r="510" spans="2:19">
      <c r="B510" s="114"/>
      <c r="C510" s="115"/>
      <c r="D510" s="115"/>
      <c r="E510" s="115"/>
      <c r="F510" s="115"/>
      <c r="G510" s="115"/>
      <c r="H510" s="115"/>
      <c r="I510" s="115"/>
      <c r="J510" s="115"/>
      <c r="K510" s="115"/>
      <c r="L510" s="115"/>
      <c r="M510" s="115"/>
      <c r="N510" s="115"/>
      <c r="O510" s="115"/>
      <c r="P510" s="115"/>
      <c r="Q510" s="115"/>
      <c r="R510" s="115"/>
      <c r="S510" s="115"/>
    </row>
    <row r="511" spans="2:19">
      <c r="B511" s="114"/>
      <c r="C511" s="115"/>
      <c r="D511" s="115"/>
      <c r="E511" s="115"/>
      <c r="F511" s="115"/>
      <c r="G511" s="115"/>
      <c r="H511" s="115"/>
      <c r="I511" s="115"/>
      <c r="J511" s="115"/>
      <c r="K511" s="115"/>
      <c r="L511" s="115"/>
      <c r="M511" s="115"/>
      <c r="N511" s="115"/>
      <c r="O511" s="115"/>
      <c r="P511" s="115"/>
      <c r="Q511" s="115"/>
      <c r="R511" s="115"/>
      <c r="S511" s="115"/>
    </row>
    <row r="512" spans="2:19">
      <c r="B512" s="114"/>
      <c r="C512" s="115"/>
      <c r="D512" s="115"/>
      <c r="E512" s="115"/>
      <c r="F512" s="115"/>
      <c r="G512" s="115"/>
      <c r="H512" s="115"/>
      <c r="I512" s="115"/>
      <c r="J512" s="115"/>
      <c r="K512" s="115"/>
      <c r="L512" s="115"/>
      <c r="M512" s="115"/>
      <c r="N512" s="115"/>
      <c r="O512" s="115"/>
      <c r="P512" s="115"/>
      <c r="Q512" s="115"/>
      <c r="R512" s="115"/>
      <c r="S512" s="115"/>
    </row>
    <row r="513" spans="2:19">
      <c r="B513" s="114"/>
      <c r="C513" s="115"/>
      <c r="D513" s="115"/>
      <c r="E513" s="115"/>
      <c r="F513" s="115"/>
      <c r="G513" s="115"/>
      <c r="H513" s="115"/>
      <c r="I513" s="115"/>
      <c r="J513" s="115"/>
      <c r="K513" s="115"/>
      <c r="L513" s="115"/>
      <c r="M513" s="115"/>
      <c r="N513" s="115"/>
      <c r="O513" s="115"/>
      <c r="P513" s="115"/>
      <c r="Q513" s="115"/>
      <c r="R513" s="115"/>
      <c r="S513" s="115"/>
    </row>
    <row r="514" spans="2:19">
      <c r="B514" s="114"/>
      <c r="C514" s="115"/>
      <c r="D514" s="115"/>
      <c r="E514" s="115"/>
      <c r="F514" s="115"/>
      <c r="G514" s="115"/>
      <c r="H514" s="115"/>
      <c r="I514" s="115"/>
      <c r="J514" s="115"/>
      <c r="K514" s="115"/>
      <c r="L514" s="115"/>
      <c r="M514" s="115"/>
      <c r="N514" s="115"/>
      <c r="O514" s="115"/>
      <c r="P514" s="115"/>
      <c r="Q514" s="115"/>
      <c r="R514" s="115"/>
      <c r="S514" s="115"/>
    </row>
    <row r="515" spans="2:19">
      <c r="B515" s="114"/>
      <c r="C515" s="115"/>
      <c r="D515" s="115"/>
      <c r="E515" s="115"/>
      <c r="F515" s="115"/>
      <c r="G515" s="115"/>
      <c r="H515" s="115"/>
      <c r="I515" s="115"/>
      <c r="J515" s="115"/>
      <c r="K515" s="115"/>
      <c r="L515" s="115"/>
      <c r="M515" s="115"/>
      <c r="N515" s="115"/>
      <c r="O515" s="115"/>
      <c r="P515" s="115"/>
      <c r="Q515" s="115"/>
      <c r="R515" s="115"/>
      <c r="S515" s="115"/>
    </row>
    <row r="516" spans="2:19">
      <c r="B516" s="114"/>
      <c r="C516" s="115"/>
      <c r="D516" s="115"/>
      <c r="E516" s="115"/>
      <c r="F516" s="115"/>
      <c r="G516" s="115"/>
      <c r="H516" s="115"/>
      <c r="I516" s="115"/>
      <c r="J516" s="115"/>
      <c r="K516" s="115"/>
      <c r="L516" s="115"/>
      <c r="M516" s="115"/>
      <c r="N516" s="115"/>
      <c r="O516" s="115"/>
      <c r="P516" s="115"/>
      <c r="Q516" s="115"/>
      <c r="R516" s="115"/>
      <c r="S516" s="115"/>
    </row>
    <row r="517" spans="2:19">
      <c r="B517" s="114"/>
      <c r="C517" s="115"/>
      <c r="D517" s="115"/>
      <c r="E517" s="115"/>
      <c r="F517" s="115"/>
      <c r="G517" s="115"/>
      <c r="H517" s="115"/>
      <c r="I517" s="115"/>
      <c r="J517" s="115"/>
      <c r="K517" s="115"/>
      <c r="L517" s="115"/>
      <c r="M517" s="115"/>
      <c r="N517" s="115"/>
      <c r="O517" s="115"/>
      <c r="P517" s="115"/>
      <c r="Q517" s="115"/>
      <c r="R517" s="115"/>
      <c r="S517" s="115"/>
    </row>
    <row r="518" spans="2:19">
      <c r="B518" s="114"/>
      <c r="C518" s="115"/>
      <c r="D518" s="115"/>
      <c r="E518" s="115"/>
      <c r="F518" s="115"/>
      <c r="G518" s="115"/>
      <c r="H518" s="115"/>
      <c r="I518" s="115"/>
      <c r="J518" s="115"/>
      <c r="K518" s="115"/>
      <c r="L518" s="115"/>
      <c r="M518" s="115"/>
      <c r="N518" s="115"/>
      <c r="O518" s="115"/>
      <c r="P518" s="115"/>
      <c r="Q518" s="115"/>
      <c r="R518" s="115"/>
      <c r="S518" s="115"/>
    </row>
    <row r="519" spans="2:19">
      <c r="B519" s="114"/>
      <c r="C519" s="115"/>
      <c r="D519" s="115"/>
      <c r="E519" s="115"/>
      <c r="F519" s="115"/>
      <c r="G519" s="115"/>
      <c r="H519" s="115"/>
      <c r="I519" s="115"/>
      <c r="J519" s="115"/>
      <c r="K519" s="115"/>
      <c r="L519" s="115"/>
      <c r="M519" s="115"/>
      <c r="N519" s="115"/>
      <c r="O519" s="115"/>
      <c r="P519" s="115"/>
      <c r="Q519" s="115"/>
      <c r="R519" s="115"/>
      <c r="S519" s="115"/>
    </row>
    <row r="520" spans="2:19">
      <c r="B520" s="114"/>
      <c r="C520" s="115"/>
      <c r="D520" s="115"/>
      <c r="E520" s="115"/>
      <c r="F520" s="115"/>
      <c r="G520" s="115"/>
      <c r="H520" s="115"/>
      <c r="I520" s="115"/>
      <c r="J520" s="115"/>
      <c r="K520" s="115"/>
      <c r="L520" s="115"/>
      <c r="M520" s="115"/>
      <c r="N520" s="115"/>
      <c r="O520" s="115"/>
      <c r="P520" s="115"/>
      <c r="Q520" s="115"/>
      <c r="R520" s="115"/>
      <c r="S520" s="115"/>
    </row>
    <row r="521" spans="2:19">
      <c r="B521" s="114"/>
      <c r="C521" s="115"/>
      <c r="D521" s="115"/>
      <c r="E521" s="115"/>
      <c r="F521" s="115"/>
      <c r="G521" s="115"/>
      <c r="H521" s="115"/>
      <c r="I521" s="115"/>
      <c r="J521" s="115"/>
      <c r="K521" s="115"/>
      <c r="L521" s="115"/>
      <c r="M521" s="115"/>
      <c r="N521" s="115"/>
      <c r="O521" s="115"/>
      <c r="P521" s="115"/>
      <c r="Q521" s="115"/>
      <c r="R521" s="115"/>
      <c r="S521" s="115"/>
    </row>
    <row r="522" spans="2:19">
      <c r="B522" s="114"/>
      <c r="C522" s="115"/>
      <c r="D522" s="115"/>
      <c r="E522" s="115"/>
      <c r="F522" s="115"/>
      <c r="G522" s="115"/>
      <c r="H522" s="115"/>
      <c r="I522" s="115"/>
      <c r="J522" s="115"/>
      <c r="K522" s="115"/>
      <c r="L522" s="115"/>
      <c r="M522" s="115"/>
      <c r="N522" s="115"/>
      <c r="O522" s="115"/>
      <c r="P522" s="115"/>
      <c r="Q522" s="115"/>
      <c r="R522" s="115"/>
      <c r="S522" s="115"/>
    </row>
    <row r="523" spans="2:19">
      <c r="B523" s="114"/>
      <c r="C523" s="115"/>
      <c r="D523" s="115"/>
      <c r="E523" s="115"/>
      <c r="F523" s="115"/>
      <c r="G523" s="115"/>
      <c r="H523" s="115"/>
      <c r="I523" s="115"/>
      <c r="J523" s="115"/>
      <c r="K523" s="115"/>
      <c r="L523" s="115"/>
      <c r="M523" s="115"/>
      <c r="N523" s="115"/>
      <c r="O523" s="115"/>
      <c r="P523" s="115"/>
      <c r="Q523" s="115"/>
      <c r="R523" s="115"/>
      <c r="S523" s="115"/>
    </row>
    <row r="524" spans="2:19">
      <c r="B524" s="114"/>
      <c r="C524" s="115"/>
      <c r="D524" s="115"/>
      <c r="E524" s="115"/>
      <c r="F524" s="115"/>
      <c r="G524" s="115"/>
      <c r="H524" s="115"/>
      <c r="I524" s="115"/>
      <c r="J524" s="115"/>
      <c r="K524" s="115"/>
      <c r="L524" s="115"/>
      <c r="M524" s="115"/>
      <c r="N524" s="115"/>
      <c r="O524" s="115"/>
      <c r="P524" s="115"/>
      <c r="Q524" s="115"/>
      <c r="R524" s="115"/>
      <c r="S524" s="115"/>
    </row>
    <row r="525" spans="2:19">
      <c r="B525" s="114"/>
      <c r="C525" s="115"/>
      <c r="D525" s="115"/>
      <c r="E525" s="115"/>
      <c r="F525" s="115"/>
      <c r="G525" s="115"/>
      <c r="H525" s="115"/>
      <c r="I525" s="115"/>
      <c r="J525" s="115"/>
      <c r="K525" s="115"/>
      <c r="L525" s="115"/>
      <c r="M525" s="115"/>
      <c r="N525" s="115"/>
      <c r="O525" s="115"/>
      <c r="P525" s="115"/>
      <c r="Q525" s="115"/>
      <c r="R525" s="115"/>
      <c r="S525" s="115"/>
    </row>
    <row r="526" spans="2:19">
      <c r="B526" s="114"/>
      <c r="C526" s="115"/>
      <c r="D526" s="115"/>
      <c r="E526" s="115"/>
      <c r="F526" s="115"/>
      <c r="G526" s="115"/>
      <c r="H526" s="115"/>
      <c r="I526" s="115"/>
      <c r="J526" s="115"/>
      <c r="K526" s="115"/>
      <c r="L526" s="115"/>
      <c r="M526" s="115"/>
      <c r="N526" s="115"/>
      <c r="O526" s="115"/>
      <c r="P526" s="115"/>
      <c r="Q526" s="115"/>
      <c r="R526" s="115"/>
      <c r="S526" s="115"/>
    </row>
    <row r="527" spans="2:19">
      <c r="B527" s="114"/>
      <c r="C527" s="115"/>
      <c r="D527" s="115"/>
      <c r="E527" s="115"/>
      <c r="F527" s="115"/>
      <c r="G527" s="115"/>
      <c r="H527" s="115"/>
      <c r="I527" s="115"/>
      <c r="J527" s="115"/>
      <c r="K527" s="115"/>
      <c r="L527" s="115"/>
      <c r="M527" s="115"/>
      <c r="N527" s="115"/>
      <c r="O527" s="115"/>
      <c r="P527" s="115"/>
      <c r="Q527" s="115"/>
      <c r="R527" s="115"/>
      <c r="S527" s="115"/>
    </row>
    <row r="528" spans="2:19">
      <c r="B528" s="114"/>
      <c r="C528" s="115"/>
      <c r="D528" s="115"/>
      <c r="E528" s="115"/>
      <c r="F528" s="115"/>
      <c r="G528" s="115"/>
      <c r="H528" s="115"/>
      <c r="I528" s="115"/>
      <c r="J528" s="115"/>
      <c r="K528" s="115"/>
      <c r="L528" s="115"/>
      <c r="M528" s="115"/>
      <c r="N528" s="115"/>
      <c r="O528" s="115"/>
      <c r="P528" s="115"/>
      <c r="Q528" s="115"/>
      <c r="R528" s="115"/>
      <c r="S528" s="115"/>
    </row>
    <row r="529" spans="2:19">
      <c r="B529" s="114"/>
      <c r="C529" s="115"/>
      <c r="D529" s="115"/>
      <c r="E529" s="115"/>
      <c r="F529" s="115"/>
      <c r="G529" s="115"/>
      <c r="H529" s="115"/>
      <c r="I529" s="115"/>
      <c r="J529" s="115"/>
      <c r="K529" s="115"/>
      <c r="L529" s="115"/>
      <c r="M529" s="115"/>
      <c r="N529" s="115"/>
      <c r="O529" s="115"/>
      <c r="P529" s="115"/>
      <c r="Q529" s="115"/>
      <c r="R529" s="115"/>
      <c r="S529" s="115"/>
    </row>
    <row r="530" spans="2:19">
      <c r="B530" s="114"/>
      <c r="C530" s="115"/>
      <c r="D530" s="115"/>
      <c r="E530" s="115"/>
      <c r="F530" s="115"/>
      <c r="G530" s="115"/>
      <c r="H530" s="115"/>
      <c r="I530" s="115"/>
      <c r="J530" s="115"/>
      <c r="K530" s="115"/>
      <c r="L530" s="115"/>
      <c r="M530" s="115"/>
      <c r="N530" s="115"/>
      <c r="O530" s="115"/>
      <c r="P530" s="115"/>
      <c r="Q530" s="115"/>
      <c r="R530" s="115"/>
      <c r="S530" s="115"/>
    </row>
    <row r="531" spans="2:19">
      <c r="B531" s="114"/>
      <c r="C531" s="115"/>
      <c r="D531" s="115"/>
      <c r="E531" s="115"/>
      <c r="F531" s="115"/>
      <c r="G531" s="115"/>
      <c r="H531" s="115"/>
      <c r="I531" s="115"/>
      <c r="J531" s="115"/>
      <c r="K531" s="115"/>
      <c r="L531" s="115"/>
      <c r="M531" s="115"/>
      <c r="N531" s="115"/>
      <c r="O531" s="115"/>
      <c r="P531" s="115"/>
      <c r="Q531" s="115"/>
      <c r="R531" s="115"/>
      <c r="S531" s="115"/>
    </row>
    <row r="532" spans="2:19">
      <c r="B532" s="114"/>
      <c r="C532" s="115"/>
      <c r="D532" s="115"/>
      <c r="E532" s="115"/>
      <c r="F532" s="115"/>
      <c r="G532" s="115"/>
      <c r="H532" s="115"/>
      <c r="I532" s="115"/>
      <c r="J532" s="115"/>
      <c r="K532" s="115"/>
      <c r="L532" s="115"/>
      <c r="M532" s="115"/>
      <c r="N532" s="115"/>
      <c r="O532" s="115"/>
      <c r="P532" s="115"/>
      <c r="Q532" s="115"/>
      <c r="R532" s="115"/>
      <c r="S532" s="115"/>
    </row>
    <row r="533" spans="2:19">
      <c r="B533" s="114"/>
      <c r="C533" s="115"/>
      <c r="D533" s="115"/>
      <c r="E533" s="115"/>
      <c r="F533" s="115"/>
      <c r="G533" s="115"/>
      <c r="H533" s="115"/>
      <c r="I533" s="115"/>
      <c r="J533" s="115"/>
      <c r="K533" s="115"/>
      <c r="L533" s="115"/>
      <c r="M533" s="115"/>
      <c r="N533" s="115"/>
      <c r="O533" s="115"/>
      <c r="P533" s="115"/>
      <c r="Q533" s="115"/>
      <c r="R533" s="115"/>
      <c r="S533" s="115"/>
    </row>
    <row r="534" spans="2:19">
      <c r="B534" s="114"/>
      <c r="C534" s="115"/>
      <c r="D534" s="115"/>
      <c r="E534" s="115"/>
      <c r="F534" s="115"/>
      <c r="G534" s="115"/>
      <c r="H534" s="115"/>
      <c r="I534" s="115"/>
      <c r="J534" s="115"/>
      <c r="K534" s="115"/>
      <c r="L534" s="115"/>
      <c r="M534" s="115"/>
      <c r="N534" s="115"/>
      <c r="O534" s="115"/>
      <c r="P534" s="115"/>
      <c r="Q534" s="115"/>
      <c r="R534" s="115"/>
      <c r="S534" s="115"/>
    </row>
    <row r="535" spans="2:19">
      <c r="B535" s="114"/>
      <c r="C535" s="114"/>
      <c r="D535" s="114"/>
      <c r="E535" s="114"/>
      <c r="F535" s="115"/>
      <c r="G535" s="115"/>
      <c r="H535" s="115"/>
      <c r="I535" s="115"/>
      <c r="J535" s="115"/>
      <c r="K535" s="115"/>
      <c r="L535" s="115"/>
      <c r="M535" s="115"/>
      <c r="N535" s="115"/>
      <c r="O535" s="115"/>
      <c r="P535" s="115"/>
      <c r="Q535" s="115"/>
      <c r="R535" s="115"/>
      <c r="S535" s="115"/>
    </row>
    <row r="536" spans="2:19">
      <c r="B536" s="114"/>
      <c r="C536" s="114"/>
      <c r="D536" s="114"/>
      <c r="E536" s="114"/>
      <c r="F536" s="115"/>
      <c r="G536" s="115"/>
      <c r="H536" s="115"/>
      <c r="I536" s="115"/>
      <c r="J536" s="115"/>
      <c r="K536" s="115"/>
      <c r="L536" s="115"/>
      <c r="M536" s="115"/>
      <c r="N536" s="115"/>
      <c r="O536" s="115"/>
      <c r="P536" s="115"/>
      <c r="Q536" s="115"/>
      <c r="R536" s="115"/>
      <c r="S536" s="115"/>
    </row>
    <row r="537" spans="2:19">
      <c r="B537" s="114"/>
      <c r="C537" s="114"/>
      <c r="D537" s="114"/>
      <c r="E537" s="114"/>
      <c r="F537" s="115"/>
      <c r="G537" s="115"/>
      <c r="H537" s="115"/>
      <c r="I537" s="115"/>
      <c r="J537" s="115"/>
      <c r="K537" s="115"/>
      <c r="L537" s="115"/>
      <c r="M537" s="115"/>
      <c r="N537" s="115"/>
      <c r="O537" s="115"/>
      <c r="P537" s="115"/>
      <c r="Q537" s="115"/>
      <c r="R537" s="115"/>
      <c r="S537" s="115"/>
    </row>
    <row r="538" spans="2:19">
      <c r="B538" s="130"/>
      <c r="C538" s="114"/>
      <c r="D538" s="114"/>
      <c r="E538" s="114"/>
      <c r="F538" s="115"/>
      <c r="G538" s="115"/>
      <c r="H538" s="115"/>
      <c r="I538" s="115"/>
      <c r="J538" s="115"/>
      <c r="K538" s="115"/>
      <c r="L538" s="115"/>
      <c r="M538" s="115"/>
      <c r="N538" s="115"/>
      <c r="O538" s="115"/>
      <c r="P538" s="115"/>
      <c r="Q538" s="115"/>
      <c r="R538" s="115"/>
      <c r="S538" s="115"/>
    </row>
    <row r="539" spans="2:19">
      <c r="B539" s="130"/>
      <c r="C539" s="114"/>
      <c r="D539" s="114"/>
      <c r="E539" s="114"/>
      <c r="F539" s="115"/>
      <c r="G539" s="115"/>
      <c r="H539" s="115"/>
      <c r="I539" s="115"/>
      <c r="J539" s="115"/>
      <c r="K539" s="115"/>
      <c r="L539" s="115"/>
      <c r="M539" s="115"/>
      <c r="N539" s="115"/>
      <c r="O539" s="115"/>
      <c r="P539" s="115"/>
      <c r="Q539" s="115"/>
      <c r="R539" s="115"/>
      <c r="S539" s="115"/>
    </row>
    <row r="540" spans="2:19">
      <c r="B540" s="131"/>
      <c r="C540" s="114"/>
      <c r="D540" s="114"/>
      <c r="E540" s="114"/>
      <c r="F540" s="115"/>
      <c r="G540" s="115"/>
      <c r="H540" s="115"/>
      <c r="I540" s="115"/>
      <c r="J540" s="115"/>
      <c r="K540" s="115"/>
      <c r="L540" s="115"/>
      <c r="M540" s="115"/>
      <c r="N540" s="115"/>
      <c r="O540" s="115"/>
      <c r="P540" s="115"/>
      <c r="Q540" s="115"/>
      <c r="R540" s="115"/>
      <c r="S540" s="115"/>
    </row>
    <row r="541" spans="2:19">
      <c r="B541" s="114"/>
      <c r="C541" s="114"/>
      <c r="D541" s="114"/>
      <c r="E541" s="114"/>
      <c r="F541" s="115"/>
      <c r="G541" s="115"/>
      <c r="H541" s="115"/>
      <c r="I541" s="115"/>
      <c r="J541" s="115"/>
      <c r="K541" s="115"/>
      <c r="L541" s="115"/>
      <c r="M541" s="115"/>
      <c r="N541" s="115"/>
      <c r="O541" s="115"/>
      <c r="P541" s="115"/>
      <c r="Q541" s="115"/>
      <c r="R541" s="115"/>
      <c r="S541" s="115"/>
    </row>
    <row r="542" spans="2:19">
      <c r="B542" s="114"/>
      <c r="C542" s="114"/>
      <c r="D542" s="114"/>
      <c r="E542" s="114"/>
      <c r="F542" s="115"/>
      <c r="G542" s="115"/>
      <c r="H542" s="115"/>
      <c r="I542" s="115"/>
      <c r="J542" s="115"/>
      <c r="K542" s="115"/>
      <c r="L542" s="115"/>
      <c r="M542" s="115"/>
      <c r="N542" s="115"/>
      <c r="O542" s="115"/>
      <c r="P542" s="115"/>
      <c r="Q542" s="115"/>
      <c r="R542" s="115"/>
      <c r="S542" s="115"/>
    </row>
    <row r="543" spans="2:19">
      <c r="B543" s="114"/>
      <c r="C543" s="114"/>
      <c r="D543" s="114"/>
      <c r="E543" s="114"/>
      <c r="F543" s="115"/>
      <c r="G543" s="115"/>
      <c r="H543" s="115"/>
      <c r="I543" s="115"/>
      <c r="J543" s="115"/>
      <c r="K543" s="115"/>
      <c r="L543" s="115"/>
      <c r="M543" s="115"/>
      <c r="N543" s="115"/>
      <c r="O543" s="115"/>
      <c r="P543" s="115"/>
      <c r="Q543" s="115"/>
      <c r="R543" s="115"/>
      <c r="S543" s="115"/>
    </row>
    <row r="544" spans="2:19">
      <c r="B544" s="114"/>
      <c r="C544" s="114"/>
      <c r="D544" s="114"/>
      <c r="E544" s="114"/>
      <c r="F544" s="115"/>
      <c r="G544" s="115"/>
      <c r="H544" s="115"/>
      <c r="I544" s="115"/>
      <c r="J544" s="115"/>
      <c r="K544" s="115"/>
      <c r="L544" s="115"/>
      <c r="M544" s="115"/>
      <c r="N544" s="115"/>
      <c r="O544" s="115"/>
      <c r="P544" s="115"/>
      <c r="Q544" s="115"/>
      <c r="R544" s="115"/>
      <c r="S544" s="115"/>
    </row>
    <row r="545" spans="2:19">
      <c r="B545" s="114"/>
      <c r="C545" s="114"/>
      <c r="D545" s="114"/>
      <c r="E545" s="114"/>
      <c r="F545" s="115"/>
      <c r="G545" s="115"/>
      <c r="H545" s="115"/>
      <c r="I545" s="115"/>
      <c r="J545" s="115"/>
      <c r="K545" s="115"/>
      <c r="L545" s="115"/>
      <c r="M545" s="115"/>
      <c r="N545" s="115"/>
      <c r="O545" s="115"/>
      <c r="P545" s="115"/>
      <c r="Q545" s="115"/>
      <c r="R545" s="115"/>
      <c r="S545" s="115"/>
    </row>
    <row r="546" spans="2:19">
      <c r="B546" s="114"/>
      <c r="C546" s="114"/>
      <c r="D546" s="114"/>
      <c r="E546" s="114"/>
      <c r="F546" s="115"/>
      <c r="G546" s="115"/>
      <c r="H546" s="115"/>
      <c r="I546" s="115"/>
      <c r="J546" s="115"/>
      <c r="K546" s="115"/>
      <c r="L546" s="115"/>
      <c r="M546" s="115"/>
      <c r="N546" s="115"/>
      <c r="O546" s="115"/>
      <c r="P546" s="115"/>
      <c r="Q546" s="115"/>
      <c r="R546" s="115"/>
      <c r="S546" s="115"/>
    </row>
    <row r="547" spans="2:19">
      <c r="B547" s="114"/>
      <c r="C547" s="114"/>
      <c r="D547" s="114"/>
      <c r="E547" s="114"/>
      <c r="F547" s="115"/>
      <c r="G547" s="115"/>
      <c r="H547" s="115"/>
      <c r="I547" s="115"/>
      <c r="J547" s="115"/>
      <c r="K547" s="115"/>
      <c r="L547" s="115"/>
      <c r="M547" s="115"/>
      <c r="N547" s="115"/>
      <c r="O547" s="115"/>
      <c r="P547" s="115"/>
      <c r="Q547" s="115"/>
      <c r="R547" s="115"/>
      <c r="S547" s="115"/>
    </row>
    <row r="548" spans="2:19">
      <c r="B548" s="114"/>
      <c r="C548" s="114"/>
      <c r="D548" s="114"/>
      <c r="E548" s="114"/>
      <c r="F548" s="115"/>
      <c r="G548" s="115"/>
      <c r="H548" s="115"/>
      <c r="I548" s="115"/>
      <c r="J548" s="115"/>
      <c r="K548" s="115"/>
      <c r="L548" s="115"/>
      <c r="M548" s="115"/>
      <c r="N548" s="115"/>
      <c r="O548" s="115"/>
      <c r="P548" s="115"/>
      <c r="Q548" s="115"/>
      <c r="R548" s="115"/>
      <c r="S548" s="115"/>
    </row>
    <row r="549" spans="2:19">
      <c r="B549" s="114"/>
      <c r="C549" s="114"/>
      <c r="D549" s="114"/>
      <c r="E549" s="114"/>
      <c r="F549" s="115"/>
      <c r="G549" s="115"/>
      <c r="H549" s="115"/>
      <c r="I549" s="115"/>
      <c r="J549" s="115"/>
      <c r="K549" s="115"/>
      <c r="L549" s="115"/>
      <c r="M549" s="115"/>
      <c r="N549" s="115"/>
      <c r="O549" s="115"/>
      <c r="P549" s="115"/>
      <c r="Q549" s="115"/>
      <c r="R549" s="115"/>
      <c r="S549" s="115"/>
    </row>
    <row r="550" spans="2:19">
      <c r="B550" s="114"/>
      <c r="C550" s="114"/>
      <c r="D550" s="114"/>
      <c r="E550" s="114"/>
      <c r="F550" s="115"/>
      <c r="G550" s="115"/>
      <c r="H550" s="115"/>
      <c r="I550" s="115"/>
      <c r="J550" s="115"/>
      <c r="K550" s="115"/>
      <c r="L550" s="115"/>
      <c r="M550" s="115"/>
      <c r="N550" s="115"/>
      <c r="O550" s="115"/>
      <c r="P550" s="115"/>
      <c r="Q550" s="115"/>
      <c r="R550" s="115"/>
      <c r="S550" s="115"/>
    </row>
    <row r="551" spans="2:19">
      <c r="B551" s="114"/>
      <c r="C551" s="114"/>
      <c r="D551" s="114"/>
      <c r="E551" s="114"/>
      <c r="F551" s="115"/>
      <c r="G551" s="115"/>
      <c r="H551" s="115"/>
      <c r="I551" s="115"/>
      <c r="J551" s="115"/>
      <c r="K551" s="115"/>
      <c r="L551" s="115"/>
      <c r="M551" s="115"/>
      <c r="N551" s="115"/>
      <c r="O551" s="115"/>
      <c r="P551" s="115"/>
      <c r="Q551" s="115"/>
      <c r="R551" s="115"/>
      <c r="S551" s="115"/>
    </row>
    <row r="552" spans="2:19">
      <c r="B552" s="114"/>
      <c r="C552" s="114"/>
      <c r="D552" s="114"/>
      <c r="E552" s="114"/>
      <c r="F552" s="115"/>
      <c r="G552" s="115"/>
      <c r="H552" s="115"/>
      <c r="I552" s="115"/>
      <c r="J552" s="115"/>
      <c r="K552" s="115"/>
      <c r="L552" s="115"/>
      <c r="M552" s="115"/>
      <c r="N552" s="115"/>
      <c r="O552" s="115"/>
      <c r="P552" s="115"/>
      <c r="Q552" s="115"/>
      <c r="R552" s="115"/>
      <c r="S552" s="115"/>
    </row>
    <row r="553" spans="2:19">
      <c r="B553" s="114"/>
      <c r="C553" s="114"/>
      <c r="D553" s="114"/>
      <c r="E553" s="114"/>
      <c r="F553" s="115"/>
      <c r="G553" s="115"/>
      <c r="H553" s="115"/>
      <c r="I553" s="115"/>
      <c r="J553" s="115"/>
      <c r="K553" s="115"/>
      <c r="L553" s="115"/>
      <c r="M553" s="115"/>
      <c r="N553" s="115"/>
      <c r="O553" s="115"/>
      <c r="P553" s="115"/>
      <c r="Q553" s="115"/>
      <c r="R553" s="115"/>
      <c r="S553" s="115"/>
    </row>
    <row r="554" spans="2:19">
      <c r="B554" s="114"/>
      <c r="C554" s="114"/>
      <c r="D554" s="114"/>
      <c r="E554" s="114"/>
      <c r="F554" s="115"/>
      <c r="G554" s="115"/>
      <c r="H554" s="115"/>
      <c r="I554" s="115"/>
      <c r="J554" s="115"/>
      <c r="K554" s="115"/>
      <c r="L554" s="115"/>
      <c r="M554" s="115"/>
      <c r="N554" s="115"/>
      <c r="O554" s="115"/>
      <c r="P554" s="115"/>
      <c r="Q554" s="115"/>
      <c r="R554" s="115"/>
      <c r="S554" s="115"/>
    </row>
    <row r="555" spans="2:19">
      <c r="B555" s="114"/>
      <c r="C555" s="114"/>
      <c r="D555" s="114"/>
      <c r="E555" s="114"/>
      <c r="F555" s="115"/>
      <c r="G555" s="115"/>
      <c r="H555" s="115"/>
      <c r="I555" s="115"/>
      <c r="J555" s="115"/>
      <c r="K555" s="115"/>
      <c r="L555" s="115"/>
      <c r="M555" s="115"/>
      <c r="N555" s="115"/>
      <c r="O555" s="115"/>
      <c r="P555" s="115"/>
      <c r="Q555" s="115"/>
      <c r="R555" s="115"/>
      <c r="S555" s="115"/>
    </row>
    <row r="556" spans="2:19">
      <c r="B556" s="114"/>
      <c r="C556" s="114"/>
      <c r="D556" s="114"/>
      <c r="E556" s="114"/>
      <c r="F556" s="115"/>
      <c r="G556" s="115"/>
      <c r="H556" s="115"/>
      <c r="I556" s="115"/>
      <c r="J556" s="115"/>
      <c r="K556" s="115"/>
      <c r="L556" s="115"/>
      <c r="M556" s="115"/>
      <c r="N556" s="115"/>
      <c r="O556" s="115"/>
      <c r="P556" s="115"/>
      <c r="Q556" s="115"/>
      <c r="R556" s="115"/>
      <c r="S556" s="115"/>
    </row>
    <row r="557" spans="2:19">
      <c r="B557" s="114"/>
      <c r="C557" s="114"/>
      <c r="D557" s="114"/>
      <c r="E557" s="114"/>
      <c r="F557" s="115"/>
      <c r="G557" s="115"/>
      <c r="H557" s="115"/>
      <c r="I557" s="115"/>
      <c r="J557" s="115"/>
      <c r="K557" s="115"/>
      <c r="L557" s="115"/>
      <c r="M557" s="115"/>
      <c r="N557" s="115"/>
      <c r="O557" s="115"/>
      <c r="P557" s="115"/>
      <c r="Q557" s="115"/>
      <c r="R557" s="115"/>
      <c r="S557" s="115"/>
    </row>
    <row r="558" spans="2:19">
      <c r="B558" s="114"/>
      <c r="C558" s="114"/>
      <c r="D558" s="114"/>
      <c r="E558" s="114"/>
      <c r="F558" s="115"/>
      <c r="G558" s="115"/>
      <c r="H558" s="115"/>
      <c r="I558" s="115"/>
      <c r="J558" s="115"/>
      <c r="K558" s="115"/>
      <c r="L558" s="115"/>
      <c r="M558" s="115"/>
      <c r="N558" s="115"/>
      <c r="O558" s="115"/>
      <c r="P558" s="115"/>
      <c r="Q558" s="115"/>
      <c r="R558" s="115"/>
      <c r="S558" s="115"/>
    </row>
    <row r="559" spans="2:19">
      <c r="B559" s="114"/>
      <c r="C559" s="114"/>
      <c r="D559" s="114"/>
      <c r="E559" s="114"/>
      <c r="F559" s="115"/>
      <c r="G559" s="115"/>
      <c r="H559" s="115"/>
      <c r="I559" s="115"/>
      <c r="J559" s="115"/>
      <c r="K559" s="115"/>
      <c r="L559" s="115"/>
      <c r="M559" s="115"/>
      <c r="N559" s="115"/>
      <c r="O559" s="115"/>
      <c r="P559" s="115"/>
      <c r="Q559" s="115"/>
      <c r="R559" s="115"/>
      <c r="S559" s="115"/>
    </row>
    <row r="560" spans="2:19">
      <c r="B560" s="114"/>
      <c r="C560" s="114"/>
      <c r="D560" s="114"/>
      <c r="E560" s="114"/>
      <c r="F560" s="115"/>
      <c r="G560" s="115"/>
      <c r="H560" s="115"/>
      <c r="I560" s="115"/>
      <c r="J560" s="115"/>
      <c r="K560" s="115"/>
      <c r="L560" s="115"/>
      <c r="M560" s="115"/>
      <c r="N560" s="115"/>
      <c r="O560" s="115"/>
      <c r="P560" s="115"/>
      <c r="Q560" s="115"/>
      <c r="R560" s="115"/>
      <c r="S560" s="115"/>
    </row>
    <row r="561" spans="2:19">
      <c r="B561" s="114"/>
      <c r="C561" s="114"/>
      <c r="D561" s="114"/>
      <c r="E561" s="114"/>
      <c r="F561" s="115"/>
      <c r="G561" s="115"/>
      <c r="H561" s="115"/>
      <c r="I561" s="115"/>
      <c r="J561" s="115"/>
      <c r="K561" s="115"/>
      <c r="L561" s="115"/>
      <c r="M561" s="115"/>
      <c r="N561" s="115"/>
      <c r="O561" s="115"/>
      <c r="P561" s="115"/>
      <c r="Q561" s="115"/>
      <c r="R561" s="115"/>
      <c r="S561" s="115"/>
    </row>
    <row r="562" spans="2:19">
      <c r="B562" s="114"/>
      <c r="C562" s="114"/>
      <c r="D562" s="114"/>
      <c r="E562" s="114"/>
      <c r="F562" s="115"/>
      <c r="G562" s="115"/>
      <c r="H562" s="115"/>
      <c r="I562" s="115"/>
      <c r="J562" s="115"/>
      <c r="K562" s="115"/>
      <c r="L562" s="115"/>
      <c r="M562" s="115"/>
      <c r="N562" s="115"/>
      <c r="O562" s="115"/>
      <c r="P562" s="115"/>
      <c r="Q562" s="115"/>
      <c r="R562" s="115"/>
      <c r="S562" s="115"/>
    </row>
    <row r="563" spans="2:19">
      <c r="B563" s="114"/>
      <c r="C563" s="114"/>
      <c r="D563" s="114"/>
      <c r="E563" s="114"/>
      <c r="F563" s="115"/>
      <c r="G563" s="115"/>
      <c r="H563" s="115"/>
      <c r="I563" s="115"/>
      <c r="J563" s="115"/>
      <c r="K563" s="115"/>
      <c r="L563" s="115"/>
      <c r="M563" s="115"/>
      <c r="N563" s="115"/>
      <c r="O563" s="115"/>
      <c r="P563" s="115"/>
      <c r="Q563" s="115"/>
      <c r="R563" s="115"/>
      <c r="S563" s="115"/>
    </row>
    <row r="564" spans="2:19">
      <c r="B564" s="114"/>
      <c r="C564" s="114"/>
      <c r="D564" s="114"/>
      <c r="E564" s="114"/>
      <c r="F564" s="115"/>
      <c r="G564" s="115"/>
      <c r="H564" s="115"/>
      <c r="I564" s="115"/>
      <c r="J564" s="115"/>
      <c r="K564" s="115"/>
      <c r="L564" s="115"/>
      <c r="M564" s="115"/>
      <c r="N564" s="115"/>
      <c r="O564" s="115"/>
      <c r="P564" s="115"/>
      <c r="Q564" s="115"/>
      <c r="R564" s="115"/>
      <c r="S564" s="115"/>
    </row>
    <row r="565" spans="2:19">
      <c r="B565" s="114"/>
      <c r="C565" s="114"/>
      <c r="D565" s="114"/>
      <c r="E565" s="114"/>
      <c r="F565" s="115"/>
      <c r="G565" s="115"/>
      <c r="H565" s="115"/>
      <c r="I565" s="115"/>
      <c r="J565" s="115"/>
      <c r="K565" s="115"/>
      <c r="L565" s="115"/>
      <c r="M565" s="115"/>
      <c r="N565" s="115"/>
      <c r="O565" s="115"/>
      <c r="P565" s="115"/>
      <c r="Q565" s="115"/>
      <c r="R565" s="115"/>
      <c r="S565" s="115"/>
    </row>
    <row r="566" spans="2:19">
      <c r="B566" s="114"/>
      <c r="C566" s="114"/>
      <c r="D566" s="114"/>
      <c r="E566" s="114"/>
      <c r="F566" s="115"/>
      <c r="G566" s="115"/>
      <c r="H566" s="115"/>
      <c r="I566" s="115"/>
      <c r="J566" s="115"/>
      <c r="K566" s="115"/>
      <c r="L566" s="115"/>
      <c r="M566" s="115"/>
      <c r="N566" s="115"/>
      <c r="O566" s="115"/>
      <c r="P566" s="115"/>
      <c r="Q566" s="115"/>
      <c r="R566" s="115"/>
      <c r="S566" s="115"/>
    </row>
    <row r="567" spans="2:19">
      <c r="B567" s="114"/>
      <c r="C567" s="114"/>
      <c r="D567" s="114"/>
      <c r="E567" s="114"/>
      <c r="F567" s="115"/>
      <c r="G567" s="115"/>
      <c r="H567" s="115"/>
      <c r="I567" s="115"/>
      <c r="J567" s="115"/>
      <c r="K567" s="115"/>
      <c r="L567" s="115"/>
      <c r="M567" s="115"/>
      <c r="N567" s="115"/>
      <c r="O567" s="115"/>
      <c r="P567" s="115"/>
      <c r="Q567" s="115"/>
      <c r="R567" s="115"/>
      <c r="S567" s="115"/>
    </row>
    <row r="568" spans="2:19">
      <c r="B568" s="114"/>
      <c r="C568" s="114"/>
      <c r="D568" s="114"/>
      <c r="E568" s="114"/>
      <c r="F568" s="115"/>
      <c r="G568" s="115"/>
      <c r="H568" s="115"/>
      <c r="I568" s="115"/>
      <c r="J568" s="115"/>
      <c r="K568" s="115"/>
      <c r="L568" s="115"/>
      <c r="M568" s="115"/>
      <c r="N568" s="115"/>
      <c r="O568" s="115"/>
      <c r="P568" s="115"/>
      <c r="Q568" s="115"/>
      <c r="R568" s="115"/>
      <c r="S568" s="115"/>
    </row>
    <row r="569" spans="2:19">
      <c r="B569" s="114"/>
      <c r="C569" s="114"/>
      <c r="D569" s="114"/>
      <c r="E569" s="114"/>
      <c r="F569" s="115"/>
      <c r="G569" s="115"/>
      <c r="H569" s="115"/>
      <c r="I569" s="115"/>
      <c r="J569" s="115"/>
      <c r="K569" s="115"/>
      <c r="L569" s="115"/>
      <c r="M569" s="115"/>
      <c r="N569" s="115"/>
      <c r="O569" s="115"/>
      <c r="P569" s="115"/>
      <c r="Q569" s="115"/>
      <c r="R569" s="115"/>
      <c r="S569" s="115"/>
    </row>
    <row r="570" spans="2:19">
      <c r="B570" s="114"/>
      <c r="C570" s="114"/>
      <c r="D570" s="114"/>
      <c r="E570" s="114"/>
      <c r="F570" s="115"/>
      <c r="G570" s="115"/>
      <c r="H570" s="115"/>
      <c r="I570" s="115"/>
      <c r="J570" s="115"/>
      <c r="K570" s="115"/>
      <c r="L570" s="115"/>
      <c r="M570" s="115"/>
      <c r="N570" s="115"/>
      <c r="O570" s="115"/>
      <c r="P570" s="115"/>
      <c r="Q570" s="115"/>
      <c r="R570" s="115"/>
      <c r="S570" s="115"/>
    </row>
    <row r="571" spans="2:19">
      <c r="B571" s="114"/>
      <c r="C571" s="114"/>
      <c r="D571" s="114"/>
      <c r="E571" s="114"/>
      <c r="F571" s="115"/>
      <c r="G571" s="115"/>
      <c r="H571" s="115"/>
      <c r="I571" s="115"/>
      <c r="J571" s="115"/>
      <c r="K571" s="115"/>
      <c r="L571" s="115"/>
      <c r="M571" s="115"/>
      <c r="N571" s="115"/>
      <c r="O571" s="115"/>
      <c r="P571" s="115"/>
      <c r="Q571" s="115"/>
      <c r="R571" s="115"/>
      <c r="S571" s="115"/>
    </row>
    <row r="572" spans="2:19">
      <c r="B572" s="114"/>
      <c r="C572" s="114"/>
      <c r="D572" s="114"/>
      <c r="E572" s="114"/>
      <c r="F572" s="115"/>
      <c r="G572" s="115"/>
      <c r="H572" s="115"/>
      <c r="I572" s="115"/>
      <c r="J572" s="115"/>
      <c r="K572" s="115"/>
      <c r="L572" s="115"/>
      <c r="M572" s="115"/>
      <c r="N572" s="115"/>
      <c r="O572" s="115"/>
      <c r="P572" s="115"/>
      <c r="Q572" s="115"/>
      <c r="R572" s="115"/>
      <c r="S572" s="115"/>
    </row>
    <row r="573" spans="2:19">
      <c r="B573" s="114"/>
      <c r="C573" s="114"/>
      <c r="D573" s="114"/>
      <c r="E573" s="114"/>
      <c r="F573" s="115"/>
      <c r="G573" s="115"/>
      <c r="H573" s="115"/>
      <c r="I573" s="115"/>
      <c r="J573" s="115"/>
      <c r="K573" s="115"/>
      <c r="L573" s="115"/>
      <c r="M573" s="115"/>
      <c r="N573" s="115"/>
      <c r="O573" s="115"/>
      <c r="P573" s="115"/>
      <c r="Q573" s="115"/>
      <c r="R573" s="115"/>
      <c r="S573" s="115"/>
    </row>
    <row r="574" spans="2:19">
      <c r="B574" s="114"/>
      <c r="C574" s="114"/>
      <c r="D574" s="114"/>
      <c r="E574" s="114"/>
      <c r="F574" s="115"/>
      <c r="G574" s="115"/>
      <c r="H574" s="115"/>
      <c r="I574" s="115"/>
      <c r="J574" s="115"/>
      <c r="K574" s="115"/>
      <c r="L574" s="115"/>
      <c r="M574" s="115"/>
      <c r="N574" s="115"/>
      <c r="O574" s="115"/>
      <c r="P574" s="115"/>
      <c r="Q574" s="115"/>
      <c r="R574" s="115"/>
      <c r="S574" s="115"/>
    </row>
    <row r="575" spans="2:19">
      <c r="B575" s="114"/>
      <c r="C575" s="114"/>
      <c r="D575" s="114"/>
      <c r="E575" s="114"/>
      <c r="F575" s="115"/>
      <c r="G575" s="115"/>
      <c r="H575" s="115"/>
      <c r="I575" s="115"/>
      <c r="J575" s="115"/>
      <c r="K575" s="115"/>
      <c r="L575" s="115"/>
      <c r="M575" s="115"/>
      <c r="N575" s="115"/>
      <c r="O575" s="115"/>
      <c r="P575" s="115"/>
      <c r="Q575" s="115"/>
      <c r="R575" s="115"/>
      <c r="S575" s="115"/>
    </row>
    <row r="576" spans="2:19">
      <c r="B576" s="114"/>
      <c r="C576" s="114"/>
      <c r="D576" s="114"/>
      <c r="E576" s="114"/>
      <c r="F576" s="115"/>
      <c r="G576" s="115"/>
      <c r="H576" s="115"/>
      <c r="I576" s="115"/>
      <c r="J576" s="115"/>
      <c r="K576" s="115"/>
      <c r="L576" s="115"/>
      <c r="M576" s="115"/>
      <c r="N576" s="115"/>
      <c r="O576" s="115"/>
      <c r="P576" s="115"/>
      <c r="Q576" s="115"/>
      <c r="R576" s="115"/>
      <c r="S576" s="115"/>
    </row>
    <row r="577" spans="2:19">
      <c r="B577" s="114"/>
      <c r="C577" s="114"/>
      <c r="D577" s="114"/>
      <c r="E577" s="114"/>
      <c r="F577" s="115"/>
      <c r="G577" s="115"/>
      <c r="H577" s="115"/>
      <c r="I577" s="115"/>
      <c r="J577" s="115"/>
      <c r="K577" s="115"/>
      <c r="L577" s="115"/>
      <c r="M577" s="115"/>
      <c r="N577" s="115"/>
      <c r="O577" s="115"/>
      <c r="P577" s="115"/>
      <c r="Q577" s="115"/>
      <c r="R577" s="115"/>
      <c r="S577" s="115"/>
    </row>
    <row r="578" spans="2:19">
      <c r="B578" s="114"/>
      <c r="C578" s="114"/>
      <c r="D578" s="114"/>
      <c r="E578" s="114"/>
      <c r="F578" s="115"/>
      <c r="G578" s="115"/>
      <c r="H578" s="115"/>
      <c r="I578" s="115"/>
      <c r="J578" s="115"/>
      <c r="K578" s="115"/>
      <c r="L578" s="115"/>
      <c r="M578" s="115"/>
      <c r="N578" s="115"/>
      <c r="O578" s="115"/>
      <c r="P578" s="115"/>
      <c r="Q578" s="115"/>
      <c r="R578" s="115"/>
      <c r="S578" s="115"/>
    </row>
    <row r="579" spans="2:19">
      <c r="B579" s="114"/>
      <c r="C579" s="114"/>
      <c r="D579" s="114"/>
      <c r="E579" s="114"/>
      <c r="F579" s="115"/>
      <c r="G579" s="115"/>
      <c r="H579" s="115"/>
      <c r="I579" s="115"/>
      <c r="J579" s="115"/>
      <c r="K579" s="115"/>
      <c r="L579" s="115"/>
      <c r="M579" s="115"/>
      <c r="N579" s="115"/>
      <c r="O579" s="115"/>
      <c r="P579" s="115"/>
      <c r="Q579" s="115"/>
      <c r="R579" s="115"/>
      <c r="S579" s="115"/>
    </row>
    <row r="580" spans="2:19">
      <c r="B580" s="114"/>
      <c r="C580" s="114"/>
      <c r="D580" s="114"/>
      <c r="E580" s="114"/>
      <c r="F580" s="115"/>
      <c r="G580" s="115"/>
      <c r="H580" s="115"/>
      <c r="I580" s="115"/>
      <c r="J580" s="115"/>
      <c r="K580" s="115"/>
      <c r="L580" s="115"/>
      <c r="M580" s="115"/>
      <c r="N580" s="115"/>
      <c r="O580" s="115"/>
      <c r="P580" s="115"/>
      <c r="Q580" s="115"/>
      <c r="R580" s="115"/>
      <c r="S580" s="115"/>
    </row>
    <row r="581" spans="2:19">
      <c r="B581" s="114"/>
      <c r="C581" s="114"/>
      <c r="D581" s="114"/>
      <c r="E581" s="114"/>
      <c r="F581" s="115"/>
      <c r="G581" s="115"/>
      <c r="H581" s="115"/>
      <c r="I581" s="115"/>
      <c r="J581" s="115"/>
      <c r="K581" s="115"/>
      <c r="L581" s="115"/>
      <c r="M581" s="115"/>
      <c r="N581" s="115"/>
      <c r="O581" s="115"/>
      <c r="P581" s="115"/>
      <c r="Q581" s="115"/>
      <c r="R581" s="115"/>
      <c r="S581" s="115"/>
    </row>
    <row r="582" spans="2:19">
      <c r="B582" s="114"/>
      <c r="C582" s="114"/>
      <c r="D582" s="114"/>
      <c r="E582" s="114"/>
      <c r="F582" s="115"/>
      <c r="G582" s="115"/>
      <c r="H582" s="115"/>
      <c r="I582" s="115"/>
      <c r="J582" s="115"/>
      <c r="K582" s="115"/>
      <c r="L582" s="115"/>
      <c r="M582" s="115"/>
      <c r="N582" s="115"/>
      <c r="O582" s="115"/>
      <c r="P582" s="115"/>
      <c r="Q582" s="115"/>
      <c r="R582" s="115"/>
      <c r="S582" s="115"/>
    </row>
    <row r="583" spans="2:19">
      <c r="B583" s="114"/>
      <c r="C583" s="114"/>
      <c r="D583" s="114"/>
      <c r="E583" s="114"/>
      <c r="F583" s="115"/>
      <c r="G583" s="115"/>
      <c r="H583" s="115"/>
      <c r="I583" s="115"/>
      <c r="J583" s="115"/>
      <c r="K583" s="115"/>
      <c r="L583" s="115"/>
      <c r="M583" s="115"/>
      <c r="N583" s="115"/>
      <c r="O583" s="115"/>
      <c r="P583" s="115"/>
      <c r="Q583" s="115"/>
      <c r="R583" s="115"/>
      <c r="S583" s="115"/>
    </row>
    <row r="584" spans="2:19">
      <c r="B584" s="114"/>
      <c r="C584" s="114"/>
      <c r="D584" s="114"/>
      <c r="E584" s="114"/>
      <c r="F584" s="115"/>
      <c r="G584" s="115"/>
      <c r="H584" s="115"/>
      <c r="I584" s="115"/>
      <c r="J584" s="115"/>
      <c r="K584" s="115"/>
      <c r="L584" s="115"/>
      <c r="M584" s="115"/>
      <c r="N584" s="115"/>
      <c r="O584" s="115"/>
      <c r="P584" s="115"/>
      <c r="Q584" s="115"/>
      <c r="R584" s="115"/>
      <c r="S584" s="115"/>
    </row>
    <row r="585" spans="2:19">
      <c r="B585" s="114"/>
      <c r="C585" s="114"/>
      <c r="D585" s="114"/>
      <c r="E585" s="114"/>
      <c r="F585" s="115"/>
      <c r="G585" s="115"/>
      <c r="H585" s="115"/>
      <c r="I585" s="115"/>
      <c r="J585" s="115"/>
      <c r="K585" s="115"/>
      <c r="L585" s="115"/>
      <c r="M585" s="115"/>
      <c r="N585" s="115"/>
      <c r="O585" s="115"/>
      <c r="P585" s="115"/>
      <c r="Q585" s="115"/>
      <c r="R585" s="115"/>
      <c r="S585" s="115"/>
    </row>
    <row r="586" spans="2:19">
      <c r="B586" s="114"/>
      <c r="C586" s="114"/>
      <c r="D586" s="114"/>
      <c r="E586" s="114"/>
      <c r="F586" s="115"/>
      <c r="G586" s="115"/>
      <c r="H586" s="115"/>
      <c r="I586" s="115"/>
      <c r="J586" s="115"/>
      <c r="K586" s="115"/>
      <c r="L586" s="115"/>
      <c r="M586" s="115"/>
      <c r="N586" s="115"/>
      <c r="O586" s="115"/>
      <c r="P586" s="115"/>
      <c r="Q586" s="115"/>
      <c r="R586" s="115"/>
      <c r="S586" s="115"/>
    </row>
    <row r="587" spans="2:19">
      <c r="B587" s="114"/>
      <c r="C587" s="114"/>
      <c r="D587" s="114"/>
      <c r="E587" s="114"/>
      <c r="F587" s="115"/>
      <c r="G587" s="115"/>
      <c r="H587" s="115"/>
      <c r="I587" s="115"/>
      <c r="J587" s="115"/>
      <c r="K587" s="115"/>
      <c r="L587" s="115"/>
      <c r="M587" s="115"/>
      <c r="N587" s="115"/>
      <c r="O587" s="115"/>
      <c r="P587" s="115"/>
      <c r="Q587" s="115"/>
      <c r="R587" s="115"/>
      <c r="S587" s="115"/>
    </row>
    <row r="588" spans="2:19">
      <c r="B588" s="114"/>
      <c r="C588" s="114"/>
      <c r="D588" s="114"/>
      <c r="E588" s="114"/>
      <c r="F588" s="115"/>
      <c r="G588" s="115"/>
      <c r="H588" s="115"/>
      <c r="I588" s="115"/>
      <c r="J588" s="115"/>
      <c r="K588" s="115"/>
      <c r="L588" s="115"/>
      <c r="M588" s="115"/>
      <c r="N588" s="115"/>
      <c r="O588" s="115"/>
      <c r="P588" s="115"/>
      <c r="Q588" s="115"/>
      <c r="R588" s="115"/>
      <c r="S588" s="115"/>
    </row>
    <row r="589" spans="2:19">
      <c r="B589" s="114"/>
      <c r="C589" s="114"/>
      <c r="D589" s="114"/>
      <c r="E589" s="114"/>
      <c r="F589" s="115"/>
      <c r="G589" s="115"/>
      <c r="H589" s="115"/>
      <c r="I589" s="115"/>
      <c r="J589" s="115"/>
      <c r="K589" s="115"/>
      <c r="L589" s="115"/>
      <c r="M589" s="115"/>
      <c r="N589" s="115"/>
      <c r="O589" s="115"/>
      <c r="P589" s="115"/>
      <c r="Q589" s="115"/>
      <c r="R589" s="115"/>
      <c r="S589" s="115"/>
    </row>
    <row r="590" spans="2:19">
      <c r="B590" s="114"/>
      <c r="C590" s="114"/>
      <c r="D590" s="114"/>
      <c r="E590" s="114"/>
      <c r="F590" s="115"/>
      <c r="G590" s="115"/>
      <c r="H590" s="115"/>
      <c r="I590" s="115"/>
      <c r="J590" s="115"/>
      <c r="K590" s="115"/>
      <c r="L590" s="115"/>
      <c r="M590" s="115"/>
      <c r="N590" s="115"/>
      <c r="O590" s="115"/>
      <c r="P590" s="115"/>
      <c r="Q590" s="115"/>
      <c r="R590" s="115"/>
      <c r="S590" s="115"/>
    </row>
    <row r="591" spans="2:19">
      <c r="B591" s="114"/>
      <c r="C591" s="114"/>
      <c r="D591" s="114"/>
      <c r="E591" s="114"/>
      <c r="F591" s="115"/>
      <c r="G591" s="115"/>
      <c r="H591" s="115"/>
      <c r="I591" s="115"/>
      <c r="J591" s="115"/>
      <c r="K591" s="115"/>
      <c r="L591" s="115"/>
      <c r="M591" s="115"/>
      <c r="N591" s="115"/>
      <c r="O591" s="115"/>
      <c r="P591" s="115"/>
      <c r="Q591" s="115"/>
      <c r="R591" s="115"/>
      <c r="S591" s="115"/>
    </row>
    <row r="592" spans="2:19">
      <c r="B592" s="114"/>
      <c r="C592" s="114"/>
      <c r="D592" s="114"/>
      <c r="E592" s="114"/>
      <c r="F592" s="115"/>
      <c r="G592" s="115"/>
      <c r="H592" s="115"/>
      <c r="I592" s="115"/>
      <c r="J592" s="115"/>
      <c r="K592" s="115"/>
      <c r="L592" s="115"/>
      <c r="M592" s="115"/>
      <c r="N592" s="115"/>
      <c r="O592" s="115"/>
      <c r="P592" s="115"/>
      <c r="Q592" s="115"/>
      <c r="R592" s="115"/>
      <c r="S592" s="115"/>
    </row>
    <row r="593" spans="2:19">
      <c r="B593" s="114"/>
      <c r="C593" s="114"/>
      <c r="D593" s="114"/>
      <c r="E593" s="114"/>
      <c r="F593" s="115"/>
      <c r="G593" s="115"/>
      <c r="H593" s="115"/>
      <c r="I593" s="115"/>
      <c r="J593" s="115"/>
      <c r="K593" s="115"/>
      <c r="L593" s="115"/>
      <c r="M593" s="115"/>
      <c r="N593" s="115"/>
      <c r="O593" s="115"/>
      <c r="P593" s="115"/>
      <c r="Q593" s="115"/>
      <c r="R593" s="115"/>
      <c r="S593" s="115"/>
    </row>
    <row r="594" spans="2:19">
      <c r="B594" s="114"/>
      <c r="C594" s="114"/>
      <c r="D594" s="114"/>
      <c r="E594" s="114"/>
      <c r="F594" s="115"/>
      <c r="G594" s="115"/>
      <c r="H594" s="115"/>
      <c r="I594" s="115"/>
      <c r="J594" s="115"/>
      <c r="K594" s="115"/>
      <c r="L594" s="115"/>
      <c r="M594" s="115"/>
      <c r="N594" s="115"/>
      <c r="O594" s="115"/>
      <c r="P594" s="115"/>
      <c r="Q594" s="115"/>
      <c r="R594" s="115"/>
      <c r="S594" s="115"/>
    </row>
    <row r="595" spans="2:19">
      <c r="B595" s="114"/>
      <c r="C595" s="114"/>
      <c r="D595" s="114"/>
      <c r="E595" s="114"/>
      <c r="F595" s="115"/>
      <c r="G595" s="115"/>
      <c r="H595" s="115"/>
      <c r="I595" s="115"/>
      <c r="J595" s="115"/>
      <c r="K595" s="115"/>
      <c r="L595" s="115"/>
      <c r="M595" s="115"/>
      <c r="N595" s="115"/>
      <c r="O595" s="115"/>
      <c r="P595" s="115"/>
      <c r="Q595" s="115"/>
      <c r="R595" s="115"/>
      <c r="S595" s="115"/>
    </row>
    <row r="596" spans="2:19">
      <c r="B596" s="114"/>
      <c r="C596" s="114"/>
      <c r="D596" s="114"/>
      <c r="E596" s="114"/>
      <c r="F596" s="115"/>
      <c r="G596" s="115"/>
      <c r="H596" s="115"/>
      <c r="I596" s="115"/>
      <c r="J596" s="115"/>
      <c r="K596" s="115"/>
      <c r="L596" s="115"/>
      <c r="M596" s="115"/>
      <c r="N596" s="115"/>
      <c r="O596" s="115"/>
      <c r="P596" s="115"/>
      <c r="Q596" s="115"/>
      <c r="R596" s="115"/>
      <c r="S596" s="115"/>
    </row>
    <row r="597" spans="2:19">
      <c r="B597" s="114"/>
      <c r="C597" s="114"/>
      <c r="D597" s="114"/>
      <c r="E597" s="114"/>
      <c r="F597" s="115"/>
      <c r="G597" s="115"/>
      <c r="H597" s="115"/>
      <c r="I597" s="115"/>
      <c r="J597" s="115"/>
      <c r="K597" s="115"/>
      <c r="L597" s="115"/>
      <c r="M597" s="115"/>
      <c r="N597" s="115"/>
      <c r="O597" s="115"/>
      <c r="P597" s="115"/>
      <c r="Q597" s="115"/>
      <c r="R597" s="115"/>
      <c r="S597" s="115"/>
    </row>
    <row r="598" spans="2:19">
      <c r="B598" s="114"/>
      <c r="C598" s="114"/>
      <c r="D598" s="114"/>
      <c r="E598" s="114"/>
      <c r="F598" s="115"/>
      <c r="G598" s="115"/>
      <c r="H598" s="115"/>
      <c r="I598" s="115"/>
      <c r="J598" s="115"/>
      <c r="K598" s="115"/>
      <c r="L598" s="115"/>
      <c r="M598" s="115"/>
      <c r="N598" s="115"/>
      <c r="O598" s="115"/>
      <c r="P598" s="115"/>
      <c r="Q598" s="115"/>
      <c r="R598" s="115"/>
      <c r="S598" s="115"/>
    </row>
    <row r="599" spans="2:19">
      <c r="B599" s="114"/>
      <c r="C599" s="114"/>
      <c r="D599" s="114"/>
      <c r="E599" s="114"/>
      <c r="F599" s="115"/>
      <c r="G599" s="115"/>
      <c r="H599" s="115"/>
      <c r="I599" s="115"/>
      <c r="J599" s="115"/>
      <c r="K599" s="115"/>
      <c r="L599" s="115"/>
      <c r="M599" s="115"/>
      <c r="N599" s="115"/>
      <c r="O599" s="115"/>
      <c r="P599" s="115"/>
      <c r="Q599" s="115"/>
      <c r="R599" s="115"/>
      <c r="S599" s="115"/>
    </row>
    <row r="600" spans="2:19">
      <c r="B600" s="114"/>
      <c r="C600" s="114"/>
      <c r="D600" s="114"/>
      <c r="E600" s="114"/>
      <c r="F600" s="115"/>
      <c r="G600" s="115"/>
      <c r="H600" s="115"/>
      <c r="I600" s="115"/>
      <c r="J600" s="115"/>
      <c r="K600" s="115"/>
      <c r="L600" s="115"/>
      <c r="M600" s="115"/>
      <c r="N600" s="115"/>
      <c r="O600" s="115"/>
      <c r="P600" s="115"/>
      <c r="Q600" s="115"/>
      <c r="R600" s="115"/>
      <c r="S600" s="115"/>
    </row>
    <row r="601" spans="2:19">
      <c r="B601" s="114"/>
      <c r="C601" s="114"/>
      <c r="D601" s="114"/>
      <c r="E601" s="114"/>
      <c r="F601" s="115"/>
      <c r="G601" s="115"/>
      <c r="H601" s="115"/>
      <c r="I601" s="115"/>
      <c r="J601" s="115"/>
      <c r="K601" s="115"/>
      <c r="L601" s="115"/>
      <c r="M601" s="115"/>
      <c r="N601" s="115"/>
      <c r="O601" s="115"/>
      <c r="P601" s="115"/>
      <c r="Q601" s="115"/>
      <c r="R601" s="115"/>
      <c r="S601" s="115"/>
    </row>
    <row r="602" spans="2:19">
      <c r="B602" s="114"/>
      <c r="C602" s="114"/>
      <c r="D602" s="114"/>
      <c r="E602" s="114"/>
      <c r="F602" s="115"/>
      <c r="G602" s="115"/>
      <c r="H602" s="115"/>
      <c r="I602" s="115"/>
      <c r="J602" s="115"/>
      <c r="K602" s="115"/>
      <c r="L602" s="115"/>
      <c r="M602" s="115"/>
      <c r="N602" s="115"/>
      <c r="O602" s="115"/>
      <c r="P602" s="115"/>
      <c r="Q602" s="115"/>
      <c r="R602" s="115"/>
      <c r="S602" s="115"/>
    </row>
    <row r="603" spans="2:19">
      <c r="B603" s="114"/>
      <c r="C603" s="114"/>
      <c r="D603" s="114"/>
      <c r="E603" s="114"/>
      <c r="F603" s="115"/>
      <c r="G603" s="115"/>
      <c r="H603" s="115"/>
      <c r="I603" s="115"/>
      <c r="J603" s="115"/>
      <c r="K603" s="115"/>
      <c r="L603" s="115"/>
      <c r="M603" s="115"/>
      <c r="N603" s="115"/>
      <c r="O603" s="115"/>
      <c r="P603" s="115"/>
      <c r="Q603" s="115"/>
      <c r="R603" s="115"/>
      <c r="S603" s="115"/>
    </row>
    <row r="604" spans="2:19">
      <c r="B604" s="114"/>
      <c r="C604" s="114"/>
      <c r="D604" s="114"/>
      <c r="E604" s="114"/>
      <c r="F604" s="115"/>
      <c r="G604" s="115"/>
      <c r="H604" s="115"/>
      <c r="I604" s="115"/>
      <c r="J604" s="115"/>
      <c r="K604" s="115"/>
      <c r="L604" s="115"/>
      <c r="M604" s="115"/>
      <c r="N604" s="115"/>
      <c r="O604" s="115"/>
      <c r="P604" s="115"/>
      <c r="Q604" s="115"/>
      <c r="R604" s="115"/>
      <c r="S604" s="115"/>
    </row>
    <row r="605" spans="2:19">
      <c r="B605" s="114"/>
      <c r="C605" s="114"/>
      <c r="D605" s="114"/>
      <c r="E605" s="114"/>
      <c r="F605" s="115"/>
      <c r="G605" s="115"/>
      <c r="H605" s="115"/>
      <c r="I605" s="115"/>
      <c r="J605" s="115"/>
      <c r="K605" s="115"/>
      <c r="L605" s="115"/>
      <c r="M605" s="115"/>
      <c r="N605" s="115"/>
      <c r="O605" s="115"/>
      <c r="P605" s="115"/>
      <c r="Q605" s="115"/>
      <c r="R605" s="115"/>
      <c r="S605" s="115"/>
    </row>
    <row r="606" spans="2:19">
      <c r="B606" s="114"/>
      <c r="C606" s="114"/>
      <c r="D606" s="114"/>
      <c r="E606" s="114"/>
      <c r="F606" s="115"/>
      <c r="G606" s="115"/>
      <c r="H606" s="115"/>
      <c r="I606" s="115"/>
      <c r="J606" s="115"/>
      <c r="K606" s="115"/>
      <c r="L606" s="115"/>
      <c r="M606" s="115"/>
      <c r="N606" s="115"/>
      <c r="O606" s="115"/>
      <c r="P606" s="115"/>
      <c r="Q606" s="115"/>
      <c r="R606" s="115"/>
      <c r="S606" s="115"/>
    </row>
    <row r="607" spans="2:19">
      <c r="B607" s="114"/>
      <c r="C607" s="114"/>
      <c r="D607" s="114"/>
      <c r="E607" s="114"/>
      <c r="F607" s="115"/>
      <c r="G607" s="115"/>
      <c r="H607" s="115"/>
      <c r="I607" s="115"/>
      <c r="J607" s="115"/>
      <c r="K607" s="115"/>
      <c r="L607" s="115"/>
      <c r="M607" s="115"/>
      <c r="N607" s="115"/>
      <c r="O607" s="115"/>
      <c r="P607" s="115"/>
      <c r="Q607" s="115"/>
      <c r="R607" s="115"/>
      <c r="S607" s="115"/>
    </row>
    <row r="608" spans="2:19">
      <c r="B608" s="114"/>
      <c r="C608" s="114"/>
      <c r="D608" s="114"/>
      <c r="E608" s="114"/>
      <c r="F608" s="115"/>
      <c r="G608" s="115"/>
      <c r="H608" s="115"/>
      <c r="I608" s="115"/>
      <c r="J608" s="115"/>
      <c r="K608" s="115"/>
      <c r="L608" s="115"/>
      <c r="M608" s="115"/>
      <c r="N608" s="115"/>
      <c r="O608" s="115"/>
      <c r="P608" s="115"/>
      <c r="Q608" s="115"/>
      <c r="R608" s="115"/>
      <c r="S608" s="115"/>
    </row>
    <row r="609" spans="2:19">
      <c r="B609" s="114"/>
      <c r="C609" s="114"/>
      <c r="D609" s="114"/>
      <c r="E609" s="114"/>
      <c r="F609" s="115"/>
      <c r="G609" s="115"/>
      <c r="H609" s="115"/>
      <c r="I609" s="115"/>
      <c r="J609" s="115"/>
      <c r="K609" s="115"/>
      <c r="L609" s="115"/>
      <c r="M609" s="115"/>
      <c r="N609" s="115"/>
      <c r="O609" s="115"/>
      <c r="P609" s="115"/>
      <c r="Q609" s="115"/>
      <c r="R609" s="115"/>
      <c r="S609" s="115"/>
    </row>
    <row r="610" spans="2:19">
      <c r="B610" s="114"/>
      <c r="C610" s="114"/>
      <c r="D610" s="114"/>
      <c r="E610" s="114"/>
      <c r="F610" s="115"/>
      <c r="G610" s="115"/>
      <c r="H610" s="115"/>
      <c r="I610" s="115"/>
      <c r="J610" s="115"/>
      <c r="K610" s="115"/>
      <c r="L610" s="115"/>
      <c r="M610" s="115"/>
      <c r="N610" s="115"/>
      <c r="O610" s="115"/>
      <c r="P610" s="115"/>
      <c r="Q610" s="115"/>
      <c r="R610" s="115"/>
      <c r="S610" s="115"/>
    </row>
    <row r="611" spans="2:19">
      <c r="B611" s="114"/>
      <c r="C611" s="114"/>
      <c r="D611" s="114"/>
      <c r="E611" s="114"/>
      <c r="F611" s="115"/>
      <c r="G611" s="115"/>
      <c r="H611" s="115"/>
      <c r="I611" s="115"/>
      <c r="J611" s="115"/>
      <c r="K611" s="115"/>
      <c r="L611" s="115"/>
      <c r="M611" s="115"/>
      <c r="N611" s="115"/>
      <c r="O611" s="115"/>
      <c r="P611" s="115"/>
      <c r="Q611" s="115"/>
      <c r="R611" s="115"/>
      <c r="S611" s="115"/>
    </row>
    <row r="612" spans="2:19">
      <c r="B612" s="114"/>
      <c r="C612" s="114"/>
      <c r="D612" s="114"/>
      <c r="E612" s="114"/>
      <c r="F612" s="115"/>
      <c r="G612" s="115"/>
      <c r="H612" s="115"/>
      <c r="I612" s="115"/>
      <c r="J612" s="115"/>
      <c r="K612" s="115"/>
      <c r="L612" s="115"/>
      <c r="M612" s="115"/>
      <c r="N612" s="115"/>
      <c r="O612" s="115"/>
      <c r="P612" s="115"/>
      <c r="Q612" s="115"/>
      <c r="R612" s="115"/>
      <c r="S612" s="115"/>
    </row>
    <row r="613" spans="2:19">
      <c r="B613" s="114"/>
      <c r="C613" s="114"/>
      <c r="D613" s="114"/>
      <c r="E613" s="114"/>
      <c r="F613" s="115"/>
      <c r="G613" s="115"/>
      <c r="H613" s="115"/>
      <c r="I613" s="115"/>
      <c r="J613" s="115"/>
      <c r="K613" s="115"/>
      <c r="L613" s="115"/>
      <c r="M613" s="115"/>
      <c r="N613" s="115"/>
      <c r="O613" s="115"/>
      <c r="P613" s="115"/>
      <c r="Q613" s="115"/>
      <c r="R613" s="115"/>
      <c r="S613" s="115"/>
    </row>
    <row r="614" spans="2:19">
      <c r="B614" s="114"/>
      <c r="C614" s="114"/>
      <c r="D614" s="114"/>
      <c r="E614" s="114"/>
      <c r="F614" s="115"/>
      <c r="G614" s="115"/>
      <c r="H614" s="115"/>
      <c r="I614" s="115"/>
      <c r="J614" s="115"/>
      <c r="K614" s="115"/>
      <c r="L614" s="115"/>
      <c r="M614" s="115"/>
      <c r="N614" s="115"/>
      <c r="O614" s="115"/>
      <c r="P614" s="115"/>
      <c r="Q614" s="115"/>
      <c r="R614" s="115"/>
      <c r="S614" s="115"/>
    </row>
    <row r="615" spans="2:19">
      <c r="B615" s="114"/>
      <c r="C615" s="114"/>
      <c r="D615" s="114"/>
      <c r="E615" s="114"/>
      <c r="F615" s="115"/>
      <c r="G615" s="115"/>
      <c r="H615" s="115"/>
      <c r="I615" s="115"/>
      <c r="J615" s="115"/>
      <c r="K615" s="115"/>
      <c r="L615" s="115"/>
      <c r="M615" s="115"/>
      <c r="N615" s="115"/>
      <c r="O615" s="115"/>
      <c r="P615" s="115"/>
      <c r="Q615" s="115"/>
      <c r="R615" s="115"/>
      <c r="S615" s="115"/>
    </row>
    <row r="616" spans="2:19">
      <c r="B616" s="114"/>
      <c r="C616" s="114"/>
      <c r="D616" s="114"/>
      <c r="E616" s="114"/>
      <c r="F616" s="115"/>
      <c r="G616" s="115"/>
      <c r="H616" s="115"/>
      <c r="I616" s="115"/>
      <c r="J616" s="115"/>
      <c r="K616" s="115"/>
      <c r="L616" s="115"/>
      <c r="M616" s="115"/>
      <c r="N616" s="115"/>
      <c r="O616" s="115"/>
      <c r="P616" s="115"/>
      <c r="Q616" s="115"/>
      <c r="R616" s="115"/>
      <c r="S616" s="115"/>
    </row>
    <row r="617" spans="2:19">
      <c r="B617" s="114"/>
      <c r="C617" s="114"/>
      <c r="D617" s="114"/>
      <c r="E617" s="114"/>
      <c r="F617" s="115"/>
      <c r="G617" s="115"/>
      <c r="H617" s="115"/>
      <c r="I617" s="115"/>
      <c r="J617" s="115"/>
      <c r="K617" s="115"/>
      <c r="L617" s="115"/>
      <c r="M617" s="115"/>
      <c r="N617" s="115"/>
      <c r="O617" s="115"/>
      <c r="P617" s="115"/>
      <c r="Q617" s="115"/>
      <c r="R617" s="115"/>
      <c r="S617" s="115"/>
    </row>
    <row r="618" spans="2:19">
      <c r="B618" s="114"/>
      <c r="C618" s="114"/>
      <c r="D618" s="114"/>
      <c r="E618" s="114"/>
      <c r="F618" s="115"/>
      <c r="G618" s="115"/>
      <c r="H618" s="115"/>
      <c r="I618" s="115"/>
      <c r="J618" s="115"/>
      <c r="K618" s="115"/>
      <c r="L618" s="115"/>
      <c r="M618" s="115"/>
      <c r="N618" s="115"/>
      <c r="O618" s="115"/>
      <c r="P618" s="115"/>
      <c r="Q618" s="115"/>
      <c r="R618" s="115"/>
      <c r="S618" s="115"/>
    </row>
    <row r="619" spans="2:19">
      <c r="B619" s="114"/>
      <c r="C619" s="114"/>
      <c r="D619" s="114"/>
      <c r="E619" s="114"/>
      <c r="F619" s="115"/>
      <c r="G619" s="115"/>
      <c r="H619" s="115"/>
      <c r="I619" s="115"/>
      <c r="J619" s="115"/>
      <c r="K619" s="115"/>
      <c r="L619" s="115"/>
      <c r="M619" s="115"/>
      <c r="N619" s="115"/>
      <c r="O619" s="115"/>
      <c r="P619" s="115"/>
      <c r="Q619" s="115"/>
      <c r="R619" s="115"/>
      <c r="S619" s="115"/>
    </row>
    <row r="620" spans="2:19">
      <c r="B620" s="114"/>
      <c r="C620" s="114"/>
      <c r="D620" s="114"/>
      <c r="E620" s="114"/>
      <c r="F620" s="115"/>
      <c r="G620" s="115"/>
      <c r="H620" s="115"/>
      <c r="I620" s="115"/>
      <c r="J620" s="115"/>
      <c r="K620" s="115"/>
      <c r="L620" s="115"/>
      <c r="M620" s="115"/>
      <c r="N620" s="115"/>
      <c r="O620" s="115"/>
      <c r="P620" s="115"/>
      <c r="Q620" s="115"/>
      <c r="R620" s="115"/>
      <c r="S620" s="115"/>
    </row>
    <row r="621" spans="2:19">
      <c r="B621" s="114"/>
      <c r="C621" s="114"/>
      <c r="D621" s="114"/>
      <c r="E621" s="114"/>
      <c r="F621" s="115"/>
      <c r="G621" s="115"/>
      <c r="H621" s="115"/>
      <c r="I621" s="115"/>
      <c r="J621" s="115"/>
      <c r="K621" s="115"/>
      <c r="L621" s="115"/>
      <c r="M621" s="115"/>
      <c r="N621" s="115"/>
      <c r="O621" s="115"/>
      <c r="P621" s="115"/>
      <c r="Q621" s="115"/>
      <c r="R621" s="115"/>
      <c r="S621" s="115"/>
    </row>
    <row r="622" spans="2:19">
      <c r="B622" s="114"/>
      <c r="C622" s="114"/>
      <c r="D622" s="114"/>
      <c r="E622" s="114"/>
      <c r="F622" s="115"/>
      <c r="G622" s="115"/>
      <c r="H622" s="115"/>
      <c r="I622" s="115"/>
      <c r="J622" s="115"/>
      <c r="K622" s="115"/>
      <c r="L622" s="115"/>
      <c r="M622" s="115"/>
      <c r="N622" s="115"/>
      <c r="O622" s="115"/>
      <c r="P622" s="115"/>
      <c r="Q622" s="115"/>
      <c r="R622" s="115"/>
      <c r="S622" s="115"/>
    </row>
    <row r="623" spans="2:19">
      <c r="B623" s="114"/>
      <c r="C623" s="114"/>
      <c r="D623" s="114"/>
      <c r="E623" s="114"/>
      <c r="F623" s="115"/>
      <c r="G623" s="115"/>
      <c r="H623" s="115"/>
      <c r="I623" s="115"/>
      <c r="J623" s="115"/>
      <c r="K623" s="115"/>
      <c r="L623" s="115"/>
      <c r="M623" s="115"/>
      <c r="N623" s="115"/>
      <c r="O623" s="115"/>
      <c r="P623" s="115"/>
      <c r="Q623" s="115"/>
      <c r="R623" s="115"/>
      <c r="S623" s="115"/>
    </row>
    <row r="624" spans="2:19">
      <c r="B624" s="114"/>
      <c r="C624" s="114"/>
      <c r="D624" s="114"/>
      <c r="E624" s="114"/>
      <c r="F624" s="115"/>
      <c r="G624" s="115"/>
      <c r="H624" s="115"/>
      <c r="I624" s="115"/>
      <c r="J624" s="115"/>
      <c r="K624" s="115"/>
      <c r="L624" s="115"/>
      <c r="M624" s="115"/>
      <c r="N624" s="115"/>
      <c r="O624" s="115"/>
      <c r="P624" s="115"/>
      <c r="Q624" s="115"/>
      <c r="R624" s="115"/>
      <c r="S624" s="115"/>
    </row>
    <row r="625" spans="2:19">
      <c r="B625" s="114"/>
      <c r="C625" s="114"/>
      <c r="D625" s="114"/>
      <c r="E625" s="114"/>
      <c r="F625" s="115"/>
      <c r="G625" s="115"/>
      <c r="H625" s="115"/>
      <c r="I625" s="115"/>
      <c r="J625" s="115"/>
      <c r="K625" s="115"/>
      <c r="L625" s="115"/>
      <c r="M625" s="115"/>
      <c r="N625" s="115"/>
      <c r="O625" s="115"/>
      <c r="P625" s="115"/>
      <c r="Q625" s="115"/>
      <c r="R625" s="115"/>
      <c r="S625" s="115"/>
    </row>
    <row r="626" spans="2:19">
      <c r="B626" s="114"/>
      <c r="C626" s="114"/>
      <c r="D626" s="114"/>
      <c r="E626" s="114"/>
      <c r="F626" s="115"/>
      <c r="G626" s="115"/>
      <c r="H626" s="115"/>
      <c r="I626" s="115"/>
      <c r="J626" s="115"/>
      <c r="K626" s="115"/>
      <c r="L626" s="115"/>
      <c r="M626" s="115"/>
      <c r="N626" s="115"/>
      <c r="O626" s="115"/>
      <c r="P626" s="115"/>
      <c r="Q626" s="115"/>
      <c r="R626" s="115"/>
      <c r="S626" s="115"/>
    </row>
    <row r="627" spans="2:19">
      <c r="B627" s="114"/>
      <c r="C627" s="114"/>
      <c r="D627" s="114"/>
      <c r="E627" s="114"/>
      <c r="F627" s="115"/>
      <c r="G627" s="115"/>
      <c r="H627" s="115"/>
      <c r="I627" s="115"/>
      <c r="J627" s="115"/>
      <c r="K627" s="115"/>
      <c r="L627" s="115"/>
      <c r="M627" s="115"/>
      <c r="N627" s="115"/>
      <c r="O627" s="115"/>
      <c r="P627" s="115"/>
      <c r="Q627" s="115"/>
      <c r="R627" s="115"/>
      <c r="S627" s="115"/>
    </row>
    <row r="628" spans="2:19">
      <c r="B628" s="114"/>
      <c r="C628" s="114"/>
      <c r="D628" s="114"/>
      <c r="E628" s="114"/>
      <c r="F628" s="115"/>
      <c r="G628" s="115"/>
      <c r="H628" s="115"/>
      <c r="I628" s="115"/>
      <c r="J628" s="115"/>
      <c r="K628" s="115"/>
      <c r="L628" s="115"/>
      <c r="M628" s="115"/>
      <c r="N628" s="115"/>
      <c r="O628" s="115"/>
      <c r="P628" s="115"/>
      <c r="Q628" s="115"/>
      <c r="R628" s="115"/>
      <c r="S628" s="115"/>
    </row>
    <row r="629" spans="2:19">
      <c r="B629" s="114"/>
      <c r="C629" s="114"/>
      <c r="D629" s="114"/>
      <c r="E629" s="114"/>
      <c r="F629" s="115"/>
      <c r="G629" s="115"/>
      <c r="H629" s="115"/>
      <c r="I629" s="115"/>
      <c r="J629" s="115"/>
      <c r="K629" s="115"/>
      <c r="L629" s="115"/>
      <c r="M629" s="115"/>
      <c r="N629" s="115"/>
      <c r="O629" s="115"/>
      <c r="P629" s="115"/>
      <c r="Q629" s="115"/>
      <c r="R629" s="115"/>
      <c r="S629" s="115"/>
    </row>
    <row r="630" spans="2:19">
      <c r="B630" s="114"/>
      <c r="C630" s="114"/>
      <c r="D630" s="114"/>
      <c r="E630" s="114"/>
      <c r="F630" s="115"/>
      <c r="G630" s="115"/>
      <c r="H630" s="115"/>
      <c r="I630" s="115"/>
      <c r="J630" s="115"/>
      <c r="K630" s="115"/>
      <c r="L630" s="115"/>
      <c r="M630" s="115"/>
      <c r="N630" s="115"/>
      <c r="O630" s="115"/>
      <c r="P630" s="115"/>
      <c r="Q630" s="115"/>
      <c r="R630" s="115"/>
      <c r="S630" s="115"/>
    </row>
    <row r="631" spans="2:19">
      <c r="B631" s="114"/>
      <c r="C631" s="114"/>
      <c r="D631" s="114"/>
      <c r="E631" s="114"/>
      <c r="F631" s="115"/>
      <c r="G631" s="115"/>
      <c r="H631" s="115"/>
      <c r="I631" s="115"/>
      <c r="J631" s="115"/>
      <c r="K631" s="115"/>
      <c r="L631" s="115"/>
      <c r="M631" s="115"/>
      <c r="N631" s="115"/>
      <c r="O631" s="115"/>
      <c r="P631" s="115"/>
      <c r="Q631" s="115"/>
      <c r="R631" s="115"/>
      <c r="S631" s="115"/>
    </row>
    <row r="632" spans="2:19">
      <c r="B632" s="114"/>
      <c r="C632" s="114"/>
      <c r="D632" s="114"/>
      <c r="E632" s="114"/>
      <c r="F632" s="115"/>
      <c r="G632" s="115"/>
      <c r="H632" s="115"/>
      <c r="I632" s="115"/>
      <c r="J632" s="115"/>
      <c r="K632" s="115"/>
      <c r="L632" s="115"/>
      <c r="M632" s="115"/>
      <c r="N632" s="115"/>
      <c r="O632" s="115"/>
      <c r="P632" s="115"/>
      <c r="Q632" s="115"/>
      <c r="R632" s="115"/>
      <c r="S632" s="115"/>
    </row>
    <row r="633" spans="2:19">
      <c r="B633" s="114"/>
      <c r="C633" s="114"/>
      <c r="D633" s="114"/>
      <c r="E633" s="114"/>
      <c r="F633" s="115"/>
      <c r="G633" s="115"/>
      <c r="H633" s="115"/>
      <c r="I633" s="115"/>
      <c r="J633" s="115"/>
      <c r="K633" s="115"/>
      <c r="L633" s="115"/>
      <c r="M633" s="115"/>
      <c r="N633" s="115"/>
      <c r="O633" s="115"/>
      <c r="P633" s="115"/>
      <c r="Q633" s="115"/>
      <c r="R633" s="115"/>
      <c r="S633" s="115"/>
    </row>
    <row r="634" spans="2:19">
      <c r="B634" s="114"/>
      <c r="C634" s="114"/>
      <c r="D634" s="114"/>
      <c r="E634" s="114"/>
      <c r="F634" s="115"/>
      <c r="G634" s="115"/>
      <c r="H634" s="115"/>
      <c r="I634" s="115"/>
      <c r="J634" s="115"/>
      <c r="K634" s="115"/>
      <c r="L634" s="115"/>
      <c r="M634" s="115"/>
      <c r="N634" s="115"/>
      <c r="O634" s="115"/>
      <c r="P634" s="115"/>
      <c r="Q634" s="115"/>
      <c r="R634" s="115"/>
      <c r="S634" s="115"/>
    </row>
    <row r="635" spans="2:19">
      <c r="B635" s="114"/>
      <c r="C635" s="114"/>
      <c r="D635" s="114"/>
      <c r="E635" s="114"/>
      <c r="F635" s="115"/>
      <c r="G635" s="115"/>
      <c r="H635" s="115"/>
      <c r="I635" s="115"/>
      <c r="J635" s="115"/>
      <c r="K635" s="115"/>
      <c r="L635" s="115"/>
      <c r="M635" s="115"/>
      <c r="N635" s="115"/>
      <c r="O635" s="115"/>
      <c r="P635" s="115"/>
      <c r="Q635" s="115"/>
      <c r="R635" s="115"/>
      <c r="S635" s="115"/>
    </row>
    <row r="636" spans="2:19">
      <c r="B636" s="114"/>
      <c r="C636" s="114"/>
      <c r="D636" s="114"/>
      <c r="E636" s="114"/>
      <c r="F636" s="115"/>
      <c r="G636" s="115"/>
      <c r="H636" s="115"/>
      <c r="I636" s="115"/>
      <c r="J636" s="115"/>
      <c r="K636" s="115"/>
      <c r="L636" s="115"/>
      <c r="M636" s="115"/>
      <c r="N636" s="115"/>
      <c r="O636" s="115"/>
      <c r="P636" s="115"/>
      <c r="Q636" s="115"/>
      <c r="R636" s="115"/>
      <c r="S636" s="115"/>
    </row>
    <row r="637" spans="2:19">
      <c r="B637" s="114"/>
      <c r="C637" s="114"/>
      <c r="D637" s="114"/>
      <c r="E637" s="114"/>
      <c r="F637" s="115"/>
      <c r="G637" s="115"/>
      <c r="H637" s="115"/>
      <c r="I637" s="115"/>
      <c r="J637" s="115"/>
      <c r="K637" s="115"/>
      <c r="L637" s="115"/>
      <c r="M637" s="115"/>
      <c r="N637" s="115"/>
      <c r="O637" s="115"/>
      <c r="P637" s="115"/>
      <c r="Q637" s="115"/>
      <c r="R637" s="115"/>
      <c r="S637" s="115"/>
    </row>
    <row r="638" spans="2:19">
      <c r="B638" s="114"/>
      <c r="C638" s="114"/>
      <c r="D638" s="114"/>
      <c r="E638" s="114"/>
      <c r="F638" s="115"/>
      <c r="G638" s="115"/>
      <c r="H638" s="115"/>
      <c r="I638" s="115"/>
      <c r="J638" s="115"/>
      <c r="K638" s="115"/>
      <c r="L638" s="115"/>
      <c r="M638" s="115"/>
      <c r="N638" s="115"/>
      <c r="O638" s="115"/>
      <c r="P638" s="115"/>
      <c r="Q638" s="115"/>
      <c r="R638" s="115"/>
      <c r="S638" s="115"/>
    </row>
    <row r="639" spans="2:19">
      <c r="B639" s="114"/>
      <c r="C639" s="114"/>
      <c r="D639" s="114"/>
      <c r="E639" s="114"/>
      <c r="F639" s="115"/>
      <c r="G639" s="115"/>
      <c r="H639" s="115"/>
      <c r="I639" s="115"/>
      <c r="J639" s="115"/>
      <c r="K639" s="115"/>
      <c r="L639" s="115"/>
      <c r="M639" s="115"/>
      <c r="N639" s="115"/>
      <c r="O639" s="115"/>
      <c r="P639" s="115"/>
      <c r="Q639" s="115"/>
      <c r="R639" s="115"/>
      <c r="S639" s="115"/>
    </row>
    <row r="640" spans="2:19">
      <c r="B640" s="114"/>
      <c r="C640" s="114"/>
      <c r="D640" s="114"/>
      <c r="E640" s="114"/>
      <c r="F640" s="115"/>
      <c r="G640" s="115"/>
      <c r="H640" s="115"/>
      <c r="I640" s="115"/>
      <c r="J640" s="115"/>
      <c r="K640" s="115"/>
      <c r="L640" s="115"/>
      <c r="M640" s="115"/>
      <c r="N640" s="115"/>
      <c r="O640" s="115"/>
      <c r="P640" s="115"/>
      <c r="Q640" s="115"/>
      <c r="R640" s="115"/>
      <c r="S640" s="115"/>
    </row>
    <row r="641" spans="2:19">
      <c r="B641" s="114"/>
      <c r="C641" s="114"/>
      <c r="D641" s="114"/>
      <c r="E641" s="114"/>
      <c r="F641" s="115"/>
      <c r="G641" s="115"/>
      <c r="H641" s="115"/>
      <c r="I641" s="115"/>
      <c r="J641" s="115"/>
      <c r="K641" s="115"/>
      <c r="L641" s="115"/>
      <c r="M641" s="115"/>
      <c r="N641" s="115"/>
      <c r="O641" s="115"/>
      <c r="P641" s="115"/>
      <c r="Q641" s="115"/>
      <c r="R641" s="115"/>
      <c r="S641" s="115"/>
    </row>
    <row r="642" spans="2:19">
      <c r="B642" s="114"/>
      <c r="C642" s="114"/>
      <c r="D642" s="114"/>
      <c r="E642" s="114"/>
      <c r="F642" s="115"/>
      <c r="G642" s="115"/>
      <c r="H642" s="115"/>
      <c r="I642" s="115"/>
      <c r="J642" s="115"/>
      <c r="K642" s="115"/>
      <c r="L642" s="115"/>
      <c r="M642" s="115"/>
      <c r="N642" s="115"/>
      <c r="O642" s="115"/>
      <c r="P642" s="115"/>
      <c r="Q642" s="115"/>
      <c r="R642" s="115"/>
      <c r="S642" s="115"/>
    </row>
    <row r="643" spans="2:19">
      <c r="B643" s="114"/>
      <c r="C643" s="114"/>
      <c r="D643" s="114"/>
      <c r="E643" s="114"/>
      <c r="F643" s="115"/>
      <c r="G643" s="115"/>
      <c r="H643" s="115"/>
      <c r="I643" s="115"/>
      <c r="J643" s="115"/>
      <c r="K643" s="115"/>
      <c r="L643" s="115"/>
      <c r="M643" s="115"/>
      <c r="N643" s="115"/>
      <c r="O643" s="115"/>
      <c r="P643" s="115"/>
      <c r="Q643" s="115"/>
      <c r="R643" s="115"/>
      <c r="S643" s="115"/>
    </row>
    <row r="644" spans="2:19">
      <c r="B644" s="114"/>
      <c r="C644" s="114"/>
      <c r="D644" s="114"/>
      <c r="E644" s="114"/>
      <c r="F644" s="115"/>
      <c r="G644" s="115"/>
      <c r="H644" s="115"/>
      <c r="I644" s="115"/>
      <c r="J644" s="115"/>
      <c r="K644" s="115"/>
      <c r="L644" s="115"/>
      <c r="M644" s="115"/>
      <c r="N644" s="115"/>
      <c r="O644" s="115"/>
      <c r="P644" s="115"/>
      <c r="Q644" s="115"/>
      <c r="R644" s="115"/>
      <c r="S644" s="115"/>
    </row>
    <row r="645" spans="2:19">
      <c r="B645" s="114"/>
      <c r="C645" s="114"/>
      <c r="D645" s="114"/>
      <c r="E645" s="114"/>
      <c r="F645" s="115"/>
      <c r="G645" s="115"/>
      <c r="H645" s="115"/>
      <c r="I645" s="115"/>
      <c r="J645" s="115"/>
      <c r="K645" s="115"/>
      <c r="L645" s="115"/>
      <c r="M645" s="115"/>
      <c r="N645" s="115"/>
      <c r="O645" s="115"/>
      <c r="P645" s="115"/>
      <c r="Q645" s="115"/>
      <c r="R645" s="115"/>
      <c r="S645" s="115"/>
    </row>
    <row r="646" spans="2:19">
      <c r="B646" s="114"/>
      <c r="C646" s="114"/>
      <c r="D646" s="114"/>
      <c r="E646" s="114"/>
      <c r="F646" s="115"/>
      <c r="G646" s="115"/>
      <c r="H646" s="115"/>
      <c r="I646" s="115"/>
      <c r="J646" s="115"/>
      <c r="K646" s="115"/>
      <c r="L646" s="115"/>
      <c r="M646" s="115"/>
      <c r="N646" s="115"/>
      <c r="O646" s="115"/>
      <c r="P646" s="115"/>
      <c r="Q646" s="115"/>
      <c r="R646" s="115"/>
      <c r="S646" s="115"/>
    </row>
    <row r="647" spans="2:19">
      <c r="B647" s="114"/>
      <c r="C647" s="114"/>
      <c r="D647" s="114"/>
      <c r="E647" s="114"/>
      <c r="F647" s="115"/>
      <c r="G647" s="115"/>
      <c r="H647" s="115"/>
      <c r="I647" s="115"/>
      <c r="J647" s="115"/>
      <c r="K647" s="115"/>
      <c r="L647" s="115"/>
      <c r="M647" s="115"/>
      <c r="N647" s="115"/>
      <c r="O647" s="115"/>
      <c r="P647" s="115"/>
      <c r="Q647" s="115"/>
      <c r="R647" s="115"/>
      <c r="S647" s="115"/>
    </row>
    <row r="648" spans="2:19">
      <c r="B648" s="114"/>
      <c r="C648" s="114"/>
      <c r="D648" s="114"/>
      <c r="E648" s="114"/>
      <c r="F648" s="115"/>
      <c r="G648" s="115"/>
      <c r="H648" s="115"/>
      <c r="I648" s="115"/>
      <c r="J648" s="115"/>
      <c r="K648" s="115"/>
      <c r="L648" s="115"/>
      <c r="M648" s="115"/>
      <c r="N648" s="115"/>
      <c r="O648" s="115"/>
      <c r="P648" s="115"/>
      <c r="Q648" s="115"/>
      <c r="R648" s="115"/>
      <c r="S648" s="115"/>
    </row>
    <row r="649" spans="2:19">
      <c r="B649" s="114"/>
      <c r="C649" s="114"/>
      <c r="D649" s="114"/>
      <c r="E649" s="114"/>
      <c r="F649" s="115"/>
      <c r="G649" s="115"/>
      <c r="H649" s="115"/>
      <c r="I649" s="115"/>
      <c r="J649" s="115"/>
      <c r="K649" s="115"/>
      <c r="L649" s="115"/>
      <c r="M649" s="115"/>
      <c r="N649" s="115"/>
      <c r="O649" s="115"/>
      <c r="P649" s="115"/>
      <c r="Q649" s="115"/>
      <c r="R649" s="115"/>
      <c r="S649" s="115"/>
    </row>
    <row r="650" spans="2:19">
      <c r="B650" s="114"/>
      <c r="C650" s="114"/>
      <c r="D650" s="114"/>
      <c r="E650" s="114"/>
      <c r="F650" s="115"/>
      <c r="G650" s="115"/>
      <c r="H650" s="115"/>
      <c r="I650" s="115"/>
      <c r="J650" s="115"/>
      <c r="K650" s="115"/>
      <c r="L650" s="115"/>
      <c r="M650" s="115"/>
      <c r="N650" s="115"/>
      <c r="O650" s="115"/>
      <c r="P650" s="115"/>
      <c r="Q650" s="115"/>
      <c r="R650" s="115"/>
      <c r="S650" s="115"/>
    </row>
    <row r="651" spans="2:19">
      <c r="B651" s="114"/>
      <c r="C651" s="114"/>
      <c r="D651" s="114"/>
      <c r="E651" s="114"/>
      <c r="F651" s="115"/>
      <c r="G651" s="115"/>
      <c r="H651" s="115"/>
      <c r="I651" s="115"/>
      <c r="J651" s="115"/>
      <c r="K651" s="115"/>
      <c r="L651" s="115"/>
      <c r="M651" s="115"/>
      <c r="N651" s="115"/>
      <c r="O651" s="115"/>
      <c r="P651" s="115"/>
      <c r="Q651" s="115"/>
      <c r="R651" s="115"/>
      <c r="S651" s="115"/>
    </row>
    <row r="652" spans="2:19">
      <c r="B652" s="114"/>
      <c r="C652" s="114"/>
      <c r="D652" s="114"/>
      <c r="E652" s="114"/>
      <c r="F652" s="115"/>
      <c r="G652" s="115"/>
      <c r="H652" s="115"/>
      <c r="I652" s="115"/>
      <c r="J652" s="115"/>
      <c r="K652" s="115"/>
      <c r="L652" s="115"/>
      <c r="M652" s="115"/>
      <c r="N652" s="115"/>
      <c r="O652" s="115"/>
      <c r="P652" s="115"/>
      <c r="Q652" s="115"/>
      <c r="R652" s="115"/>
      <c r="S652" s="115"/>
    </row>
    <row r="653" spans="2:19">
      <c r="B653" s="114"/>
      <c r="C653" s="114"/>
      <c r="D653" s="114"/>
      <c r="E653" s="114"/>
      <c r="F653" s="115"/>
      <c r="G653" s="115"/>
      <c r="H653" s="115"/>
      <c r="I653" s="115"/>
      <c r="J653" s="115"/>
      <c r="K653" s="115"/>
      <c r="L653" s="115"/>
      <c r="M653" s="115"/>
      <c r="N653" s="115"/>
      <c r="O653" s="115"/>
      <c r="P653" s="115"/>
      <c r="Q653" s="115"/>
      <c r="R653" s="115"/>
      <c r="S653" s="115"/>
    </row>
    <row r="654" spans="2:19">
      <c r="B654" s="114"/>
      <c r="C654" s="114"/>
      <c r="D654" s="114"/>
      <c r="E654" s="114"/>
      <c r="F654" s="115"/>
      <c r="G654" s="115"/>
      <c r="H654" s="115"/>
      <c r="I654" s="115"/>
      <c r="J654" s="115"/>
      <c r="K654" s="115"/>
      <c r="L654" s="115"/>
      <c r="M654" s="115"/>
      <c r="N654" s="115"/>
      <c r="O654" s="115"/>
      <c r="P654" s="115"/>
      <c r="Q654" s="115"/>
      <c r="R654" s="115"/>
      <c r="S654" s="115"/>
    </row>
    <row r="655" spans="2:19">
      <c r="B655" s="114"/>
      <c r="C655" s="114"/>
      <c r="D655" s="114"/>
      <c r="E655" s="114"/>
      <c r="F655" s="115"/>
      <c r="G655" s="115"/>
      <c r="H655" s="115"/>
      <c r="I655" s="115"/>
      <c r="J655" s="115"/>
      <c r="K655" s="115"/>
      <c r="L655" s="115"/>
      <c r="M655" s="115"/>
      <c r="N655" s="115"/>
      <c r="O655" s="115"/>
      <c r="P655" s="115"/>
      <c r="Q655" s="115"/>
      <c r="R655" s="115"/>
      <c r="S655" s="115"/>
    </row>
    <row r="656" spans="2:19">
      <c r="B656" s="114"/>
      <c r="C656" s="114"/>
      <c r="D656" s="114"/>
      <c r="E656" s="114"/>
      <c r="F656" s="115"/>
      <c r="G656" s="115"/>
      <c r="H656" s="115"/>
      <c r="I656" s="115"/>
      <c r="J656" s="115"/>
      <c r="K656" s="115"/>
      <c r="L656" s="115"/>
      <c r="M656" s="115"/>
      <c r="N656" s="115"/>
      <c r="O656" s="115"/>
      <c r="P656" s="115"/>
      <c r="Q656" s="115"/>
      <c r="R656" s="115"/>
      <c r="S656" s="115"/>
    </row>
    <row r="657" spans="2:19">
      <c r="B657" s="114"/>
      <c r="C657" s="114"/>
      <c r="D657" s="114"/>
      <c r="E657" s="114"/>
      <c r="F657" s="115"/>
      <c r="G657" s="115"/>
      <c r="H657" s="115"/>
      <c r="I657" s="115"/>
      <c r="J657" s="115"/>
      <c r="K657" s="115"/>
      <c r="L657" s="115"/>
      <c r="M657" s="115"/>
      <c r="N657" s="115"/>
      <c r="O657" s="115"/>
      <c r="P657" s="115"/>
      <c r="Q657" s="115"/>
      <c r="R657" s="115"/>
      <c r="S657" s="115"/>
    </row>
    <row r="658" spans="2:19">
      <c r="B658" s="114"/>
      <c r="C658" s="114"/>
      <c r="D658" s="114"/>
      <c r="E658" s="114"/>
      <c r="F658" s="115"/>
      <c r="G658" s="115"/>
      <c r="H658" s="115"/>
      <c r="I658" s="115"/>
      <c r="J658" s="115"/>
      <c r="K658" s="115"/>
      <c r="L658" s="115"/>
      <c r="M658" s="115"/>
      <c r="N658" s="115"/>
      <c r="O658" s="115"/>
      <c r="P658" s="115"/>
      <c r="Q658" s="115"/>
      <c r="R658" s="115"/>
      <c r="S658" s="115"/>
    </row>
    <row r="659" spans="2:19">
      <c r="B659" s="114"/>
      <c r="C659" s="114"/>
      <c r="D659" s="114"/>
      <c r="E659" s="114"/>
      <c r="F659" s="115"/>
      <c r="G659" s="115"/>
      <c r="H659" s="115"/>
      <c r="I659" s="115"/>
      <c r="J659" s="115"/>
      <c r="K659" s="115"/>
      <c r="L659" s="115"/>
      <c r="M659" s="115"/>
      <c r="N659" s="115"/>
      <c r="O659" s="115"/>
      <c r="P659" s="115"/>
      <c r="Q659" s="115"/>
      <c r="R659" s="115"/>
      <c r="S659" s="115"/>
    </row>
    <row r="660" spans="2:19">
      <c r="B660" s="114"/>
      <c r="C660" s="114"/>
      <c r="D660" s="114"/>
      <c r="E660" s="114"/>
      <c r="F660" s="115"/>
      <c r="G660" s="115"/>
      <c r="H660" s="115"/>
      <c r="I660" s="115"/>
      <c r="J660" s="115"/>
      <c r="K660" s="115"/>
      <c r="L660" s="115"/>
      <c r="M660" s="115"/>
      <c r="N660" s="115"/>
      <c r="O660" s="115"/>
      <c r="P660" s="115"/>
      <c r="Q660" s="115"/>
      <c r="R660" s="115"/>
      <c r="S660" s="115"/>
    </row>
    <row r="661" spans="2:19">
      <c r="B661" s="114"/>
      <c r="C661" s="114"/>
      <c r="D661" s="114"/>
      <c r="E661" s="114"/>
      <c r="F661" s="115"/>
      <c r="G661" s="115"/>
      <c r="H661" s="115"/>
      <c r="I661" s="115"/>
      <c r="J661" s="115"/>
      <c r="K661" s="115"/>
      <c r="L661" s="115"/>
      <c r="M661" s="115"/>
      <c r="N661" s="115"/>
      <c r="O661" s="115"/>
      <c r="P661" s="115"/>
      <c r="Q661" s="115"/>
      <c r="R661" s="115"/>
      <c r="S661" s="115"/>
    </row>
    <row r="662" spans="2:19">
      <c r="B662" s="114"/>
      <c r="C662" s="114"/>
      <c r="D662" s="114"/>
      <c r="E662" s="114"/>
      <c r="F662" s="115"/>
      <c r="G662" s="115"/>
      <c r="H662" s="115"/>
      <c r="I662" s="115"/>
      <c r="J662" s="115"/>
      <c r="K662" s="115"/>
      <c r="L662" s="115"/>
      <c r="M662" s="115"/>
      <c r="N662" s="115"/>
      <c r="O662" s="115"/>
      <c r="P662" s="115"/>
      <c r="Q662" s="115"/>
      <c r="R662" s="115"/>
      <c r="S662" s="115"/>
    </row>
    <row r="663" spans="2:19">
      <c r="B663" s="114"/>
      <c r="C663" s="114"/>
      <c r="D663" s="114"/>
      <c r="E663" s="114"/>
      <c r="F663" s="115"/>
      <c r="G663" s="115"/>
      <c r="H663" s="115"/>
      <c r="I663" s="115"/>
      <c r="J663" s="115"/>
      <c r="K663" s="115"/>
      <c r="L663" s="115"/>
      <c r="M663" s="115"/>
      <c r="N663" s="115"/>
      <c r="O663" s="115"/>
      <c r="P663" s="115"/>
      <c r="Q663" s="115"/>
      <c r="R663" s="115"/>
      <c r="S663" s="115"/>
    </row>
    <row r="664" spans="2:19">
      <c r="B664" s="114"/>
      <c r="C664" s="114"/>
      <c r="D664" s="114"/>
      <c r="E664" s="114"/>
      <c r="F664" s="115"/>
      <c r="G664" s="115"/>
      <c r="H664" s="115"/>
      <c r="I664" s="115"/>
      <c r="J664" s="115"/>
      <c r="K664" s="115"/>
      <c r="L664" s="115"/>
      <c r="M664" s="115"/>
      <c r="N664" s="115"/>
      <c r="O664" s="115"/>
      <c r="P664" s="115"/>
      <c r="Q664" s="115"/>
      <c r="R664" s="115"/>
      <c r="S664" s="115"/>
    </row>
    <row r="665" spans="2:19">
      <c r="B665" s="114"/>
      <c r="C665" s="114"/>
      <c r="D665" s="114"/>
      <c r="E665" s="114"/>
      <c r="F665" s="115"/>
      <c r="G665" s="115"/>
      <c r="H665" s="115"/>
      <c r="I665" s="115"/>
      <c r="J665" s="115"/>
      <c r="K665" s="115"/>
      <c r="L665" s="115"/>
      <c r="M665" s="115"/>
      <c r="N665" s="115"/>
      <c r="O665" s="115"/>
      <c r="P665" s="115"/>
      <c r="Q665" s="115"/>
      <c r="R665" s="115"/>
      <c r="S665" s="115"/>
    </row>
    <row r="666" spans="2:19">
      <c r="B666" s="114"/>
      <c r="C666" s="114"/>
      <c r="D666" s="114"/>
      <c r="E666" s="114"/>
      <c r="F666" s="115"/>
      <c r="G666" s="115"/>
      <c r="H666" s="115"/>
      <c r="I666" s="115"/>
      <c r="J666" s="115"/>
      <c r="K666" s="115"/>
      <c r="L666" s="115"/>
      <c r="M666" s="115"/>
      <c r="N666" s="115"/>
      <c r="O666" s="115"/>
      <c r="P666" s="115"/>
      <c r="Q666" s="115"/>
      <c r="R666" s="115"/>
      <c r="S666" s="115"/>
    </row>
    <row r="667" spans="2:19">
      <c r="B667" s="114"/>
      <c r="C667" s="114"/>
      <c r="D667" s="114"/>
      <c r="E667" s="114"/>
      <c r="F667" s="115"/>
      <c r="G667" s="115"/>
      <c r="H667" s="115"/>
      <c r="I667" s="115"/>
      <c r="J667" s="115"/>
      <c r="K667" s="115"/>
      <c r="L667" s="115"/>
      <c r="M667" s="115"/>
      <c r="N667" s="115"/>
      <c r="O667" s="115"/>
      <c r="P667" s="115"/>
      <c r="Q667" s="115"/>
      <c r="R667" s="115"/>
      <c r="S667" s="115"/>
    </row>
    <row r="668" spans="2:19">
      <c r="B668" s="114"/>
      <c r="C668" s="114"/>
      <c r="D668" s="114"/>
      <c r="E668" s="114"/>
      <c r="F668" s="115"/>
      <c r="G668" s="115"/>
      <c r="H668" s="115"/>
      <c r="I668" s="115"/>
      <c r="J668" s="115"/>
      <c r="K668" s="115"/>
      <c r="L668" s="115"/>
      <c r="M668" s="115"/>
      <c r="N668" s="115"/>
      <c r="O668" s="115"/>
      <c r="P668" s="115"/>
      <c r="Q668" s="115"/>
      <c r="R668" s="115"/>
      <c r="S668" s="115"/>
    </row>
  </sheetData>
  <sheetProtection sheet="1" objects="1" scenarios="1"/>
  <sortState xmlns:xlrd2="http://schemas.microsoft.com/office/spreadsheetml/2017/richdata2" ref="B23:S29">
    <sortCondition ref="B23:B29"/>
  </sortState>
  <mergeCells count="2">
    <mergeCell ref="B6:S6"/>
    <mergeCell ref="B7:S7"/>
  </mergeCells>
  <phoneticPr fontId="3" type="noConversion"/>
  <conditionalFormatting sqref="B12:B37">
    <cfRule type="cellIs" dxfId="6" priority="1" operator="equal">
      <formula>"NR3"</formula>
    </cfRule>
  </conditionalFormatting>
  <dataValidations count="1">
    <dataValidation allowBlank="1" showInputMessage="1" showErrorMessage="1" sqref="C5:C29 A1:B32 C30:XFD32 A33:XFD1048576 D1:XFD29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AW404"/>
  <sheetViews>
    <sheetView rightToLeft="1" zoomScale="85" zoomScaleNormal="85" workbookViewId="0">
      <selection activeCell="E17" sqref="E17"/>
    </sheetView>
  </sheetViews>
  <sheetFormatPr defaultColWidth="9.140625" defaultRowHeight="18"/>
  <cols>
    <col min="1" max="1" width="6.28515625" style="1" customWidth="1"/>
    <col min="2" max="2" width="51.5703125" style="2" bestFit="1" customWidth="1"/>
    <col min="3" max="3" width="58.140625" style="2" bestFit="1" customWidth="1"/>
    <col min="4" max="4" width="5.7109375" style="2" bestFit="1" customWidth="1"/>
    <col min="5" max="5" width="12" style="2" bestFit="1" customWidth="1"/>
    <col min="6" max="6" width="34.7109375" style="1" bestFit="1" customWidth="1"/>
    <col min="7" max="7" width="12.28515625" style="1" bestFit="1" customWidth="1"/>
    <col min="8" max="8" width="13.140625" style="1" bestFit="1" customWidth="1"/>
    <col min="9" max="9" width="10.140625" style="1" bestFit="1" customWidth="1"/>
    <col min="10" max="10" width="10.140625" style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49">
      <c r="B1" s="46" t="s">
        <v>146</v>
      </c>
      <c r="C1" s="67" t="s" vm="1">
        <v>231</v>
      </c>
    </row>
    <row r="2" spans="2:49">
      <c r="B2" s="46" t="s">
        <v>145</v>
      </c>
      <c r="C2" s="67" t="s">
        <v>232</v>
      </c>
    </row>
    <row r="3" spans="2:49">
      <c r="B3" s="46" t="s">
        <v>147</v>
      </c>
      <c r="C3" s="67" t="s">
        <v>233</v>
      </c>
    </row>
    <row r="4" spans="2:49">
      <c r="B4" s="46" t="s">
        <v>148</v>
      </c>
      <c r="C4" s="67">
        <v>8803</v>
      </c>
    </row>
    <row r="6" spans="2:49" ht="26.25" customHeight="1">
      <c r="B6" s="151" t="s">
        <v>175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3"/>
    </row>
    <row r="7" spans="2:49" ht="26.25" customHeight="1">
      <c r="B7" s="151" t="s">
        <v>92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3"/>
    </row>
    <row r="8" spans="2:49" s="3" customFormat="1" ht="63">
      <c r="B8" s="21" t="s">
        <v>116</v>
      </c>
      <c r="C8" s="29" t="s">
        <v>46</v>
      </c>
      <c r="D8" s="29" t="s">
        <v>118</v>
      </c>
      <c r="E8" s="29" t="s">
        <v>117</v>
      </c>
      <c r="F8" s="29" t="s">
        <v>66</v>
      </c>
      <c r="G8" s="29" t="s">
        <v>103</v>
      </c>
      <c r="H8" s="29" t="s">
        <v>207</v>
      </c>
      <c r="I8" s="29" t="s">
        <v>206</v>
      </c>
      <c r="J8" s="29" t="s">
        <v>111</v>
      </c>
      <c r="K8" s="29" t="s">
        <v>59</v>
      </c>
      <c r="L8" s="29" t="s">
        <v>149</v>
      </c>
      <c r="M8" s="30" t="s">
        <v>151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W8" s="1"/>
    </row>
    <row r="9" spans="2:49" s="3" customFormat="1" ht="14.25" customHeight="1">
      <c r="B9" s="14"/>
      <c r="C9" s="31"/>
      <c r="D9" s="15"/>
      <c r="E9" s="15"/>
      <c r="F9" s="31"/>
      <c r="G9" s="31"/>
      <c r="H9" s="31" t="s">
        <v>214</v>
      </c>
      <c r="I9" s="31"/>
      <c r="J9" s="31" t="s">
        <v>210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W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W10" s="1"/>
    </row>
    <row r="11" spans="2:49" s="4" customFormat="1" ht="18" customHeight="1">
      <c r="B11" s="68" t="s">
        <v>30</v>
      </c>
      <c r="C11" s="69"/>
      <c r="D11" s="69"/>
      <c r="E11" s="69"/>
      <c r="F11" s="69"/>
      <c r="G11" s="69"/>
      <c r="H11" s="77"/>
      <c r="I11" s="77"/>
      <c r="J11" s="77">
        <v>42431.427837142015</v>
      </c>
      <c r="K11" s="69"/>
      <c r="L11" s="78">
        <f>IFERROR(J11/$J$11,0)</f>
        <v>1</v>
      </c>
      <c r="M11" s="78">
        <f>J11/'סכום נכסי הקרן'!$C$42</f>
        <v>1.5937335233690994E-2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W11" s="1"/>
    </row>
    <row r="12" spans="2:49">
      <c r="B12" s="89" t="s">
        <v>199</v>
      </c>
      <c r="C12" s="71"/>
      <c r="D12" s="71"/>
      <c r="E12" s="71"/>
      <c r="F12" s="71"/>
      <c r="G12" s="71"/>
      <c r="H12" s="80"/>
      <c r="I12" s="80"/>
      <c r="J12" s="80">
        <v>8794.7182271420006</v>
      </c>
      <c r="K12" s="71"/>
      <c r="L12" s="81">
        <f t="shared" ref="L12:L67" si="0">IFERROR(J12/$J$11,0)</f>
        <v>0.20726896725930147</v>
      </c>
      <c r="M12" s="81">
        <f>J12/'סכום נכסי הקרן'!$C$42</f>
        <v>3.30331501475241E-3</v>
      </c>
    </row>
    <row r="13" spans="2:49">
      <c r="B13" s="76" t="s">
        <v>2069</v>
      </c>
      <c r="C13" s="73">
        <v>9114</v>
      </c>
      <c r="D13" s="86" t="s">
        <v>28</v>
      </c>
      <c r="E13" s="73" t="s">
        <v>2070</v>
      </c>
      <c r="F13" s="86" t="s">
        <v>1196</v>
      </c>
      <c r="G13" s="86" t="s">
        <v>132</v>
      </c>
      <c r="H13" s="83">
        <v>3751.6100000000006</v>
      </c>
      <c r="I13" s="83">
        <v>824.19640000000004</v>
      </c>
      <c r="J13" s="83">
        <v>114.40633000000001</v>
      </c>
      <c r="K13" s="84">
        <v>4.5100400778913925E-4</v>
      </c>
      <c r="L13" s="84">
        <f t="shared" si="0"/>
        <v>2.6962639682809666E-3</v>
      </c>
      <c r="M13" s="84">
        <f>J13/'סכום נכסי הקרן'!$C$42</f>
        <v>4.2971262741015751E-5</v>
      </c>
    </row>
    <row r="14" spans="2:49">
      <c r="B14" s="76" t="s">
        <v>2071</v>
      </c>
      <c r="C14" s="73">
        <v>8423</v>
      </c>
      <c r="D14" s="86" t="s">
        <v>28</v>
      </c>
      <c r="E14" s="73" t="s">
        <v>2072</v>
      </c>
      <c r="F14" s="86" t="s">
        <v>490</v>
      </c>
      <c r="G14" s="86" t="s">
        <v>132</v>
      </c>
      <c r="H14" s="83">
        <v>3320144.5700000008</v>
      </c>
      <c r="I14" s="133">
        <v>0</v>
      </c>
      <c r="J14" s="133">
        <v>0</v>
      </c>
      <c r="K14" s="84">
        <v>6.754054512213048E-4</v>
      </c>
      <c r="L14" s="84">
        <f t="shared" ref="L14" si="1">IFERROR(J14/$J$11,0)</f>
        <v>0</v>
      </c>
      <c r="M14" s="84">
        <f>J14/'סכום נכסי הקרן'!$C$42</f>
        <v>0</v>
      </c>
    </row>
    <row r="15" spans="2:49">
      <c r="B15" s="76" t="s">
        <v>2073</v>
      </c>
      <c r="C15" s="73">
        <v>8113</v>
      </c>
      <c r="D15" s="86" t="s">
        <v>28</v>
      </c>
      <c r="E15" s="73" t="s">
        <v>2074</v>
      </c>
      <c r="F15" s="86" t="s">
        <v>155</v>
      </c>
      <c r="G15" s="86" t="s">
        <v>132</v>
      </c>
      <c r="H15" s="83">
        <v>18275.000000000004</v>
      </c>
      <c r="I15" s="83">
        <v>222.5001</v>
      </c>
      <c r="J15" s="83">
        <v>150.44899000000001</v>
      </c>
      <c r="K15" s="84">
        <v>2.1345199999043741E-4</v>
      </c>
      <c r="L15" s="84">
        <f t="shared" si="0"/>
        <v>3.5456970851286242E-3</v>
      </c>
      <c r="M15" s="84">
        <f>J15/'סכום נכסי הקרן'!$C$42</f>
        <v>5.6508963082815884E-5</v>
      </c>
    </row>
    <row r="16" spans="2:49">
      <c r="B16" s="76" t="s">
        <v>2075</v>
      </c>
      <c r="C16" s="73">
        <v>8460</v>
      </c>
      <c r="D16" s="86" t="s">
        <v>28</v>
      </c>
      <c r="E16" s="73">
        <v>513644005</v>
      </c>
      <c r="F16" s="86" t="s">
        <v>1196</v>
      </c>
      <c r="G16" s="86" t="s">
        <v>132</v>
      </c>
      <c r="H16" s="83">
        <v>13924.880000000003</v>
      </c>
      <c r="I16" s="83">
        <v>322.17919999999998</v>
      </c>
      <c r="J16" s="83">
        <v>165.99336000000002</v>
      </c>
      <c r="K16" s="84">
        <v>1.2180867168173986E-3</v>
      </c>
      <c r="L16" s="84">
        <f t="shared" si="0"/>
        <v>3.9120380449393938E-3</v>
      </c>
      <c r="M16" s="84">
        <f>J16/'סכום נכסי הקרן'!$C$42</f>
        <v>6.2347461769152231E-5</v>
      </c>
    </row>
    <row r="17" spans="2:13">
      <c r="B17" s="76" t="s">
        <v>2076</v>
      </c>
      <c r="C17" s="73">
        <v>8525</v>
      </c>
      <c r="D17" s="86" t="s">
        <v>28</v>
      </c>
      <c r="E17" s="73" t="s">
        <v>2077</v>
      </c>
      <c r="F17" s="86" t="s">
        <v>1196</v>
      </c>
      <c r="G17" s="86" t="s">
        <v>132</v>
      </c>
      <c r="H17" s="83">
        <v>5383.1400000000012</v>
      </c>
      <c r="I17" s="83">
        <v>580.20000000000005</v>
      </c>
      <c r="J17" s="83">
        <v>115.56203000000001</v>
      </c>
      <c r="K17" s="84">
        <v>5.3720772705326389E-4</v>
      </c>
      <c r="L17" s="84">
        <f t="shared" si="0"/>
        <v>2.7235008551572638E-3</v>
      </c>
      <c r="M17" s="84">
        <f>J17/'סכום נכסי הקרן'!$C$42</f>
        <v>4.3405346137885412E-5</v>
      </c>
    </row>
    <row r="18" spans="2:13">
      <c r="B18" s="76" t="s">
        <v>2078</v>
      </c>
      <c r="C18" s="73">
        <v>9326</v>
      </c>
      <c r="D18" s="86" t="s">
        <v>28</v>
      </c>
      <c r="E18" s="73" t="s">
        <v>2079</v>
      </c>
      <c r="F18" s="86" t="s">
        <v>1372</v>
      </c>
      <c r="G18" s="86" t="s">
        <v>132</v>
      </c>
      <c r="H18" s="83">
        <v>20223.331775000002</v>
      </c>
      <c r="I18" s="83">
        <v>100</v>
      </c>
      <c r="J18" s="83">
        <v>74.826327567000007</v>
      </c>
      <c r="K18" s="84">
        <v>1.0111665887500002E-5</v>
      </c>
      <c r="L18" s="84">
        <f t="shared" si="0"/>
        <v>1.7634647566938902E-3</v>
      </c>
      <c r="M18" s="84">
        <f>J18/'סכום נכסי הקרן'!$C$42</f>
        <v>2.8104929000229856E-5</v>
      </c>
    </row>
    <row r="19" spans="2:13">
      <c r="B19" s="76" t="s">
        <v>2080</v>
      </c>
      <c r="C19" s="73">
        <v>8561</v>
      </c>
      <c r="D19" s="86" t="s">
        <v>28</v>
      </c>
      <c r="E19" s="73" t="s">
        <v>2081</v>
      </c>
      <c r="F19" s="86" t="s">
        <v>506</v>
      </c>
      <c r="G19" s="86" t="s">
        <v>133</v>
      </c>
      <c r="H19" s="83">
        <v>1049004.8999999999</v>
      </c>
      <c r="I19" s="83">
        <v>101.42910000000001</v>
      </c>
      <c r="J19" s="83">
        <v>1063.9962300000002</v>
      </c>
      <c r="K19" s="84">
        <v>1.6161668141279576E-3</v>
      </c>
      <c r="L19" s="84">
        <f t="shared" si="0"/>
        <v>2.5075664059285779E-2</v>
      </c>
      <c r="M19" s="84">
        <f>J19/'סכום נכסי הקרן'!$C$42</f>
        <v>3.9963926432025419E-4</v>
      </c>
    </row>
    <row r="20" spans="2:13">
      <c r="B20" s="76" t="s">
        <v>2082</v>
      </c>
      <c r="C20" s="73">
        <v>9398</v>
      </c>
      <c r="D20" s="86" t="s">
        <v>28</v>
      </c>
      <c r="E20" s="73" t="s">
        <v>2083</v>
      </c>
      <c r="F20" s="86" t="s">
        <v>1372</v>
      </c>
      <c r="G20" s="86" t="s">
        <v>132</v>
      </c>
      <c r="H20" s="83">
        <v>20223.331775000002</v>
      </c>
      <c r="I20" s="83">
        <v>100</v>
      </c>
      <c r="J20" s="83">
        <v>74.826327567000007</v>
      </c>
      <c r="K20" s="84">
        <v>1.0111665887500002E-5</v>
      </c>
      <c r="L20" s="84">
        <f t="shared" si="0"/>
        <v>1.7634647566938902E-3</v>
      </c>
      <c r="M20" s="84">
        <f>J20/'סכום נכסי הקרן'!$C$42</f>
        <v>2.8104929000229856E-5</v>
      </c>
    </row>
    <row r="21" spans="2:13">
      <c r="B21" s="76" t="s">
        <v>2084</v>
      </c>
      <c r="C21" s="73">
        <v>9113</v>
      </c>
      <c r="D21" s="86" t="s">
        <v>28</v>
      </c>
      <c r="E21" s="73" t="s">
        <v>2085</v>
      </c>
      <c r="F21" s="86" t="s">
        <v>1423</v>
      </c>
      <c r="G21" s="86" t="s">
        <v>133</v>
      </c>
      <c r="H21" s="83">
        <v>53113.89160100001</v>
      </c>
      <c r="I21" s="83">
        <v>2168.9050000000002</v>
      </c>
      <c r="J21" s="83">
        <v>1151.9898504970001</v>
      </c>
      <c r="K21" s="84">
        <v>1.7703245768079445E-3</v>
      </c>
      <c r="L21" s="84">
        <f t="shared" si="0"/>
        <v>2.7149448161831947E-2</v>
      </c>
      <c r="M21" s="84">
        <f>J21/'סכום נכסי הקרן'!$C$42</f>
        <v>4.3268985676483149E-4</v>
      </c>
    </row>
    <row r="22" spans="2:13">
      <c r="B22" s="76" t="s">
        <v>2086</v>
      </c>
      <c r="C22" s="73">
        <v>9266</v>
      </c>
      <c r="D22" s="86" t="s">
        <v>28</v>
      </c>
      <c r="E22" s="73" t="s">
        <v>2085</v>
      </c>
      <c r="F22" s="86" t="s">
        <v>1423</v>
      </c>
      <c r="G22" s="86" t="s">
        <v>133</v>
      </c>
      <c r="H22" s="83">
        <v>1280434.3854360003</v>
      </c>
      <c r="I22" s="83">
        <v>96.629199999999997</v>
      </c>
      <c r="J22" s="83">
        <v>1237.2735033330002</v>
      </c>
      <c r="K22" s="84">
        <v>2.4435301594875314E-3</v>
      </c>
      <c r="L22" s="84">
        <f t="shared" si="0"/>
        <v>2.9159365272406947E-2</v>
      </c>
      <c r="M22" s="84">
        <f>J22/'סכום נכסי הקרן'!$C$42</f>
        <v>4.6472257954799682E-4</v>
      </c>
    </row>
    <row r="23" spans="2:13">
      <c r="B23" s="76" t="s">
        <v>2087</v>
      </c>
      <c r="C23" s="73">
        <v>8652</v>
      </c>
      <c r="D23" s="86" t="s">
        <v>28</v>
      </c>
      <c r="E23" s="73" t="s">
        <v>2088</v>
      </c>
      <c r="F23" s="86" t="s">
        <v>1196</v>
      </c>
      <c r="G23" s="86" t="s">
        <v>132</v>
      </c>
      <c r="H23" s="83">
        <v>18179.500000000004</v>
      </c>
      <c r="I23" s="83">
        <v>704.57380000000001</v>
      </c>
      <c r="J23" s="83">
        <v>473.92556000000008</v>
      </c>
      <c r="K23" s="84">
        <v>9.7523028821117606E-5</v>
      </c>
      <c r="L23" s="84">
        <f t="shared" si="0"/>
        <v>1.1169210751497575E-2</v>
      </c>
      <c r="M23" s="84">
        <f>J23/'סכום נכסי הקרן'!$C$42</f>
        <v>1.7800745604236256E-4</v>
      </c>
    </row>
    <row r="24" spans="2:13">
      <c r="B24" s="76" t="s">
        <v>2089</v>
      </c>
      <c r="C24" s="73">
        <v>9152</v>
      </c>
      <c r="D24" s="86" t="s">
        <v>28</v>
      </c>
      <c r="E24" s="73" t="s">
        <v>2090</v>
      </c>
      <c r="F24" s="86" t="s">
        <v>1372</v>
      </c>
      <c r="G24" s="86" t="s">
        <v>132</v>
      </c>
      <c r="H24" s="83">
        <v>20223.331775000002</v>
      </c>
      <c r="I24" s="83">
        <v>100</v>
      </c>
      <c r="J24" s="83">
        <v>74.826327567000007</v>
      </c>
      <c r="K24" s="84">
        <v>1.0111665887500002E-5</v>
      </c>
      <c r="L24" s="84">
        <f t="shared" si="0"/>
        <v>1.7634647566938902E-3</v>
      </c>
      <c r="M24" s="84">
        <f>J24/'סכום נכסי הקרן'!$C$42</f>
        <v>2.8104929000229856E-5</v>
      </c>
    </row>
    <row r="25" spans="2:13">
      <c r="B25" s="76" t="s">
        <v>2091</v>
      </c>
      <c r="C25" s="73">
        <v>9262</v>
      </c>
      <c r="D25" s="86" t="s">
        <v>28</v>
      </c>
      <c r="E25" s="73" t="s">
        <v>2092</v>
      </c>
      <c r="F25" s="86" t="s">
        <v>1372</v>
      </c>
      <c r="G25" s="86" t="s">
        <v>132</v>
      </c>
      <c r="H25" s="83">
        <v>20223.331775000002</v>
      </c>
      <c r="I25" s="83">
        <v>100</v>
      </c>
      <c r="J25" s="83">
        <v>74.826327567000007</v>
      </c>
      <c r="K25" s="84">
        <v>1.0111665887500002E-5</v>
      </c>
      <c r="L25" s="84">
        <f t="shared" si="0"/>
        <v>1.7634647566938902E-3</v>
      </c>
      <c r="M25" s="84">
        <f>J25/'סכום נכסי הקרן'!$C$42</f>
        <v>2.8104929000229856E-5</v>
      </c>
    </row>
    <row r="26" spans="2:13">
      <c r="B26" s="76" t="s">
        <v>2093</v>
      </c>
      <c r="C26" s="73">
        <v>8838</v>
      </c>
      <c r="D26" s="86" t="s">
        <v>28</v>
      </c>
      <c r="E26" s="73" t="s">
        <v>2094</v>
      </c>
      <c r="F26" s="86" t="s">
        <v>419</v>
      </c>
      <c r="G26" s="86" t="s">
        <v>132</v>
      </c>
      <c r="H26" s="83">
        <v>14493.689901000003</v>
      </c>
      <c r="I26" s="83">
        <v>1115.5499</v>
      </c>
      <c r="J26" s="83">
        <v>598.23207021400003</v>
      </c>
      <c r="K26" s="84">
        <v>6.1416964341316695E-4</v>
      </c>
      <c r="L26" s="84">
        <f t="shared" si="0"/>
        <v>1.4098796592707219E-2</v>
      </c>
      <c r="M26" s="84">
        <f>J26/'סכום נכסי הקרן'!$C$42</f>
        <v>2.2469724768959528E-4</v>
      </c>
    </row>
    <row r="27" spans="2:13">
      <c r="B27" s="76" t="s">
        <v>2095</v>
      </c>
      <c r="C27" s="73" t="s">
        <v>2096</v>
      </c>
      <c r="D27" s="86" t="s">
        <v>28</v>
      </c>
      <c r="E27" s="73" t="s">
        <v>2097</v>
      </c>
      <c r="F27" s="86" t="s">
        <v>1239</v>
      </c>
      <c r="G27" s="86" t="s">
        <v>133</v>
      </c>
      <c r="H27" s="83">
        <v>270984.00000000006</v>
      </c>
      <c r="I27" s="83">
        <v>183</v>
      </c>
      <c r="J27" s="83">
        <v>495.90072000000009</v>
      </c>
      <c r="K27" s="84">
        <v>4.696694703428418E-4</v>
      </c>
      <c r="L27" s="84">
        <f t="shared" si="0"/>
        <v>1.1687108949134098E-2</v>
      </c>
      <c r="M27" s="84">
        <f>J27/'סכום נכסי הקרן'!$C$42</f>
        <v>1.8626137323502019E-4</v>
      </c>
    </row>
    <row r="28" spans="2:13">
      <c r="B28" s="76" t="s">
        <v>2098</v>
      </c>
      <c r="C28" s="73">
        <v>8726</v>
      </c>
      <c r="D28" s="86" t="s">
        <v>28</v>
      </c>
      <c r="E28" s="73" t="s">
        <v>2099</v>
      </c>
      <c r="F28" s="86" t="s">
        <v>748</v>
      </c>
      <c r="G28" s="86" t="s">
        <v>132</v>
      </c>
      <c r="H28" s="83">
        <v>18677.230000000003</v>
      </c>
      <c r="I28" s="83">
        <v>334.45</v>
      </c>
      <c r="J28" s="83">
        <v>231.12420000000003</v>
      </c>
      <c r="K28" s="84">
        <v>6.2465982679547165E-6</v>
      </c>
      <c r="L28" s="84">
        <f t="shared" si="0"/>
        <v>5.4470050097557001E-3</v>
      </c>
      <c r="M28" s="84">
        <f>J28/'סכום נכסי הקרן'!$C$42</f>
        <v>8.6810744860070884E-5</v>
      </c>
    </row>
    <row r="29" spans="2:13">
      <c r="B29" s="76" t="s">
        <v>2100</v>
      </c>
      <c r="C29" s="73">
        <v>8631</v>
      </c>
      <c r="D29" s="86" t="s">
        <v>28</v>
      </c>
      <c r="E29" s="73" t="s">
        <v>2101</v>
      </c>
      <c r="F29" s="86" t="s">
        <v>1196</v>
      </c>
      <c r="G29" s="86" t="s">
        <v>132</v>
      </c>
      <c r="H29" s="83">
        <v>14254.730000000003</v>
      </c>
      <c r="I29" s="83">
        <v>369.08190000000002</v>
      </c>
      <c r="J29" s="83">
        <v>194.66303000000002</v>
      </c>
      <c r="K29" s="84">
        <v>2.8030189708674679E-4</v>
      </c>
      <c r="L29" s="84">
        <f t="shared" si="0"/>
        <v>4.5877086848725669E-3</v>
      </c>
      <c r="M29" s="84">
        <f>J29/'סכום נכסי הקרן'!$C$42</f>
        <v>7.3115851265329732E-5</v>
      </c>
    </row>
    <row r="30" spans="2:13">
      <c r="B30" s="76" t="s">
        <v>2102</v>
      </c>
      <c r="C30" s="73">
        <v>8603</v>
      </c>
      <c r="D30" s="86" t="s">
        <v>28</v>
      </c>
      <c r="E30" s="73" t="s">
        <v>2103</v>
      </c>
      <c r="F30" s="86" t="s">
        <v>1196</v>
      </c>
      <c r="G30" s="86" t="s">
        <v>132</v>
      </c>
      <c r="H30" s="83">
        <v>83.63</v>
      </c>
      <c r="I30" s="83">
        <v>15266.785099999999</v>
      </c>
      <c r="J30" s="83">
        <v>47.24016000000001</v>
      </c>
      <c r="K30" s="84">
        <v>1.0420172297293509E-3</v>
      </c>
      <c r="L30" s="84">
        <f t="shared" si="0"/>
        <v>1.1133294920292244E-3</v>
      </c>
      <c r="M30" s="84">
        <f>J30/'סכום נכסי הקרן'!$C$42</f>
        <v>1.7743505340024654E-5</v>
      </c>
    </row>
    <row r="31" spans="2:13">
      <c r="B31" s="76" t="s">
        <v>2104</v>
      </c>
      <c r="C31" s="73">
        <v>9151</v>
      </c>
      <c r="D31" s="86" t="s">
        <v>28</v>
      </c>
      <c r="E31" s="73" t="s">
        <v>2105</v>
      </c>
      <c r="F31" s="86" t="s">
        <v>1427</v>
      </c>
      <c r="G31" s="86" t="s">
        <v>132</v>
      </c>
      <c r="H31" s="83">
        <v>49973.000000000007</v>
      </c>
      <c r="I31" s="83">
        <v>100</v>
      </c>
      <c r="J31" s="83">
        <v>184.90010000000004</v>
      </c>
      <c r="K31" s="84">
        <v>6.2466250000000005E-6</v>
      </c>
      <c r="L31" s="84">
        <f t="shared" si="0"/>
        <v>4.3576214477078993E-3</v>
      </c>
      <c r="M31" s="84">
        <f>J31/'סכום נכסי הקרן'!$C$42</f>
        <v>6.9448873833642655E-5</v>
      </c>
    </row>
    <row r="32" spans="2:13">
      <c r="B32" s="76" t="s">
        <v>2106</v>
      </c>
      <c r="C32" s="73">
        <v>8824</v>
      </c>
      <c r="D32" s="86" t="s">
        <v>28</v>
      </c>
      <c r="E32" s="73" t="s">
        <v>2107</v>
      </c>
      <c r="F32" s="86" t="s">
        <v>1372</v>
      </c>
      <c r="G32" s="86" t="s">
        <v>133</v>
      </c>
      <c r="H32" s="83">
        <v>2022.5485000000003</v>
      </c>
      <c r="I32" s="83">
        <v>3904.375</v>
      </c>
      <c r="J32" s="83">
        <v>78.967878058000011</v>
      </c>
      <c r="K32" s="84">
        <v>2.0225485000000005E-3</v>
      </c>
      <c r="L32" s="84">
        <f t="shared" si="0"/>
        <v>1.8610704867413417E-3</v>
      </c>
      <c r="M32" s="84">
        <f>J32/'סכום נכסי הקרן'!$C$42</f>
        <v>2.9660504240725235E-5</v>
      </c>
    </row>
    <row r="33" spans="2:13">
      <c r="B33" s="76" t="s">
        <v>2108</v>
      </c>
      <c r="C33" s="73">
        <v>9068</v>
      </c>
      <c r="D33" s="86" t="s">
        <v>28</v>
      </c>
      <c r="E33" s="73" t="s">
        <v>2109</v>
      </c>
      <c r="F33" s="86" t="s">
        <v>547</v>
      </c>
      <c r="G33" s="86" t="s">
        <v>133</v>
      </c>
      <c r="H33" s="83">
        <v>1628011.6700000004</v>
      </c>
      <c r="I33" s="83">
        <v>100</v>
      </c>
      <c r="J33" s="83">
        <v>1628.0116700000003</v>
      </c>
      <c r="K33" s="84">
        <v>3.5577970431390285E-3</v>
      </c>
      <c r="L33" s="84">
        <f t="shared" si="0"/>
        <v>3.8368062376984945E-2</v>
      </c>
      <c r="M33" s="84">
        <f>J33/'סכום נכסי הקרן'!$C$42</f>
        <v>6.114846723691761E-4</v>
      </c>
    </row>
    <row r="34" spans="2:13">
      <c r="B34" s="76" t="s">
        <v>2110</v>
      </c>
      <c r="C34" s="73">
        <v>8803</v>
      </c>
      <c r="D34" s="86" t="s">
        <v>28</v>
      </c>
      <c r="E34" s="73" t="s">
        <v>2111</v>
      </c>
      <c r="F34" s="86" t="s">
        <v>547</v>
      </c>
      <c r="G34" s="86" t="s">
        <v>134</v>
      </c>
      <c r="H34" s="83">
        <v>45234.31</v>
      </c>
      <c r="I34" s="83">
        <v>144.71680000000001</v>
      </c>
      <c r="J34" s="83">
        <v>263.05763999999999</v>
      </c>
      <c r="K34" s="84">
        <v>2.9924590614605795E-3</v>
      </c>
      <c r="L34" s="84">
        <f t="shared" si="0"/>
        <v>6.1995943433639199E-3</v>
      </c>
      <c r="M34" s="84">
        <f>J34/'סכום נכסי הקרן'!$C$42</f>
        <v>9.8805013363085188E-5</v>
      </c>
    </row>
    <row r="35" spans="2:13">
      <c r="B35" s="76" t="s">
        <v>2112</v>
      </c>
      <c r="C35" s="73">
        <v>9552</v>
      </c>
      <c r="D35" s="86" t="s">
        <v>28</v>
      </c>
      <c r="E35" s="73" t="s">
        <v>2113</v>
      </c>
      <c r="F35" s="86" t="s">
        <v>547</v>
      </c>
      <c r="G35" s="86" t="s">
        <v>133</v>
      </c>
      <c r="H35" s="83">
        <v>299719.59477200004</v>
      </c>
      <c r="I35" s="83">
        <v>100</v>
      </c>
      <c r="J35" s="83">
        <v>299.71959477200005</v>
      </c>
      <c r="K35" s="84">
        <v>7.9385189842196197E-4</v>
      </c>
      <c r="L35" s="84">
        <f t="shared" si="0"/>
        <v>7.0636226507004999E-3</v>
      </c>
      <c r="M35" s="84">
        <f>J35/'סכום נכסי הקרן'!$C$42</f>
        <v>1.1257532214850684E-4</v>
      </c>
    </row>
    <row r="36" spans="2:13">
      <c r="B36" s="72"/>
      <c r="C36" s="73"/>
      <c r="D36" s="73"/>
      <c r="E36" s="73"/>
      <c r="F36" s="73"/>
      <c r="G36" s="73"/>
      <c r="H36" s="83"/>
      <c r="I36" s="83"/>
      <c r="J36" s="73"/>
      <c r="K36" s="73"/>
      <c r="L36" s="84"/>
      <c r="M36" s="73"/>
    </row>
    <row r="37" spans="2:13">
      <c r="B37" s="70" t="s">
        <v>198</v>
      </c>
      <c r="C37" s="71"/>
      <c r="D37" s="71"/>
      <c r="E37" s="71"/>
      <c r="F37" s="71"/>
      <c r="G37" s="71"/>
      <c r="H37" s="80"/>
      <c r="I37" s="80"/>
      <c r="J37" s="80">
        <v>33636.709610000005</v>
      </c>
      <c r="K37" s="71"/>
      <c r="L37" s="81">
        <f t="shared" si="0"/>
        <v>0.79273103274069834</v>
      </c>
      <c r="M37" s="81">
        <f>J37/'סכום נכסי הקרן'!$C$42</f>
        <v>1.263402021893858E-2</v>
      </c>
    </row>
    <row r="38" spans="2:13">
      <c r="B38" s="89" t="s">
        <v>64</v>
      </c>
      <c r="C38" s="71"/>
      <c r="D38" s="71"/>
      <c r="E38" s="71"/>
      <c r="F38" s="71"/>
      <c r="G38" s="71"/>
      <c r="H38" s="80"/>
      <c r="I38" s="80"/>
      <c r="J38" s="80">
        <v>33636.709610000005</v>
      </c>
      <c r="K38" s="71"/>
      <c r="L38" s="81">
        <f t="shared" si="0"/>
        <v>0.79273103274069834</v>
      </c>
      <c r="M38" s="81">
        <f>J38/'סכום נכסי הקרן'!$C$42</f>
        <v>1.263402021893858E-2</v>
      </c>
    </row>
    <row r="39" spans="2:13">
      <c r="B39" s="76" t="s">
        <v>2114</v>
      </c>
      <c r="C39" s="73">
        <v>6824</v>
      </c>
      <c r="D39" s="86" t="s">
        <v>28</v>
      </c>
      <c r="E39" s="73"/>
      <c r="F39" s="86" t="s">
        <v>736</v>
      </c>
      <c r="G39" s="86" t="s">
        <v>132</v>
      </c>
      <c r="H39" s="83">
        <v>4565.3700000000008</v>
      </c>
      <c r="I39" s="83">
        <v>11242.39</v>
      </c>
      <c r="J39" s="83">
        <v>1899.0497900000003</v>
      </c>
      <c r="K39" s="84">
        <v>2.773276756998001E-3</v>
      </c>
      <c r="L39" s="84">
        <f t="shared" si="0"/>
        <v>4.4755736179532525E-2</v>
      </c>
      <c r="M39" s="84">
        <f>J39/'סכום נכסי הקרן'!$C$42</f>
        <v>7.1328717112384248E-4</v>
      </c>
    </row>
    <row r="40" spans="2:13">
      <c r="B40" s="76" t="s">
        <v>2115</v>
      </c>
      <c r="C40" s="73" t="s">
        <v>2116</v>
      </c>
      <c r="D40" s="86" t="s">
        <v>28</v>
      </c>
      <c r="E40" s="73"/>
      <c r="F40" s="86" t="s">
        <v>736</v>
      </c>
      <c r="G40" s="86" t="s">
        <v>132</v>
      </c>
      <c r="H40" s="83">
        <v>129691.00000000001</v>
      </c>
      <c r="I40" s="133">
        <v>0</v>
      </c>
      <c r="J40" s="133">
        <v>0</v>
      </c>
      <c r="K40" s="84">
        <v>1.1015249459252524E-3</v>
      </c>
      <c r="L40" s="84">
        <f t="shared" ref="L40" si="2">IFERROR(J40/$J$11,0)</f>
        <v>0</v>
      </c>
      <c r="M40" s="84">
        <f>J40/'סכום נכסי הקרן'!$C$42</f>
        <v>0</v>
      </c>
    </row>
    <row r="41" spans="2:13">
      <c r="B41" s="76" t="s">
        <v>2117</v>
      </c>
      <c r="C41" s="73">
        <v>6900</v>
      </c>
      <c r="D41" s="86" t="s">
        <v>28</v>
      </c>
      <c r="E41" s="73"/>
      <c r="F41" s="86" t="s">
        <v>736</v>
      </c>
      <c r="G41" s="86" t="s">
        <v>132</v>
      </c>
      <c r="H41" s="83">
        <v>6510.3300000000008</v>
      </c>
      <c r="I41" s="83">
        <v>7958.1319999999996</v>
      </c>
      <c r="J41" s="83">
        <v>1916.9733700000004</v>
      </c>
      <c r="K41" s="84">
        <v>1.7916035644598152E-3</v>
      </c>
      <c r="L41" s="84">
        <f t="shared" si="0"/>
        <v>4.5178149020995068E-2</v>
      </c>
      <c r="M41" s="84">
        <f>J41/'סכום נכסי הקרן'!$C$42</f>
        <v>7.2001930618524699E-4</v>
      </c>
    </row>
    <row r="42" spans="2:13">
      <c r="B42" s="76" t="s">
        <v>2118</v>
      </c>
      <c r="C42" s="73">
        <v>7019</v>
      </c>
      <c r="D42" s="86" t="s">
        <v>28</v>
      </c>
      <c r="E42" s="73"/>
      <c r="F42" s="86" t="s">
        <v>736</v>
      </c>
      <c r="G42" s="86" t="s">
        <v>132</v>
      </c>
      <c r="H42" s="83">
        <v>4505.2000000000007</v>
      </c>
      <c r="I42" s="83">
        <v>11369.545599999999</v>
      </c>
      <c r="J42" s="83">
        <v>1895.2168500000002</v>
      </c>
      <c r="K42" s="84">
        <v>3.0688028082692699E-3</v>
      </c>
      <c r="L42" s="84">
        <f t="shared" si="0"/>
        <v>4.4665403607771999E-2</v>
      </c>
      <c r="M42" s="84">
        <f>J42/'סכום נכסי הקרן'!$C$42</f>
        <v>7.1184751064517354E-4</v>
      </c>
    </row>
    <row r="43" spans="2:13">
      <c r="B43" s="76" t="s">
        <v>2119</v>
      </c>
      <c r="C43" s="73">
        <v>5771</v>
      </c>
      <c r="D43" s="86" t="s">
        <v>28</v>
      </c>
      <c r="E43" s="73"/>
      <c r="F43" s="86" t="s">
        <v>736</v>
      </c>
      <c r="G43" s="86" t="s">
        <v>134</v>
      </c>
      <c r="H43" s="83">
        <v>125790.26000000002</v>
      </c>
      <c r="I43" s="83">
        <v>115.7786</v>
      </c>
      <c r="J43" s="83">
        <v>585.24711000000013</v>
      </c>
      <c r="K43" s="84">
        <v>1.2103406679806329E-3</v>
      </c>
      <c r="L43" s="84">
        <f t="shared" si="0"/>
        <v>1.379277436164212E-2</v>
      </c>
      <c r="M43" s="84">
        <f>J43/'סכום נכסי הקרן'!$C$42</f>
        <v>2.1982006880414879E-4</v>
      </c>
    </row>
    <row r="44" spans="2:13">
      <c r="B44" s="76" t="s">
        <v>2120</v>
      </c>
      <c r="C44" s="73">
        <v>7983</v>
      </c>
      <c r="D44" s="86" t="s">
        <v>28</v>
      </c>
      <c r="E44" s="73"/>
      <c r="F44" s="86" t="s">
        <v>703</v>
      </c>
      <c r="G44" s="86" t="s">
        <v>132</v>
      </c>
      <c r="H44" s="83">
        <v>2902.45</v>
      </c>
      <c r="I44" s="83">
        <v>2258.1482999999998</v>
      </c>
      <c r="J44" s="83">
        <v>242.50403000000003</v>
      </c>
      <c r="K44" s="84">
        <v>1.4378428825586544E-6</v>
      </c>
      <c r="L44" s="84">
        <f t="shared" si="0"/>
        <v>5.7151984357152845E-3</v>
      </c>
      <c r="M44" s="84">
        <f>J44/'סכום נכסי הקרן'!$C$42</f>
        <v>9.108503339706086E-5</v>
      </c>
    </row>
    <row r="45" spans="2:13">
      <c r="B45" s="76" t="s">
        <v>2121</v>
      </c>
      <c r="C45" s="73">
        <v>9035</v>
      </c>
      <c r="D45" s="86" t="s">
        <v>28</v>
      </c>
      <c r="E45" s="73"/>
      <c r="F45" s="86" t="s">
        <v>687</v>
      </c>
      <c r="G45" s="86" t="s">
        <v>134</v>
      </c>
      <c r="H45" s="83">
        <v>117863.00000000001</v>
      </c>
      <c r="I45" s="83">
        <v>100</v>
      </c>
      <c r="J45" s="83">
        <v>473.63247000000007</v>
      </c>
      <c r="K45" s="84">
        <v>1.607523891247419E-3</v>
      </c>
      <c r="L45" s="84">
        <f t="shared" si="0"/>
        <v>1.1162303371403628E-2</v>
      </c>
      <c r="M45" s="84">
        <f>J45/'סכום נכסי הקרן'!$C$42</f>
        <v>1.7789737081021881E-4</v>
      </c>
    </row>
    <row r="46" spans="2:13">
      <c r="B46" s="76" t="s">
        <v>2122</v>
      </c>
      <c r="C46" s="73">
        <v>8459</v>
      </c>
      <c r="D46" s="86" t="s">
        <v>28</v>
      </c>
      <c r="E46" s="73"/>
      <c r="F46" s="86" t="s">
        <v>687</v>
      </c>
      <c r="G46" s="86" t="s">
        <v>132</v>
      </c>
      <c r="H46" s="83">
        <v>570149.42000000016</v>
      </c>
      <c r="I46" s="83">
        <v>218.5812</v>
      </c>
      <c r="J46" s="83">
        <v>4611.0859300000002</v>
      </c>
      <c r="K46" s="84">
        <v>1.2214127676034819E-3</v>
      </c>
      <c r="L46" s="84">
        <f t="shared" si="0"/>
        <v>0.10867147689910454</v>
      </c>
      <c r="M46" s="84">
        <f>J46/'סכום נכסי הקרן'!$C$42</f>
        <v>1.7319337576813358E-3</v>
      </c>
    </row>
    <row r="47" spans="2:13">
      <c r="B47" s="76" t="s">
        <v>2123</v>
      </c>
      <c r="C47" s="73">
        <v>8564</v>
      </c>
      <c r="D47" s="86" t="s">
        <v>28</v>
      </c>
      <c r="E47" s="73"/>
      <c r="F47" s="86" t="s">
        <v>753</v>
      </c>
      <c r="G47" s="86" t="s">
        <v>132</v>
      </c>
      <c r="H47" s="83">
        <v>718.07000000000016</v>
      </c>
      <c r="I47" s="83">
        <v>14777.717699999999</v>
      </c>
      <c r="J47" s="83">
        <v>392.62313000000006</v>
      </c>
      <c r="K47" s="84">
        <v>1.1290822695346416E-4</v>
      </c>
      <c r="L47" s="84">
        <f t="shared" si="0"/>
        <v>9.2531208590704208E-3</v>
      </c>
      <c r="M47" s="84">
        <f>J47/'סכום נכסי הקרן'!$C$42</f>
        <v>1.474700890888641E-4</v>
      </c>
    </row>
    <row r="48" spans="2:13">
      <c r="B48" s="76" t="s">
        <v>2124</v>
      </c>
      <c r="C48" s="73">
        <v>8568</v>
      </c>
      <c r="D48" s="86" t="s">
        <v>28</v>
      </c>
      <c r="E48" s="73"/>
      <c r="F48" s="86" t="s">
        <v>687</v>
      </c>
      <c r="G48" s="86" t="s">
        <v>132</v>
      </c>
      <c r="H48" s="83">
        <v>494819.82000000007</v>
      </c>
      <c r="I48" s="83">
        <v>114.9161</v>
      </c>
      <c r="J48" s="83">
        <v>2103.9222700000005</v>
      </c>
      <c r="K48" s="84">
        <v>3.6788403625404157E-3</v>
      </c>
      <c r="L48" s="84">
        <f t="shared" si="0"/>
        <v>4.9584055433514039E-2</v>
      </c>
      <c r="M48" s="84">
        <f>J48/'סכום נכסי הקרן'!$C$42</f>
        <v>7.9023771368983071E-4</v>
      </c>
    </row>
    <row r="49" spans="2:13">
      <c r="B49" s="76" t="s">
        <v>2125</v>
      </c>
      <c r="C49" s="73">
        <v>8932</v>
      </c>
      <c r="D49" s="86" t="s">
        <v>28</v>
      </c>
      <c r="E49" s="73"/>
      <c r="F49" s="86" t="s">
        <v>687</v>
      </c>
      <c r="G49" s="86" t="s">
        <v>132</v>
      </c>
      <c r="H49" s="83">
        <v>52540.640000000007</v>
      </c>
      <c r="I49" s="83">
        <v>100</v>
      </c>
      <c r="J49" s="83">
        <v>194.40037000000004</v>
      </c>
      <c r="K49" s="84">
        <v>2.5289642346027793E-3</v>
      </c>
      <c r="L49" s="84">
        <f t="shared" si="0"/>
        <v>4.5815184618848296E-3</v>
      </c>
      <c r="M49" s="84">
        <f>J49/'סכום נכסי הקרן'!$C$42</f>
        <v>7.301719560640287E-5</v>
      </c>
    </row>
    <row r="50" spans="2:13">
      <c r="B50" s="76" t="s">
        <v>2126</v>
      </c>
      <c r="C50" s="73">
        <v>8783</v>
      </c>
      <c r="D50" s="86" t="s">
        <v>28</v>
      </c>
      <c r="E50" s="73"/>
      <c r="F50" s="86" t="s">
        <v>736</v>
      </c>
      <c r="G50" s="86" t="s">
        <v>132</v>
      </c>
      <c r="H50" s="83">
        <v>801518.28000000014</v>
      </c>
      <c r="I50" s="83">
        <v>131.72819999999999</v>
      </c>
      <c r="J50" s="83">
        <v>3906.5547200000005</v>
      </c>
      <c r="K50" s="84">
        <v>2.7422347052851212E-3</v>
      </c>
      <c r="L50" s="84">
        <f t="shared" si="0"/>
        <v>9.2067482032278644E-2</v>
      </c>
      <c r="M50" s="84">
        <f>J50/'סכום נכסי הקרן'!$C$42</f>
        <v>1.467310325270247E-3</v>
      </c>
    </row>
    <row r="51" spans="2:13">
      <c r="B51" s="76" t="s">
        <v>2127</v>
      </c>
      <c r="C51" s="73">
        <v>9116</v>
      </c>
      <c r="D51" s="86" t="s">
        <v>28</v>
      </c>
      <c r="E51" s="73"/>
      <c r="F51" s="86" t="s">
        <v>687</v>
      </c>
      <c r="G51" s="86" t="s">
        <v>134</v>
      </c>
      <c r="H51" s="83">
        <v>273768.23000000004</v>
      </c>
      <c r="I51" s="83">
        <v>97.623999999999995</v>
      </c>
      <c r="J51" s="83">
        <v>1073.9983700000003</v>
      </c>
      <c r="K51" s="84">
        <v>4.0621468362201946E-3</v>
      </c>
      <c r="L51" s="84">
        <f t="shared" si="0"/>
        <v>2.5311388863041847E-2</v>
      </c>
      <c r="M51" s="84">
        <f>J51/'סכום נכסי הקרן'!$C$42</f>
        <v>4.033960895406107E-4</v>
      </c>
    </row>
    <row r="52" spans="2:13">
      <c r="B52" s="76" t="s">
        <v>2128</v>
      </c>
      <c r="C52" s="73">
        <v>9291</v>
      </c>
      <c r="D52" s="86" t="s">
        <v>28</v>
      </c>
      <c r="E52" s="73"/>
      <c r="F52" s="86" t="s">
        <v>687</v>
      </c>
      <c r="G52" s="86" t="s">
        <v>134</v>
      </c>
      <c r="H52" s="83">
        <v>107498.50000000001</v>
      </c>
      <c r="I52" s="83">
        <v>95.15</v>
      </c>
      <c r="J52" s="83">
        <v>411.03155000000004</v>
      </c>
      <c r="K52" s="84">
        <v>3.9423721030682956E-3</v>
      </c>
      <c r="L52" s="84">
        <f t="shared" si="0"/>
        <v>9.6869601366609409E-3</v>
      </c>
      <c r="M52" s="84">
        <f>J52/'סכום נכסי הקרן'!$C$42</f>
        <v>1.5438433109336654E-4</v>
      </c>
    </row>
    <row r="53" spans="2:13">
      <c r="B53" s="76" t="s">
        <v>2129</v>
      </c>
      <c r="C53" s="73">
        <v>9300</v>
      </c>
      <c r="D53" s="86" t="s">
        <v>28</v>
      </c>
      <c r="E53" s="73"/>
      <c r="F53" s="86" t="s">
        <v>687</v>
      </c>
      <c r="G53" s="86" t="s">
        <v>134</v>
      </c>
      <c r="H53" s="83">
        <v>38063.089999999997</v>
      </c>
      <c r="I53" s="83">
        <v>100</v>
      </c>
      <c r="J53" s="83">
        <v>152.95653000000001</v>
      </c>
      <c r="K53" s="84">
        <v>4.5877631439733054E-3</v>
      </c>
      <c r="L53" s="84">
        <f t="shared" si="0"/>
        <v>3.6047933759634347E-3</v>
      </c>
      <c r="M53" s="84">
        <f>J53/'סכום נכסי הקרן'!$C$42</f>
        <v>5.7450800480917954E-5</v>
      </c>
    </row>
    <row r="54" spans="2:13">
      <c r="B54" s="76" t="s">
        <v>2130</v>
      </c>
      <c r="C54" s="73">
        <v>8215</v>
      </c>
      <c r="D54" s="86" t="s">
        <v>28</v>
      </c>
      <c r="E54" s="73"/>
      <c r="F54" s="86" t="s">
        <v>687</v>
      </c>
      <c r="G54" s="86" t="s">
        <v>132</v>
      </c>
      <c r="H54" s="83">
        <v>621961.80000000016</v>
      </c>
      <c r="I54" s="83">
        <v>142.9796</v>
      </c>
      <c r="J54" s="83">
        <v>3290.3304100000005</v>
      </c>
      <c r="K54" s="84">
        <v>6.267951598225728E-4</v>
      </c>
      <c r="L54" s="84">
        <f t="shared" si="0"/>
        <v>7.7544654462931739E-2</v>
      </c>
      <c r="M54" s="84">
        <f>J54/'סכום נכסי הקרן'!$C$42</f>
        <v>1.2358551537564755E-3</v>
      </c>
    </row>
    <row r="55" spans="2:13">
      <c r="B55" s="76" t="s">
        <v>2131</v>
      </c>
      <c r="C55" s="73">
        <v>8255</v>
      </c>
      <c r="D55" s="86" t="s">
        <v>28</v>
      </c>
      <c r="E55" s="73"/>
      <c r="F55" s="86" t="s">
        <v>753</v>
      </c>
      <c r="G55" s="86" t="s">
        <v>132</v>
      </c>
      <c r="H55" s="83">
        <v>72529.500000000015</v>
      </c>
      <c r="I55" s="83">
        <v>94.301699999999997</v>
      </c>
      <c r="J55" s="83">
        <v>253.06724000000006</v>
      </c>
      <c r="K55" s="84">
        <v>7.2603510348568604E-5</v>
      </c>
      <c r="L55" s="84">
        <f t="shared" si="0"/>
        <v>5.964146221317578E-3</v>
      </c>
      <c r="M55" s="84">
        <f>J55/'סכום נכסי הקרן'!$C$42</f>
        <v>9.5052597711889651E-5</v>
      </c>
    </row>
    <row r="56" spans="2:13">
      <c r="B56" s="76" t="s">
        <v>2132</v>
      </c>
      <c r="C56" s="73">
        <v>8735</v>
      </c>
      <c r="D56" s="86" t="s">
        <v>28</v>
      </c>
      <c r="E56" s="73"/>
      <c r="F56" s="86" t="s">
        <v>736</v>
      </c>
      <c r="G56" s="86" t="s">
        <v>134</v>
      </c>
      <c r="H56" s="83">
        <v>87469.26</v>
      </c>
      <c r="I56" s="83">
        <v>97.475800000000007</v>
      </c>
      <c r="J56" s="83">
        <v>342.62278000000009</v>
      </c>
      <c r="K56" s="84">
        <v>3.3743660644009201E-3</v>
      </c>
      <c r="L56" s="84">
        <f t="shared" si="0"/>
        <v>8.0747407632624588E-3</v>
      </c>
      <c r="M56" s="84">
        <f>J56/'סכום נכסי הקרן'!$C$42</f>
        <v>1.286898504692637E-4</v>
      </c>
    </row>
    <row r="57" spans="2:13">
      <c r="B57" s="76" t="s">
        <v>2133</v>
      </c>
      <c r="C57" s="73" t="s">
        <v>2134</v>
      </c>
      <c r="D57" s="86" t="s">
        <v>28</v>
      </c>
      <c r="E57" s="73"/>
      <c r="F57" s="86" t="s">
        <v>736</v>
      </c>
      <c r="G57" s="86" t="s">
        <v>132</v>
      </c>
      <c r="H57" s="83">
        <v>1434.4100000000003</v>
      </c>
      <c r="I57" s="83">
        <v>2474.6709000000001</v>
      </c>
      <c r="J57" s="83">
        <v>131.33853000000002</v>
      </c>
      <c r="K57" s="84">
        <v>1.7219809370212075E-3</v>
      </c>
      <c r="L57" s="84">
        <f t="shared" si="0"/>
        <v>3.0953125241058674E-3</v>
      </c>
      <c r="M57" s="84">
        <f>J57/'סכום נכסי הקרן'!$C$42</f>
        <v>4.933103334971745E-5</v>
      </c>
    </row>
    <row r="58" spans="2:13">
      <c r="B58" s="76" t="s">
        <v>2135</v>
      </c>
      <c r="C58" s="73" t="s">
        <v>2136</v>
      </c>
      <c r="D58" s="86" t="s">
        <v>28</v>
      </c>
      <c r="E58" s="73"/>
      <c r="F58" s="86" t="s">
        <v>736</v>
      </c>
      <c r="G58" s="86" t="s">
        <v>134</v>
      </c>
      <c r="H58" s="83">
        <v>216178.41000000003</v>
      </c>
      <c r="I58" s="83">
        <v>118.33110000000001</v>
      </c>
      <c r="J58" s="83">
        <v>1027.9575800000002</v>
      </c>
      <c r="K58" s="84">
        <v>3.8334133853157428E-3</v>
      </c>
      <c r="L58" s="84">
        <f t="shared" si="0"/>
        <v>2.422632544786027E-2</v>
      </c>
      <c r="M58" s="84">
        <f>J58/'סכום נכסי הקרן'!$C$42</f>
        <v>3.8610307014304822E-4</v>
      </c>
    </row>
    <row r="59" spans="2:13">
      <c r="B59" s="76" t="s">
        <v>2137</v>
      </c>
      <c r="C59" s="73">
        <v>5691</v>
      </c>
      <c r="D59" s="86" t="s">
        <v>28</v>
      </c>
      <c r="E59" s="73"/>
      <c r="F59" s="86" t="s">
        <v>736</v>
      </c>
      <c r="G59" s="86" t="s">
        <v>132</v>
      </c>
      <c r="H59" s="83">
        <v>98188.250000000015</v>
      </c>
      <c r="I59" s="83">
        <v>113.20099999999999</v>
      </c>
      <c r="J59" s="83">
        <v>411.25530000000003</v>
      </c>
      <c r="K59" s="84">
        <v>1.0123000438353733E-3</v>
      </c>
      <c r="L59" s="84">
        <f t="shared" si="0"/>
        <v>9.6922333506771832E-3</v>
      </c>
      <c r="M59" s="84">
        <f>J59/'סכום נכסי הקרן'!$C$42</f>
        <v>1.5446837207290238E-4</v>
      </c>
    </row>
    <row r="60" spans="2:13">
      <c r="B60" s="76" t="s">
        <v>2138</v>
      </c>
      <c r="C60" s="73">
        <v>8773</v>
      </c>
      <c r="D60" s="86" t="s">
        <v>28</v>
      </c>
      <c r="E60" s="73"/>
      <c r="F60" s="86" t="s">
        <v>703</v>
      </c>
      <c r="G60" s="86" t="s">
        <v>132</v>
      </c>
      <c r="H60" s="83">
        <v>5442.73</v>
      </c>
      <c r="I60" s="83">
        <v>2467.1547</v>
      </c>
      <c r="J60" s="83">
        <v>496.83811000000009</v>
      </c>
      <c r="K60" s="84">
        <v>2.6962705962853675E-6</v>
      </c>
      <c r="L60" s="84">
        <f t="shared" si="0"/>
        <v>1.1709200828851128E-2</v>
      </c>
      <c r="M60" s="84">
        <f>J60/'סכום נכסי הקרן'!$C$42</f>
        <v>1.8661345892801286E-4</v>
      </c>
    </row>
    <row r="61" spans="2:13">
      <c r="B61" s="76" t="s">
        <v>2139</v>
      </c>
      <c r="C61" s="73">
        <v>8432</v>
      </c>
      <c r="D61" s="86" t="s">
        <v>28</v>
      </c>
      <c r="E61" s="73"/>
      <c r="F61" s="86" t="s">
        <v>794</v>
      </c>
      <c r="G61" s="86" t="s">
        <v>132</v>
      </c>
      <c r="H61" s="83">
        <v>7503.1800000000012</v>
      </c>
      <c r="I61" s="83">
        <v>3362.7687999999998</v>
      </c>
      <c r="J61" s="83">
        <v>933.56402000000014</v>
      </c>
      <c r="K61" s="84">
        <v>1.8305035414318142E-4</v>
      </c>
      <c r="L61" s="84">
        <f t="shared" si="0"/>
        <v>2.2001711174631088E-2</v>
      </c>
      <c r="M61" s="84">
        <f>J61/'סכום נכסי הקרן'!$C$42</f>
        <v>3.5064864670494096E-4</v>
      </c>
    </row>
    <row r="62" spans="2:13">
      <c r="B62" s="76" t="s">
        <v>2140</v>
      </c>
      <c r="C62" s="73">
        <v>6629</v>
      </c>
      <c r="D62" s="86" t="s">
        <v>28</v>
      </c>
      <c r="E62" s="73"/>
      <c r="F62" s="86" t="s">
        <v>736</v>
      </c>
      <c r="G62" s="86" t="s">
        <v>135</v>
      </c>
      <c r="H62" s="83">
        <v>3185.4000000000005</v>
      </c>
      <c r="I62" s="83">
        <v>9236.6561000000002</v>
      </c>
      <c r="J62" s="83">
        <v>1374.2347500000003</v>
      </c>
      <c r="K62" s="84">
        <v>4.6982300884955757E-3</v>
      </c>
      <c r="L62" s="84">
        <f t="shared" si="0"/>
        <v>3.2387190817016881E-2</v>
      </c>
      <c r="M62" s="84">
        <f>J62/'סכום נכסי הקרן'!$C$42</f>
        <v>5.1616551732831654E-4</v>
      </c>
    </row>
    <row r="63" spans="2:13">
      <c r="B63" s="76" t="s">
        <v>2141</v>
      </c>
      <c r="C63" s="73">
        <v>7943</v>
      </c>
      <c r="D63" s="86" t="s">
        <v>28</v>
      </c>
      <c r="E63" s="73"/>
      <c r="F63" s="86" t="s">
        <v>736</v>
      </c>
      <c r="G63" s="86" t="s">
        <v>132</v>
      </c>
      <c r="H63" s="83">
        <v>727769.31000000017</v>
      </c>
      <c r="I63" s="83">
        <v>66.805000000000007</v>
      </c>
      <c r="J63" s="83">
        <v>1798.8892700000004</v>
      </c>
      <c r="K63" s="84">
        <v>9.902812481257444E-3</v>
      </c>
      <c r="L63" s="84">
        <f t="shared" si="0"/>
        <v>4.2395209440144195E-2</v>
      </c>
      <c r="M63" s="84">
        <f>J63/'סכום נכסי הקרן'!$C$42</f>
        <v>6.7566666515011913E-4</v>
      </c>
    </row>
    <row r="64" spans="2:13">
      <c r="B64" s="76" t="s">
        <v>2142</v>
      </c>
      <c r="C64" s="73">
        <v>5356</v>
      </c>
      <c r="D64" s="86" t="s">
        <v>28</v>
      </c>
      <c r="E64" s="73"/>
      <c r="F64" s="86" t="s">
        <v>736</v>
      </c>
      <c r="G64" s="86" t="s">
        <v>132</v>
      </c>
      <c r="H64" s="83">
        <v>26128.940000000006</v>
      </c>
      <c r="I64" s="83">
        <v>220.06729999999999</v>
      </c>
      <c r="J64" s="83">
        <v>212.75463000000002</v>
      </c>
      <c r="K64" s="84">
        <v>1.1022470443646311E-3</v>
      </c>
      <c r="L64" s="84">
        <f t="shared" si="0"/>
        <v>5.0140813270904572E-3</v>
      </c>
      <c r="M64" s="84">
        <f>J64/'סכום נכסי הקרן'!$C$42</f>
        <v>7.9911094998830852E-5</v>
      </c>
    </row>
    <row r="65" spans="2:13">
      <c r="B65" s="76" t="s">
        <v>2143</v>
      </c>
      <c r="C65" s="73" t="s">
        <v>2144</v>
      </c>
      <c r="D65" s="86" t="s">
        <v>28</v>
      </c>
      <c r="E65" s="73"/>
      <c r="F65" s="86" t="s">
        <v>736</v>
      </c>
      <c r="G65" s="86" t="s">
        <v>132</v>
      </c>
      <c r="H65" s="83">
        <v>359720.20000000007</v>
      </c>
      <c r="I65" s="83">
        <v>137.5727</v>
      </c>
      <c r="J65" s="83">
        <v>1831.04413</v>
      </c>
      <c r="K65" s="84">
        <v>1.7020933287499344E-3</v>
      </c>
      <c r="L65" s="84">
        <f t="shared" si="0"/>
        <v>4.3153017075640572E-2</v>
      </c>
      <c r="M65" s="84">
        <f>J65/'סכום נכסי הקרן'!$C$42</f>
        <v>6.8774409947967559E-4</v>
      </c>
    </row>
    <row r="66" spans="2:13">
      <c r="B66" s="76" t="s">
        <v>2145</v>
      </c>
      <c r="C66" s="73">
        <v>8372</v>
      </c>
      <c r="D66" s="86" t="s">
        <v>28</v>
      </c>
      <c r="E66" s="73"/>
      <c r="F66" s="86" t="s">
        <v>794</v>
      </c>
      <c r="G66" s="86" t="s">
        <v>132</v>
      </c>
      <c r="H66" s="83">
        <v>2378.3800000000006</v>
      </c>
      <c r="I66" s="83">
        <v>4245.3095000000003</v>
      </c>
      <c r="J66" s="83">
        <v>373.58747999999997</v>
      </c>
      <c r="K66" s="84">
        <v>1.2594078641963363E-4</v>
      </c>
      <c r="L66" s="84">
        <f t="shared" si="0"/>
        <v>8.8044993780054485E-3</v>
      </c>
      <c r="M66" s="84">
        <f>J66/'סכום נכסי הקרן'!$C$42</f>
        <v>1.4032025815209669E-4</v>
      </c>
    </row>
    <row r="67" spans="2:13">
      <c r="B67" s="76" t="s">
        <v>2146</v>
      </c>
      <c r="C67" s="73">
        <v>7425</v>
      </c>
      <c r="D67" s="86" t="s">
        <v>28</v>
      </c>
      <c r="E67" s="73"/>
      <c r="F67" s="86" t="s">
        <v>736</v>
      </c>
      <c r="G67" s="86" t="s">
        <v>132</v>
      </c>
      <c r="H67" s="83">
        <v>314725.43000000005</v>
      </c>
      <c r="I67" s="83">
        <v>111.6399</v>
      </c>
      <c r="J67" s="83">
        <v>1300.02889</v>
      </c>
      <c r="K67" s="84">
        <v>3.1817765758479508E-3</v>
      </c>
      <c r="L67" s="84">
        <f t="shared" si="0"/>
        <v>3.0638348890584116E-2</v>
      </c>
      <c r="M67" s="84">
        <f>J67/'סכום נכסי הקרן'!$C$42</f>
        <v>4.8829363727602361E-4</v>
      </c>
    </row>
    <row r="68" spans="2:13">
      <c r="B68" s="114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</row>
    <row r="69" spans="2:13">
      <c r="B69" s="114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</row>
    <row r="70" spans="2:13">
      <c r="B70" s="114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</row>
    <row r="71" spans="2:13">
      <c r="B71" s="129" t="s">
        <v>222</v>
      </c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</row>
    <row r="72" spans="2:13">
      <c r="B72" s="129" t="s">
        <v>112</v>
      </c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</row>
    <row r="73" spans="2:13">
      <c r="B73" s="129" t="s">
        <v>205</v>
      </c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</row>
    <row r="74" spans="2:13">
      <c r="B74" s="129" t="s">
        <v>213</v>
      </c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</row>
    <row r="75" spans="2:13">
      <c r="B75" s="114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</row>
    <row r="76" spans="2:13">
      <c r="B76" s="114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</row>
    <row r="77" spans="2:13">
      <c r="B77" s="114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</row>
    <row r="78" spans="2:13">
      <c r="B78" s="114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</row>
    <row r="79" spans="2:13">
      <c r="B79" s="114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</row>
    <row r="80" spans="2:13">
      <c r="B80" s="114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</row>
    <row r="81" spans="2:13">
      <c r="B81" s="114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</row>
    <row r="82" spans="2:13">
      <c r="B82" s="114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</row>
    <row r="83" spans="2:13">
      <c r="B83" s="114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</row>
    <row r="84" spans="2:13">
      <c r="B84" s="114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</row>
    <row r="85" spans="2:13">
      <c r="B85" s="114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</row>
    <row r="86" spans="2:13">
      <c r="B86" s="114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</row>
    <row r="87" spans="2:13">
      <c r="B87" s="114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</row>
    <row r="88" spans="2:13">
      <c r="B88" s="114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</row>
    <row r="89" spans="2:13">
      <c r="B89" s="114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</row>
    <row r="90" spans="2:13">
      <c r="B90" s="114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</row>
    <row r="91" spans="2:13">
      <c r="B91" s="114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</row>
    <row r="92" spans="2:13">
      <c r="B92" s="114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</row>
    <row r="93" spans="2:13">
      <c r="B93" s="114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</row>
    <row r="94" spans="2:13">
      <c r="B94" s="114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</row>
    <row r="95" spans="2:13">
      <c r="B95" s="114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</row>
    <row r="96" spans="2:13">
      <c r="B96" s="114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</row>
    <row r="97" spans="2:13">
      <c r="B97" s="114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</row>
    <row r="98" spans="2:13">
      <c r="B98" s="114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</row>
    <row r="99" spans="2:13">
      <c r="B99" s="114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</row>
    <row r="100" spans="2:13">
      <c r="B100" s="114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</row>
    <row r="101" spans="2:13">
      <c r="B101" s="114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</row>
    <row r="102" spans="2:13">
      <c r="B102" s="114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</row>
    <row r="103" spans="2:13">
      <c r="B103" s="114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</row>
    <row r="104" spans="2:13">
      <c r="B104" s="114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</row>
    <row r="105" spans="2:13">
      <c r="B105" s="114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</row>
    <row r="106" spans="2:13">
      <c r="B106" s="114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</row>
    <row r="107" spans="2:13">
      <c r="B107" s="114"/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</row>
    <row r="108" spans="2:13">
      <c r="B108" s="114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</row>
    <row r="109" spans="2:13">
      <c r="B109" s="114"/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</row>
    <row r="110" spans="2:13">
      <c r="B110" s="114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</row>
    <row r="111" spans="2:13">
      <c r="B111" s="114"/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</row>
    <row r="112" spans="2:13">
      <c r="B112" s="114"/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</row>
    <row r="113" spans="2:13">
      <c r="B113" s="114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</row>
    <row r="114" spans="2:13">
      <c r="B114" s="114"/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</row>
    <row r="115" spans="2:13">
      <c r="B115" s="114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</row>
    <row r="116" spans="2:13">
      <c r="B116" s="114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</row>
    <row r="117" spans="2:13">
      <c r="B117" s="114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</row>
    <row r="118" spans="2:13">
      <c r="B118" s="114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</row>
    <row r="119" spans="2:13">
      <c r="B119" s="114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</row>
    <row r="120" spans="2:13">
      <c r="B120" s="114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</row>
    <row r="121" spans="2:13">
      <c r="B121" s="114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</row>
    <row r="122" spans="2:13">
      <c r="B122" s="114"/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</row>
    <row r="123" spans="2:13">
      <c r="B123" s="114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</row>
    <row r="124" spans="2:13">
      <c r="B124" s="114"/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</row>
    <row r="125" spans="2:13">
      <c r="B125" s="114"/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</row>
    <row r="126" spans="2:13">
      <c r="B126" s="114"/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</row>
    <row r="127" spans="2:13">
      <c r="B127" s="114"/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</row>
    <row r="128" spans="2:13">
      <c r="B128" s="114"/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</row>
    <row r="129" spans="2:13">
      <c r="B129" s="114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</row>
    <row r="130" spans="2:13">
      <c r="B130" s="114"/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</row>
    <row r="131" spans="2:13">
      <c r="B131" s="114"/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</row>
    <row r="132" spans="2:13">
      <c r="B132" s="114"/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</row>
    <row r="133" spans="2:13">
      <c r="B133" s="114"/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</row>
    <row r="134" spans="2:13">
      <c r="B134" s="114"/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</row>
    <row r="135" spans="2:13">
      <c r="B135" s="114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</row>
    <row r="136" spans="2:13">
      <c r="B136" s="114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</row>
    <row r="137" spans="2:13">
      <c r="B137" s="114"/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</row>
    <row r="138" spans="2:13">
      <c r="B138" s="114"/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</row>
    <row r="139" spans="2:13">
      <c r="B139" s="114"/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</row>
    <row r="140" spans="2:13">
      <c r="B140" s="114"/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</row>
    <row r="141" spans="2:13">
      <c r="B141" s="114"/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</row>
    <row r="142" spans="2:13">
      <c r="B142" s="114"/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</row>
    <row r="143" spans="2:13">
      <c r="B143" s="114"/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</row>
    <row r="144" spans="2:13">
      <c r="B144" s="114"/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</row>
    <row r="145" spans="2:13">
      <c r="B145" s="114"/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</row>
    <row r="146" spans="2:13">
      <c r="B146" s="114"/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</row>
    <row r="147" spans="2:13">
      <c r="B147" s="114"/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</row>
    <row r="148" spans="2:13">
      <c r="B148" s="114"/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</row>
    <row r="149" spans="2:13">
      <c r="B149" s="114"/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</row>
    <row r="150" spans="2:13">
      <c r="B150" s="114"/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</row>
    <row r="151" spans="2:13">
      <c r="B151" s="114"/>
      <c r="C151" s="115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</row>
    <row r="152" spans="2:13">
      <c r="B152" s="114"/>
      <c r="C152" s="115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</row>
    <row r="153" spans="2:13">
      <c r="B153" s="114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</row>
    <row r="154" spans="2:13">
      <c r="B154" s="114"/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</row>
    <row r="155" spans="2:13">
      <c r="B155" s="114"/>
      <c r="C155" s="115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</row>
    <row r="156" spans="2:13">
      <c r="B156" s="114"/>
      <c r="C156" s="115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</row>
    <row r="157" spans="2:13">
      <c r="B157" s="114"/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</row>
    <row r="158" spans="2:13">
      <c r="B158" s="114"/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</row>
    <row r="159" spans="2:13">
      <c r="B159" s="114"/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</row>
    <row r="160" spans="2:13">
      <c r="B160" s="114"/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</row>
    <row r="161" spans="2:13">
      <c r="B161" s="114"/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</row>
    <row r="162" spans="2:13">
      <c r="B162" s="114"/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</row>
    <row r="163" spans="2:13">
      <c r="B163" s="114"/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</row>
    <row r="164" spans="2:13">
      <c r="B164" s="114"/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</row>
    <row r="165" spans="2:13">
      <c r="B165" s="114"/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</row>
    <row r="166" spans="2:13">
      <c r="B166" s="114"/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</row>
    <row r="167" spans="2:13">
      <c r="B167" s="114"/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</row>
    <row r="168" spans="2:13">
      <c r="B168" s="114"/>
      <c r="C168" s="115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</row>
    <row r="169" spans="2:13">
      <c r="B169" s="114"/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</row>
    <row r="170" spans="2:13">
      <c r="B170" s="114"/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</row>
    <row r="171" spans="2:13">
      <c r="B171" s="114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</row>
    <row r="172" spans="2:13">
      <c r="B172" s="114"/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</row>
    <row r="173" spans="2:13">
      <c r="B173" s="114"/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</row>
    <row r="174" spans="2:13">
      <c r="B174" s="114"/>
      <c r="C174" s="115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</row>
    <row r="175" spans="2:13">
      <c r="B175" s="114"/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</row>
    <row r="176" spans="2:13">
      <c r="B176" s="114"/>
      <c r="C176" s="115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</row>
    <row r="177" spans="2:13">
      <c r="B177" s="114"/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</row>
    <row r="178" spans="2:13">
      <c r="B178" s="114"/>
      <c r="C178" s="115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</row>
    <row r="179" spans="2:13">
      <c r="B179" s="114"/>
      <c r="C179" s="115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</row>
    <row r="180" spans="2:13">
      <c r="B180" s="114"/>
      <c r="C180" s="115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</row>
    <row r="181" spans="2:13">
      <c r="B181" s="114"/>
      <c r="C181" s="115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</row>
    <row r="182" spans="2:13">
      <c r="B182" s="114"/>
      <c r="C182" s="115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</row>
    <row r="183" spans="2:13">
      <c r="B183" s="114"/>
      <c r="C183" s="115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</row>
    <row r="184" spans="2:13">
      <c r="B184" s="114"/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</row>
    <row r="185" spans="2:13">
      <c r="B185" s="114"/>
      <c r="C185" s="115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</row>
    <row r="186" spans="2:13">
      <c r="B186" s="114"/>
      <c r="C186" s="115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</row>
    <row r="187" spans="2:13">
      <c r="B187" s="114"/>
      <c r="C187" s="115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</row>
    <row r="188" spans="2:13">
      <c r="B188" s="114"/>
      <c r="C188" s="115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</row>
    <row r="189" spans="2:13">
      <c r="B189" s="114"/>
      <c r="C189" s="115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</row>
    <row r="190" spans="2:13">
      <c r="B190" s="114"/>
      <c r="C190" s="115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</row>
    <row r="191" spans="2:13">
      <c r="B191" s="114"/>
      <c r="C191" s="115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</row>
    <row r="192" spans="2:13">
      <c r="B192" s="114"/>
      <c r="C192" s="115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</row>
    <row r="193" spans="2:13">
      <c r="B193" s="114"/>
      <c r="C193" s="115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</row>
    <row r="194" spans="2:13">
      <c r="B194" s="114"/>
      <c r="C194" s="115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</row>
    <row r="195" spans="2:13">
      <c r="B195" s="114"/>
      <c r="C195" s="115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</row>
    <row r="196" spans="2:13">
      <c r="B196" s="114"/>
      <c r="C196" s="115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</row>
    <row r="197" spans="2:13">
      <c r="B197" s="114"/>
      <c r="C197" s="115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</row>
    <row r="198" spans="2:13">
      <c r="B198" s="114"/>
      <c r="C198" s="115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</row>
    <row r="199" spans="2:13">
      <c r="B199" s="114"/>
      <c r="C199" s="115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</row>
    <row r="200" spans="2:13">
      <c r="B200" s="114"/>
      <c r="C200" s="115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</row>
    <row r="201" spans="2:13">
      <c r="B201" s="114"/>
      <c r="C201" s="115"/>
      <c r="D201" s="115"/>
      <c r="E201" s="115"/>
      <c r="F201" s="115"/>
      <c r="G201" s="115"/>
      <c r="H201" s="115"/>
      <c r="I201" s="115"/>
      <c r="J201" s="115"/>
      <c r="K201" s="115"/>
      <c r="L201" s="115"/>
      <c r="M201" s="115"/>
    </row>
    <row r="202" spans="2:13">
      <c r="B202" s="114"/>
      <c r="C202" s="115"/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</row>
    <row r="203" spans="2:13">
      <c r="B203" s="114"/>
      <c r="C203" s="115"/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</row>
    <row r="204" spans="2:13">
      <c r="B204" s="114"/>
      <c r="C204" s="115"/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</row>
    <row r="205" spans="2:13">
      <c r="B205" s="114"/>
      <c r="C205" s="115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</row>
    <row r="206" spans="2:13">
      <c r="B206" s="114"/>
      <c r="C206" s="115"/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</row>
    <row r="207" spans="2:13">
      <c r="B207" s="114"/>
      <c r="C207" s="115"/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</row>
    <row r="208" spans="2:13">
      <c r="B208" s="114"/>
      <c r="C208" s="115"/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</row>
    <row r="209" spans="2:13">
      <c r="B209" s="114"/>
      <c r="C209" s="115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</row>
    <row r="210" spans="2:13">
      <c r="B210" s="114"/>
      <c r="C210" s="115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</row>
    <row r="211" spans="2:13">
      <c r="B211" s="114"/>
      <c r="C211" s="115"/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</row>
    <row r="212" spans="2:13">
      <c r="B212" s="114"/>
      <c r="C212" s="115"/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</row>
    <row r="213" spans="2:13">
      <c r="B213" s="114"/>
      <c r="C213" s="115"/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</row>
    <row r="214" spans="2:13">
      <c r="B214" s="114"/>
      <c r="C214" s="115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</row>
    <row r="215" spans="2:13">
      <c r="B215" s="114"/>
      <c r="C215" s="115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</row>
    <row r="216" spans="2:13">
      <c r="B216" s="114"/>
      <c r="C216" s="115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</row>
    <row r="217" spans="2:13">
      <c r="B217" s="114"/>
      <c r="C217" s="115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</row>
    <row r="218" spans="2:13">
      <c r="B218" s="114"/>
      <c r="C218" s="115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</row>
    <row r="219" spans="2:13">
      <c r="B219" s="114"/>
      <c r="C219" s="115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</row>
    <row r="220" spans="2:13">
      <c r="B220" s="114"/>
      <c r="C220" s="115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</row>
    <row r="221" spans="2:13">
      <c r="B221" s="114"/>
      <c r="C221" s="115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</row>
    <row r="222" spans="2:13">
      <c r="B222" s="114"/>
      <c r="C222" s="115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</row>
    <row r="223" spans="2:13">
      <c r="B223" s="114"/>
      <c r="C223" s="115"/>
      <c r="D223" s="115"/>
      <c r="E223" s="115"/>
      <c r="F223" s="115"/>
      <c r="G223" s="115"/>
      <c r="H223" s="115"/>
      <c r="I223" s="115"/>
      <c r="J223" s="115"/>
      <c r="K223" s="115"/>
      <c r="L223" s="115"/>
      <c r="M223" s="115"/>
    </row>
    <row r="224" spans="2:13">
      <c r="B224" s="114"/>
      <c r="C224" s="115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</row>
    <row r="225" spans="2:13">
      <c r="B225" s="114"/>
      <c r="C225" s="115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</row>
    <row r="226" spans="2:13">
      <c r="B226" s="114"/>
      <c r="C226" s="115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</row>
    <row r="227" spans="2:13">
      <c r="B227" s="114"/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</row>
    <row r="228" spans="2:13">
      <c r="B228" s="114"/>
      <c r="C228" s="115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</row>
    <row r="229" spans="2:13">
      <c r="B229" s="114"/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</row>
    <row r="230" spans="2:13">
      <c r="B230" s="114"/>
      <c r="C230" s="115"/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</row>
    <row r="231" spans="2:13">
      <c r="B231" s="114"/>
      <c r="C231" s="115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</row>
    <row r="232" spans="2:13">
      <c r="B232" s="114"/>
      <c r="C232" s="115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</row>
    <row r="233" spans="2:13">
      <c r="B233" s="114"/>
      <c r="C233" s="115"/>
      <c r="D233" s="115"/>
      <c r="E233" s="115"/>
      <c r="F233" s="115"/>
      <c r="G233" s="115"/>
      <c r="H233" s="115"/>
      <c r="I233" s="115"/>
      <c r="J233" s="115"/>
      <c r="K233" s="115"/>
      <c r="L233" s="115"/>
      <c r="M233" s="115"/>
    </row>
    <row r="234" spans="2:13">
      <c r="B234" s="114"/>
      <c r="C234" s="115"/>
      <c r="D234" s="115"/>
      <c r="E234" s="115"/>
      <c r="F234" s="115"/>
      <c r="G234" s="115"/>
      <c r="H234" s="115"/>
      <c r="I234" s="115"/>
      <c r="J234" s="115"/>
      <c r="K234" s="115"/>
      <c r="L234" s="115"/>
      <c r="M234" s="115"/>
    </row>
    <row r="235" spans="2:13">
      <c r="B235" s="114"/>
      <c r="C235" s="115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</row>
    <row r="236" spans="2:13">
      <c r="B236" s="114"/>
      <c r="C236" s="115"/>
      <c r="D236" s="115"/>
      <c r="E236" s="115"/>
      <c r="F236" s="115"/>
      <c r="G236" s="115"/>
      <c r="H236" s="115"/>
      <c r="I236" s="115"/>
      <c r="J236" s="115"/>
      <c r="K236" s="115"/>
      <c r="L236" s="115"/>
      <c r="M236" s="115"/>
    </row>
    <row r="237" spans="2:13">
      <c r="B237" s="114"/>
      <c r="C237" s="115"/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</row>
    <row r="238" spans="2:13">
      <c r="B238" s="114"/>
      <c r="C238" s="115"/>
      <c r="D238" s="115"/>
      <c r="E238" s="115"/>
      <c r="F238" s="115"/>
      <c r="G238" s="115"/>
      <c r="H238" s="115"/>
      <c r="I238" s="115"/>
      <c r="J238" s="115"/>
      <c r="K238" s="115"/>
      <c r="L238" s="115"/>
      <c r="M238" s="115"/>
    </row>
    <row r="239" spans="2:13">
      <c r="B239" s="114"/>
      <c r="C239" s="115"/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</row>
    <row r="240" spans="2:13">
      <c r="B240" s="114"/>
      <c r="C240" s="115"/>
      <c r="D240" s="115"/>
      <c r="E240" s="115"/>
      <c r="F240" s="115"/>
      <c r="G240" s="115"/>
      <c r="H240" s="115"/>
      <c r="I240" s="115"/>
      <c r="J240" s="115"/>
      <c r="K240" s="115"/>
      <c r="L240" s="115"/>
      <c r="M240" s="115"/>
    </row>
    <row r="241" spans="2:13">
      <c r="B241" s="114"/>
      <c r="C241" s="115"/>
      <c r="D241" s="115"/>
      <c r="E241" s="115"/>
      <c r="F241" s="115"/>
      <c r="G241" s="115"/>
      <c r="H241" s="115"/>
      <c r="I241" s="115"/>
      <c r="J241" s="115"/>
      <c r="K241" s="115"/>
      <c r="L241" s="115"/>
      <c r="M241" s="115"/>
    </row>
    <row r="242" spans="2:13">
      <c r="B242" s="114"/>
      <c r="C242" s="115"/>
      <c r="D242" s="115"/>
      <c r="E242" s="115"/>
      <c r="F242" s="115"/>
      <c r="G242" s="115"/>
      <c r="H242" s="115"/>
      <c r="I242" s="115"/>
      <c r="J242" s="115"/>
      <c r="K242" s="115"/>
      <c r="L242" s="115"/>
      <c r="M242" s="115"/>
    </row>
    <row r="243" spans="2:13">
      <c r="B243" s="114"/>
      <c r="C243" s="115"/>
      <c r="D243" s="115"/>
      <c r="E243" s="115"/>
      <c r="F243" s="115"/>
      <c r="G243" s="115"/>
      <c r="H243" s="115"/>
      <c r="I243" s="115"/>
      <c r="J243" s="115"/>
      <c r="K243" s="115"/>
      <c r="L243" s="115"/>
      <c r="M243" s="115"/>
    </row>
    <row r="244" spans="2:13">
      <c r="B244" s="114"/>
      <c r="C244" s="115"/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</row>
    <row r="245" spans="2:13">
      <c r="B245" s="114"/>
      <c r="C245" s="115"/>
      <c r="D245" s="115"/>
      <c r="E245" s="115"/>
      <c r="F245" s="115"/>
      <c r="G245" s="115"/>
      <c r="H245" s="115"/>
      <c r="I245" s="115"/>
      <c r="J245" s="115"/>
      <c r="K245" s="115"/>
      <c r="L245" s="115"/>
      <c r="M245" s="115"/>
    </row>
    <row r="246" spans="2:13">
      <c r="B246" s="114"/>
      <c r="C246" s="115"/>
      <c r="D246" s="115"/>
      <c r="E246" s="115"/>
      <c r="F246" s="115"/>
      <c r="G246" s="115"/>
      <c r="H246" s="115"/>
      <c r="I246" s="115"/>
      <c r="J246" s="115"/>
      <c r="K246" s="115"/>
      <c r="L246" s="115"/>
      <c r="M246" s="115"/>
    </row>
    <row r="247" spans="2:13">
      <c r="B247" s="114"/>
      <c r="C247" s="115"/>
      <c r="D247" s="115"/>
      <c r="E247" s="115"/>
      <c r="F247" s="115"/>
      <c r="G247" s="115"/>
      <c r="H247" s="115"/>
      <c r="I247" s="115"/>
      <c r="J247" s="115"/>
      <c r="K247" s="115"/>
      <c r="L247" s="115"/>
      <c r="M247" s="115"/>
    </row>
    <row r="248" spans="2:13">
      <c r="B248" s="114"/>
      <c r="C248" s="115"/>
      <c r="D248" s="115"/>
      <c r="E248" s="115"/>
      <c r="F248" s="115"/>
      <c r="G248" s="115"/>
      <c r="H248" s="115"/>
      <c r="I248" s="115"/>
      <c r="J248" s="115"/>
      <c r="K248" s="115"/>
      <c r="L248" s="115"/>
      <c r="M248" s="115"/>
    </row>
    <row r="249" spans="2:13">
      <c r="B249" s="114"/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</row>
    <row r="250" spans="2:13">
      <c r="B250" s="114"/>
      <c r="C250" s="115"/>
      <c r="D250" s="115"/>
      <c r="E250" s="115"/>
      <c r="F250" s="115"/>
      <c r="G250" s="115"/>
      <c r="H250" s="115"/>
      <c r="I250" s="115"/>
      <c r="J250" s="115"/>
      <c r="K250" s="115"/>
      <c r="L250" s="115"/>
      <c r="M250" s="115"/>
    </row>
    <row r="251" spans="2:13">
      <c r="B251" s="114"/>
      <c r="C251" s="115"/>
      <c r="D251" s="115"/>
      <c r="E251" s="115"/>
      <c r="F251" s="115"/>
      <c r="G251" s="115"/>
      <c r="H251" s="115"/>
      <c r="I251" s="115"/>
      <c r="J251" s="115"/>
      <c r="K251" s="115"/>
      <c r="L251" s="115"/>
      <c r="M251" s="115"/>
    </row>
    <row r="252" spans="2:13">
      <c r="B252" s="114"/>
      <c r="C252" s="115"/>
      <c r="D252" s="115"/>
      <c r="E252" s="115"/>
      <c r="F252" s="115"/>
      <c r="G252" s="115"/>
      <c r="H252" s="115"/>
      <c r="I252" s="115"/>
      <c r="J252" s="115"/>
      <c r="K252" s="115"/>
      <c r="L252" s="115"/>
      <c r="M252" s="115"/>
    </row>
    <row r="253" spans="2:13">
      <c r="B253" s="114"/>
      <c r="C253" s="115"/>
      <c r="D253" s="115"/>
      <c r="E253" s="115"/>
      <c r="F253" s="115"/>
      <c r="G253" s="115"/>
      <c r="H253" s="115"/>
      <c r="I253" s="115"/>
      <c r="J253" s="115"/>
      <c r="K253" s="115"/>
      <c r="L253" s="115"/>
      <c r="M253" s="115"/>
    </row>
    <row r="254" spans="2:13">
      <c r="B254" s="114"/>
      <c r="C254" s="115"/>
      <c r="D254" s="115"/>
      <c r="E254" s="115"/>
      <c r="F254" s="115"/>
      <c r="G254" s="115"/>
      <c r="H254" s="115"/>
      <c r="I254" s="115"/>
      <c r="J254" s="115"/>
      <c r="K254" s="115"/>
      <c r="L254" s="115"/>
      <c r="M254" s="115"/>
    </row>
    <row r="255" spans="2:13">
      <c r="B255" s="114"/>
      <c r="C255" s="115"/>
      <c r="D255" s="115"/>
      <c r="E255" s="115"/>
      <c r="F255" s="115"/>
      <c r="G255" s="115"/>
      <c r="H255" s="115"/>
      <c r="I255" s="115"/>
      <c r="J255" s="115"/>
      <c r="K255" s="115"/>
      <c r="L255" s="115"/>
      <c r="M255" s="115"/>
    </row>
    <row r="256" spans="2:13">
      <c r="B256" s="114"/>
      <c r="C256" s="115"/>
      <c r="D256" s="115"/>
      <c r="E256" s="115"/>
      <c r="F256" s="115"/>
      <c r="G256" s="115"/>
      <c r="H256" s="115"/>
      <c r="I256" s="115"/>
      <c r="J256" s="115"/>
      <c r="K256" s="115"/>
      <c r="L256" s="115"/>
      <c r="M256" s="115"/>
    </row>
    <row r="257" spans="2:13">
      <c r="B257" s="114"/>
      <c r="C257" s="115"/>
      <c r="D257" s="115"/>
      <c r="E257" s="115"/>
      <c r="F257" s="115"/>
      <c r="G257" s="115"/>
      <c r="H257" s="115"/>
      <c r="I257" s="115"/>
      <c r="J257" s="115"/>
      <c r="K257" s="115"/>
      <c r="L257" s="115"/>
      <c r="M257" s="115"/>
    </row>
    <row r="258" spans="2:13">
      <c r="B258" s="114"/>
      <c r="C258" s="115"/>
      <c r="D258" s="115"/>
      <c r="E258" s="115"/>
      <c r="F258" s="115"/>
      <c r="G258" s="115"/>
      <c r="H258" s="115"/>
      <c r="I258" s="115"/>
      <c r="J258" s="115"/>
      <c r="K258" s="115"/>
      <c r="L258" s="115"/>
      <c r="M258" s="115"/>
    </row>
    <row r="259" spans="2:13">
      <c r="B259" s="114"/>
      <c r="C259" s="115"/>
      <c r="D259" s="115"/>
      <c r="E259" s="115"/>
      <c r="F259" s="115"/>
      <c r="G259" s="115"/>
      <c r="H259" s="115"/>
      <c r="I259" s="115"/>
      <c r="J259" s="115"/>
      <c r="K259" s="115"/>
      <c r="L259" s="115"/>
      <c r="M259" s="115"/>
    </row>
    <row r="260" spans="2:13">
      <c r="B260" s="114"/>
      <c r="C260" s="115"/>
      <c r="D260" s="115"/>
      <c r="E260" s="115"/>
      <c r="F260" s="115"/>
      <c r="G260" s="115"/>
      <c r="H260" s="115"/>
      <c r="I260" s="115"/>
      <c r="J260" s="115"/>
      <c r="K260" s="115"/>
      <c r="L260" s="115"/>
      <c r="M260" s="115"/>
    </row>
    <row r="261" spans="2:13">
      <c r="B261" s="114"/>
      <c r="C261" s="115"/>
      <c r="D261" s="115"/>
      <c r="E261" s="115"/>
      <c r="F261" s="115"/>
      <c r="G261" s="115"/>
      <c r="H261" s="115"/>
      <c r="I261" s="115"/>
      <c r="J261" s="115"/>
      <c r="K261" s="115"/>
      <c r="L261" s="115"/>
      <c r="M261" s="115"/>
    </row>
    <row r="262" spans="2:13">
      <c r="B262" s="114"/>
      <c r="C262" s="115"/>
      <c r="D262" s="115"/>
      <c r="E262" s="115"/>
      <c r="F262" s="115"/>
      <c r="G262" s="115"/>
      <c r="H262" s="115"/>
      <c r="I262" s="115"/>
      <c r="J262" s="115"/>
      <c r="K262" s="115"/>
      <c r="L262" s="115"/>
      <c r="M262" s="115"/>
    </row>
    <row r="263" spans="2:13">
      <c r="B263" s="114"/>
      <c r="C263" s="115"/>
      <c r="D263" s="115"/>
      <c r="E263" s="115"/>
      <c r="F263" s="115"/>
      <c r="G263" s="115"/>
      <c r="H263" s="115"/>
      <c r="I263" s="115"/>
      <c r="J263" s="115"/>
      <c r="K263" s="115"/>
      <c r="L263" s="115"/>
      <c r="M263" s="115"/>
    </row>
    <row r="264" spans="2:13">
      <c r="B264" s="114"/>
      <c r="C264" s="115"/>
      <c r="D264" s="115"/>
      <c r="E264" s="115"/>
      <c r="F264" s="115"/>
      <c r="G264" s="115"/>
      <c r="H264" s="115"/>
      <c r="I264" s="115"/>
      <c r="J264" s="115"/>
      <c r="K264" s="115"/>
      <c r="L264" s="115"/>
      <c r="M264" s="115"/>
    </row>
    <row r="265" spans="2:13">
      <c r="B265" s="114"/>
      <c r="C265" s="115"/>
      <c r="D265" s="115"/>
      <c r="E265" s="115"/>
      <c r="F265" s="115"/>
      <c r="G265" s="115"/>
      <c r="H265" s="115"/>
      <c r="I265" s="115"/>
      <c r="J265" s="115"/>
      <c r="K265" s="115"/>
      <c r="L265" s="115"/>
      <c r="M265" s="115"/>
    </row>
    <row r="266" spans="2:13">
      <c r="B266" s="114"/>
      <c r="C266" s="115"/>
      <c r="D266" s="115"/>
      <c r="E266" s="115"/>
      <c r="F266" s="115"/>
      <c r="G266" s="115"/>
      <c r="H266" s="115"/>
      <c r="I266" s="115"/>
      <c r="J266" s="115"/>
      <c r="K266" s="115"/>
      <c r="L266" s="115"/>
      <c r="M266" s="115"/>
    </row>
    <row r="267" spans="2:13">
      <c r="B267" s="114"/>
      <c r="C267" s="115"/>
      <c r="D267" s="115"/>
      <c r="E267" s="115"/>
      <c r="F267" s="115"/>
      <c r="G267" s="115"/>
      <c r="H267" s="115"/>
      <c r="I267" s="115"/>
      <c r="J267" s="115"/>
      <c r="K267" s="115"/>
      <c r="L267" s="115"/>
      <c r="M267" s="115"/>
    </row>
    <row r="268" spans="2:13">
      <c r="B268" s="114"/>
      <c r="C268" s="115"/>
      <c r="D268" s="115"/>
      <c r="E268" s="115"/>
      <c r="F268" s="115"/>
      <c r="G268" s="115"/>
      <c r="H268" s="115"/>
      <c r="I268" s="115"/>
      <c r="J268" s="115"/>
      <c r="K268" s="115"/>
      <c r="L268" s="115"/>
      <c r="M268" s="115"/>
    </row>
    <row r="269" spans="2:13">
      <c r="B269" s="114"/>
      <c r="C269" s="115"/>
      <c r="D269" s="115"/>
      <c r="E269" s="115"/>
      <c r="F269" s="115"/>
      <c r="G269" s="115"/>
      <c r="H269" s="115"/>
      <c r="I269" s="115"/>
      <c r="J269" s="115"/>
      <c r="K269" s="115"/>
      <c r="L269" s="115"/>
      <c r="M269" s="115"/>
    </row>
    <row r="270" spans="2:13">
      <c r="B270" s="114"/>
      <c r="C270" s="115"/>
      <c r="D270" s="115"/>
      <c r="E270" s="115"/>
      <c r="F270" s="115"/>
      <c r="G270" s="115"/>
      <c r="H270" s="115"/>
      <c r="I270" s="115"/>
      <c r="J270" s="115"/>
      <c r="K270" s="115"/>
      <c r="L270" s="115"/>
      <c r="M270" s="115"/>
    </row>
    <row r="271" spans="2:13">
      <c r="B271" s="114"/>
      <c r="C271" s="115"/>
      <c r="D271" s="115"/>
      <c r="E271" s="115"/>
      <c r="F271" s="115"/>
      <c r="G271" s="115"/>
      <c r="H271" s="115"/>
      <c r="I271" s="115"/>
      <c r="J271" s="115"/>
      <c r="K271" s="115"/>
      <c r="L271" s="115"/>
      <c r="M271" s="115"/>
    </row>
    <row r="272" spans="2:13">
      <c r="B272" s="114"/>
      <c r="C272" s="115"/>
      <c r="D272" s="115"/>
      <c r="E272" s="115"/>
      <c r="F272" s="115"/>
      <c r="G272" s="115"/>
      <c r="H272" s="115"/>
      <c r="I272" s="115"/>
      <c r="J272" s="115"/>
      <c r="K272" s="115"/>
      <c r="L272" s="115"/>
      <c r="M272" s="115"/>
    </row>
    <row r="273" spans="2:13">
      <c r="B273" s="114"/>
      <c r="C273" s="115"/>
      <c r="D273" s="115"/>
      <c r="E273" s="115"/>
      <c r="F273" s="115"/>
      <c r="G273" s="115"/>
      <c r="H273" s="115"/>
      <c r="I273" s="115"/>
      <c r="J273" s="115"/>
      <c r="K273" s="115"/>
      <c r="L273" s="115"/>
      <c r="M273" s="115"/>
    </row>
    <row r="274" spans="2:13">
      <c r="B274" s="114"/>
      <c r="C274" s="115"/>
      <c r="D274" s="115"/>
      <c r="E274" s="115"/>
      <c r="F274" s="115"/>
      <c r="G274" s="115"/>
      <c r="H274" s="115"/>
      <c r="I274" s="115"/>
      <c r="J274" s="115"/>
      <c r="K274" s="115"/>
      <c r="L274" s="115"/>
      <c r="M274" s="115"/>
    </row>
    <row r="275" spans="2:13">
      <c r="B275" s="114"/>
      <c r="C275" s="115"/>
      <c r="D275" s="115"/>
      <c r="E275" s="115"/>
      <c r="F275" s="115"/>
      <c r="G275" s="115"/>
      <c r="H275" s="115"/>
      <c r="I275" s="115"/>
      <c r="J275" s="115"/>
      <c r="K275" s="115"/>
      <c r="L275" s="115"/>
      <c r="M275" s="115"/>
    </row>
    <row r="276" spans="2:13">
      <c r="B276" s="114"/>
      <c r="C276" s="115"/>
      <c r="D276" s="115"/>
      <c r="E276" s="115"/>
      <c r="F276" s="115"/>
      <c r="G276" s="115"/>
      <c r="H276" s="115"/>
      <c r="I276" s="115"/>
      <c r="J276" s="115"/>
      <c r="K276" s="115"/>
      <c r="L276" s="115"/>
      <c r="M276" s="115"/>
    </row>
    <row r="277" spans="2:13">
      <c r="B277" s="114"/>
      <c r="C277" s="115"/>
      <c r="D277" s="115"/>
      <c r="E277" s="115"/>
      <c r="F277" s="115"/>
      <c r="G277" s="115"/>
      <c r="H277" s="115"/>
      <c r="I277" s="115"/>
      <c r="J277" s="115"/>
      <c r="K277" s="115"/>
      <c r="L277" s="115"/>
      <c r="M277" s="115"/>
    </row>
    <row r="278" spans="2:13">
      <c r="B278" s="114"/>
      <c r="C278" s="115"/>
      <c r="D278" s="115"/>
      <c r="E278" s="115"/>
      <c r="F278" s="115"/>
      <c r="G278" s="115"/>
      <c r="H278" s="115"/>
      <c r="I278" s="115"/>
      <c r="J278" s="115"/>
      <c r="K278" s="115"/>
      <c r="L278" s="115"/>
      <c r="M278" s="115"/>
    </row>
    <row r="279" spans="2:13">
      <c r="B279" s="114"/>
      <c r="C279" s="115"/>
      <c r="D279" s="115"/>
      <c r="E279" s="115"/>
      <c r="F279" s="115"/>
      <c r="G279" s="115"/>
      <c r="H279" s="115"/>
      <c r="I279" s="115"/>
      <c r="J279" s="115"/>
      <c r="K279" s="115"/>
      <c r="L279" s="115"/>
      <c r="M279" s="115"/>
    </row>
    <row r="280" spans="2:13">
      <c r="B280" s="114"/>
      <c r="C280" s="115"/>
      <c r="D280" s="115"/>
      <c r="E280" s="115"/>
      <c r="F280" s="115"/>
      <c r="G280" s="115"/>
      <c r="H280" s="115"/>
      <c r="I280" s="115"/>
      <c r="J280" s="115"/>
      <c r="K280" s="115"/>
      <c r="L280" s="115"/>
      <c r="M280" s="115"/>
    </row>
    <row r="281" spans="2:13">
      <c r="B281" s="114"/>
      <c r="C281" s="115"/>
      <c r="D281" s="115"/>
      <c r="E281" s="115"/>
      <c r="F281" s="115"/>
      <c r="G281" s="115"/>
      <c r="H281" s="115"/>
      <c r="I281" s="115"/>
      <c r="J281" s="115"/>
      <c r="K281" s="115"/>
      <c r="L281" s="115"/>
      <c r="M281" s="115"/>
    </row>
    <row r="282" spans="2:13">
      <c r="B282" s="114"/>
      <c r="C282" s="115"/>
      <c r="D282" s="115"/>
      <c r="E282" s="115"/>
      <c r="F282" s="115"/>
      <c r="G282" s="115"/>
      <c r="H282" s="115"/>
      <c r="I282" s="115"/>
      <c r="J282" s="115"/>
      <c r="K282" s="115"/>
      <c r="L282" s="115"/>
      <c r="M282" s="115"/>
    </row>
    <row r="283" spans="2:13">
      <c r="B283" s="114"/>
      <c r="C283" s="115"/>
      <c r="D283" s="115"/>
      <c r="E283" s="115"/>
      <c r="F283" s="115"/>
      <c r="G283" s="115"/>
      <c r="H283" s="115"/>
      <c r="I283" s="115"/>
      <c r="J283" s="115"/>
      <c r="K283" s="115"/>
      <c r="L283" s="115"/>
      <c r="M283" s="115"/>
    </row>
    <row r="284" spans="2:13">
      <c r="B284" s="114"/>
      <c r="C284" s="115"/>
      <c r="D284" s="115"/>
      <c r="E284" s="115"/>
      <c r="F284" s="115"/>
      <c r="G284" s="115"/>
      <c r="H284" s="115"/>
      <c r="I284" s="115"/>
      <c r="J284" s="115"/>
      <c r="K284" s="115"/>
      <c r="L284" s="115"/>
      <c r="M284" s="115"/>
    </row>
    <row r="285" spans="2:13">
      <c r="B285" s="114"/>
      <c r="C285" s="115"/>
      <c r="D285" s="115"/>
      <c r="E285" s="115"/>
      <c r="F285" s="115"/>
      <c r="G285" s="115"/>
      <c r="H285" s="115"/>
      <c r="I285" s="115"/>
      <c r="J285" s="115"/>
      <c r="K285" s="115"/>
      <c r="L285" s="115"/>
      <c r="M285" s="115"/>
    </row>
    <row r="286" spans="2:13">
      <c r="B286" s="114"/>
      <c r="C286" s="115"/>
      <c r="D286" s="115"/>
      <c r="E286" s="115"/>
      <c r="F286" s="115"/>
      <c r="G286" s="115"/>
      <c r="H286" s="115"/>
      <c r="I286" s="115"/>
      <c r="J286" s="115"/>
      <c r="K286" s="115"/>
      <c r="L286" s="115"/>
      <c r="M286" s="115"/>
    </row>
    <row r="287" spans="2:13">
      <c r="B287" s="114"/>
      <c r="C287" s="115"/>
      <c r="D287" s="115"/>
      <c r="E287" s="115"/>
      <c r="F287" s="115"/>
      <c r="G287" s="115"/>
      <c r="H287" s="115"/>
      <c r="I287" s="115"/>
      <c r="J287" s="115"/>
      <c r="K287" s="115"/>
      <c r="L287" s="115"/>
      <c r="M287" s="115"/>
    </row>
    <row r="288" spans="2:13">
      <c r="B288" s="114"/>
      <c r="C288" s="115"/>
      <c r="D288" s="115"/>
      <c r="E288" s="115"/>
      <c r="F288" s="115"/>
      <c r="G288" s="115"/>
      <c r="H288" s="115"/>
      <c r="I288" s="115"/>
      <c r="J288" s="115"/>
      <c r="K288" s="115"/>
      <c r="L288" s="115"/>
      <c r="M288" s="115"/>
    </row>
    <row r="289" spans="2:13">
      <c r="B289" s="114"/>
      <c r="C289" s="115"/>
      <c r="D289" s="115"/>
      <c r="E289" s="115"/>
      <c r="F289" s="115"/>
      <c r="G289" s="115"/>
      <c r="H289" s="115"/>
      <c r="I289" s="115"/>
      <c r="J289" s="115"/>
      <c r="K289" s="115"/>
      <c r="L289" s="115"/>
      <c r="M289" s="115"/>
    </row>
    <row r="290" spans="2:13">
      <c r="B290" s="114"/>
      <c r="C290" s="115"/>
      <c r="D290" s="115"/>
      <c r="E290" s="115"/>
      <c r="F290" s="115"/>
      <c r="G290" s="115"/>
      <c r="H290" s="115"/>
      <c r="I290" s="115"/>
      <c r="J290" s="115"/>
      <c r="K290" s="115"/>
      <c r="L290" s="115"/>
      <c r="M290" s="115"/>
    </row>
    <row r="291" spans="2:13">
      <c r="B291" s="114"/>
      <c r="C291" s="115"/>
      <c r="D291" s="115"/>
      <c r="E291" s="115"/>
      <c r="F291" s="115"/>
      <c r="G291" s="115"/>
      <c r="H291" s="115"/>
      <c r="I291" s="115"/>
      <c r="J291" s="115"/>
      <c r="K291" s="115"/>
      <c r="L291" s="115"/>
      <c r="M291" s="115"/>
    </row>
    <row r="292" spans="2:13">
      <c r="B292" s="114"/>
      <c r="C292" s="115"/>
      <c r="D292" s="115"/>
      <c r="E292" s="115"/>
      <c r="F292" s="115"/>
      <c r="G292" s="115"/>
      <c r="H292" s="115"/>
      <c r="I292" s="115"/>
      <c r="J292" s="115"/>
      <c r="K292" s="115"/>
      <c r="L292" s="115"/>
      <c r="M292" s="115"/>
    </row>
    <row r="293" spans="2:13">
      <c r="B293" s="114"/>
      <c r="C293" s="115"/>
      <c r="D293" s="115"/>
      <c r="E293" s="115"/>
      <c r="F293" s="115"/>
      <c r="G293" s="115"/>
      <c r="H293" s="115"/>
      <c r="I293" s="115"/>
      <c r="J293" s="115"/>
      <c r="K293" s="115"/>
      <c r="L293" s="115"/>
      <c r="M293" s="115"/>
    </row>
    <row r="294" spans="2:13">
      <c r="B294" s="114"/>
      <c r="C294" s="115"/>
      <c r="D294" s="115"/>
      <c r="E294" s="115"/>
      <c r="F294" s="115"/>
      <c r="G294" s="115"/>
      <c r="H294" s="115"/>
      <c r="I294" s="115"/>
      <c r="J294" s="115"/>
      <c r="K294" s="115"/>
      <c r="L294" s="115"/>
      <c r="M294" s="115"/>
    </row>
    <row r="295" spans="2:13">
      <c r="B295" s="114"/>
      <c r="C295" s="115"/>
      <c r="D295" s="115"/>
      <c r="E295" s="115"/>
      <c r="F295" s="115"/>
      <c r="G295" s="115"/>
      <c r="H295" s="115"/>
      <c r="I295" s="115"/>
      <c r="J295" s="115"/>
      <c r="K295" s="115"/>
      <c r="L295" s="115"/>
      <c r="M295" s="115"/>
    </row>
    <row r="296" spans="2:13">
      <c r="B296" s="114"/>
      <c r="C296" s="115"/>
      <c r="D296" s="115"/>
      <c r="E296" s="115"/>
      <c r="F296" s="115"/>
      <c r="G296" s="115"/>
      <c r="H296" s="115"/>
      <c r="I296" s="115"/>
      <c r="J296" s="115"/>
      <c r="K296" s="115"/>
      <c r="L296" s="115"/>
      <c r="M296" s="115"/>
    </row>
    <row r="297" spans="2:13">
      <c r="B297" s="114"/>
      <c r="C297" s="115"/>
      <c r="D297" s="115"/>
      <c r="E297" s="115"/>
      <c r="F297" s="115"/>
      <c r="G297" s="115"/>
      <c r="H297" s="115"/>
      <c r="I297" s="115"/>
      <c r="J297" s="115"/>
      <c r="K297" s="115"/>
      <c r="L297" s="115"/>
      <c r="M297" s="115"/>
    </row>
    <row r="298" spans="2:13">
      <c r="B298" s="114"/>
      <c r="C298" s="115"/>
      <c r="D298" s="115"/>
      <c r="E298" s="115"/>
      <c r="F298" s="115"/>
      <c r="G298" s="115"/>
      <c r="H298" s="115"/>
      <c r="I298" s="115"/>
      <c r="J298" s="115"/>
      <c r="K298" s="115"/>
      <c r="L298" s="115"/>
      <c r="M298" s="115"/>
    </row>
    <row r="299" spans="2:13">
      <c r="B299" s="114"/>
      <c r="C299" s="115"/>
      <c r="D299" s="115"/>
      <c r="E299" s="115"/>
      <c r="F299" s="115"/>
      <c r="G299" s="115"/>
      <c r="H299" s="115"/>
      <c r="I299" s="115"/>
      <c r="J299" s="115"/>
      <c r="K299" s="115"/>
      <c r="L299" s="115"/>
      <c r="M299" s="115"/>
    </row>
    <row r="300" spans="2:13">
      <c r="B300" s="114"/>
      <c r="C300" s="115"/>
      <c r="D300" s="115"/>
      <c r="E300" s="115"/>
      <c r="F300" s="115"/>
      <c r="G300" s="115"/>
      <c r="H300" s="115"/>
      <c r="I300" s="115"/>
      <c r="J300" s="115"/>
      <c r="K300" s="115"/>
      <c r="L300" s="115"/>
      <c r="M300" s="115"/>
    </row>
    <row r="301" spans="2:13">
      <c r="B301" s="114"/>
      <c r="C301" s="115"/>
      <c r="D301" s="115"/>
      <c r="E301" s="115"/>
      <c r="F301" s="115"/>
      <c r="G301" s="115"/>
      <c r="H301" s="115"/>
      <c r="I301" s="115"/>
      <c r="J301" s="115"/>
      <c r="K301" s="115"/>
      <c r="L301" s="115"/>
      <c r="M301" s="115"/>
    </row>
    <row r="302" spans="2:13">
      <c r="B302" s="114"/>
      <c r="C302" s="115"/>
      <c r="D302" s="115"/>
      <c r="E302" s="115"/>
      <c r="F302" s="115"/>
      <c r="G302" s="115"/>
      <c r="H302" s="115"/>
      <c r="I302" s="115"/>
      <c r="J302" s="115"/>
      <c r="K302" s="115"/>
      <c r="L302" s="115"/>
      <c r="M302" s="115"/>
    </row>
    <row r="303" spans="2:13">
      <c r="C303" s="1"/>
      <c r="D303" s="1"/>
      <c r="E303" s="1"/>
    </row>
    <row r="304" spans="2:13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B402" s="41"/>
      <c r="C402" s="1"/>
      <c r="D402" s="1"/>
      <c r="E402" s="1"/>
    </row>
    <row r="403" spans="2:5">
      <c r="B403" s="41"/>
      <c r="C403" s="1"/>
      <c r="D403" s="1"/>
      <c r="E403" s="1"/>
    </row>
    <row r="404" spans="2:5">
      <c r="B404" s="3"/>
      <c r="C404" s="1"/>
      <c r="D404" s="1"/>
      <c r="E404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K63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5.42578125" style="2" bestFit="1" customWidth="1"/>
    <col min="3" max="3" width="58.140625" style="2" bestFit="1" customWidth="1"/>
    <col min="4" max="4" width="12.28515625" style="1" bestFit="1" customWidth="1"/>
    <col min="5" max="5" width="11.28515625" style="1" bestFit="1" customWidth="1"/>
    <col min="6" max="6" width="13.140625" style="1" bestFit="1" customWidth="1"/>
    <col min="7" max="7" width="10.7109375" style="1" bestFit="1" customWidth="1"/>
    <col min="8" max="8" width="11.28515625" style="1" bestFit="1" customWidth="1"/>
    <col min="9" max="9" width="9" style="1" bestFit="1" customWidth="1"/>
    <col min="10" max="10" width="9.140625" style="1" bestFit="1" customWidth="1"/>
    <col min="11" max="11" width="9" style="1" bestFit="1" customWidth="1"/>
    <col min="12" max="16384" width="9.140625" style="1"/>
  </cols>
  <sheetData>
    <row r="1" spans="2:11">
      <c r="B1" s="46" t="s">
        <v>146</v>
      </c>
      <c r="C1" s="67" t="s" vm="1">
        <v>231</v>
      </c>
    </row>
    <row r="2" spans="2:11">
      <c r="B2" s="46" t="s">
        <v>145</v>
      </c>
      <c r="C2" s="67" t="s">
        <v>232</v>
      </c>
    </row>
    <row r="3" spans="2:11">
      <c r="B3" s="46" t="s">
        <v>147</v>
      </c>
      <c r="C3" s="67" t="s">
        <v>233</v>
      </c>
    </row>
    <row r="4" spans="2:11">
      <c r="B4" s="46" t="s">
        <v>148</v>
      </c>
      <c r="C4" s="67">
        <v>8803</v>
      </c>
    </row>
    <row r="6" spans="2:11" ht="26.25" customHeight="1">
      <c r="B6" s="151" t="s">
        <v>175</v>
      </c>
      <c r="C6" s="152"/>
      <c r="D6" s="152"/>
      <c r="E6" s="152"/>
      <c r="F6" s="152"/>
      <c r="G6" s="152"/>
      <c r="H6" s="152"/>
      <c r="I6" s="152"/>
      <c r="J6" s="152"/>
      <c r="K6" s="153"/>
    </row>
    <row r="7" spans="2:11" ht="26.25" customHeight="1">
      <c r="B7" s="151" t="s">
        <v>98</v>
      </c>
      <c r="C7" s="152"/>
      <c r="D7" s="152"/>
      <c r="E7" s="152"/>
      <c r="F7" s="152"/>
      <c r="G7" s="152"/>
      <c r="H7" s="152"/>
      <c r="I7" s="152"/>
      <c r="J7" s="152"/>
      <c r="K7" s="153"/>
    </row>
    <row r="8" spans="2:11" s="3" customFormat="1" ht="78.75">
      <c r="B8" s="21" t="s">
        <v>116</v>
      </c>
      <c r="C8" s="29" t="s">
        <v>46</v>
      </c>
      <c r="D8" s="29" t="s">
        <v>103</v>
      </c>
      <c r="E8" s="29" t="s">
        <v>104</v>
      </c>
      <c r="F8" s="29" t="s">
        <v>207</v>
      </c>
      <c r="G8" s="29" t="s">
        <v>206</v>
      </c>
      <c r="H8" s="29" t="s">
        <v>111</v>
      </c>
      <c r="I8" s="29" t="s">
        <v>59</v>
      </c>
      <c r="J8" s="29" t="s">
        <v>149</v>
      </c>
      <c r="K8" s="30" t="s">
        <v>151</v>
      </c>
    </row>
    <row r="9" spans="2:11" s="3" customFormat="1" ht="21" customHeight="1">
      <c r="B9" s="14"/>
      <c r="C9" s="15"/>
      <c r="D9" s="15"/>
      <c r="E9" s="31" t="s">
        <v>21</v>
      </c>
      <c r="F9" s="31" t="s">
        <v>214</v>
      </c>
      <c r="G9" s="31"/>
      <c r="H9" s="31" t="s">
        <v>210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68" t="s">
        <v>2147</v>
      </c>
      <c r="C11" s="69"/>
      <c r="D11" s="69"/>
      <c r="E11" s="69"/>
      <c r="F11" s="77"/>
      <c r="G11" s="79"/>
      <c r="H11" s="77">
        <v>191463.13385090994</v>
      </c>
      <c r="I11" s="69"/>
      <c r="J11" s="78">
        <f>IFERROR(H11/$H$11,0)</f>
        <v>1</v>
      </c>
      <c r="K11" s="78">
        <f>H11/'סכום נכסי הקרן'!$C$42</f>
        <v>7.1913963413787654E-2</v>
      </c>
    </row>
    <row r="12" spans="2:11" ht="21" customHeight="1">
      <c r="B12" s="70" t="s">
        <v>2148</v>
      </c>
      <c r="C12" s="71"/>
      <c r="D12" s="71"/>
      <c r="E12" s="71"/>
      <c r="F12" s="80"/>
      <c r="G12" s="82"/>
      <c r="H12" s="80">
        <v>11083.330166579999</v>
      </c>
      <c r="I12" s="71"/>
      <c r="J12" s="81">
        <f t="shared" ref="J12:J14" si="0">IFERROR(H12/$H$11,0)</f>
        <v>5.7887541813717809E-2</v>
      </c>
      <c r="K12" s="81">
        <f>H12/'סכום נכסי הקרן'!$C$42</f>
        <v>4.1629225641058058E-3</v>
      </c>
    </row>
    <row r="13" spans="2:11">
      <c r="B13" s="89" t="s">
        <v>194</v>
      </c>
      <c r="C13" s="71"/>
      <c r="D13" s="71"/>
      <c r="E13" s="71"/>
      <c r="F13" s="80"/>
      <c r="G13" s="82"/>
      <c r="H13" s="80">
        <v>1793.3283224050001</v>
      </c>
      <c r="I13" s="71"/>
      <c r="J13" s="81">
        <f t="shared" si="0"/>
        <v>9.3664419167057162E-3</v>
      </c>
      <c r="K13" s="81">
        <f>H13/'סכום נכסי הקרן'!$C$42</f>
        <v>6.7357796131534207E-4</v>
      </c>
    </row>
    <row r="14" spans="2:11">
      <c r="B14" s="76" t="s">
        <v>2149</v>
      </c>
      <c r="C14" s="73">
        <v>7034</v>
      </c>
      <c r="D14" s="86" t="s">
        <v>132</v>
      </c>
      <c r="E14" s="94">
        <v>43850</v>
      </c>
      <c r="F14" s="83">
        <v>93334.23</v>
      </c>
      <c r="G14" s="85">
        <v>67.338499999999996</v>
      </c>
      <c r="H14" s="83">
        <v>232.54452000000003</v>
      </c>
      <c r="I14" s="84">
        <v>1.328329357142857E-3</v>
      </c>
      <c r="J14" s="84">
        <f t="shared" si="0"/>
        <v>1.2145655162057447E-3</v>
      </c>
      <c r="K14" s="84">
        <f>H14/'סכום נכסי הקרן'!$C$42</f>
        <v>8.7344220096068049E-5</v>
      </c>
    </row>
    <row r="15" spans="2:11">
      <c r="B15" s="76" t="s">
        <v>2150</v>
      </c>
      <c r="C15" s="73">
        <v>91381</v>
      </c>
      <c r="D15" s="86" t="s">
        <v>132</v>
      </c>
      <c r="E15" s="94">
        <v>44742</v>
      </c>
      <c r="F15" s="83">
        <v>56950.630000000012</v>
      </c>
      <c r="G15" s="85">
        <v>100</v>
      </c>
      <c r="H15" s="83">
        <v>210.71732999999998</v>
      </c>
      <c r="I15" s="84">
        <v>4.4475515000000002E-4</v>
      </c>
      <c r="J15" s="84">
        <f t="shared" ref="J15:J23" si="1">IFERROR(H15/$H$11,0)</f>
        <v>1.1005634649440296E-3</v>
      </c>
      <c r="K15" s="84">
        <f>H15/'סכום נכסי הקרן'!$C$42</f>
        <v>7.9145880752536321E-5</v>
      </c>
    </row>
    <row r="16" spans="2:11">
      <c r="B16" s="76" t="s">
        <v>2151</v>
      </c>
      <c r="C16" s="73">
        <v>8401</v>
      </c>
      <c r="D16" s="86" t="s">
        <v>132</v>
      </c>
      <c r="E16" s="94">
        <v>44621</v>
      </c>
      <c r="F16" s="83">
        <v>38499.133642000008</v>
      </c>
      <c r="G16" s="85">
        <v>75.303200000000004</v>
      </c>
      <c r="H16" s="83">
        <v>107.26699453800003</v>
      </c>
      <c r="I16" s="84">
        <v>1.71107247980214E-3</v>
      </c>
      <c r="J16" s="84">
        <f t="shared" si="1"/>
        <v>5.6024881856121486E-4</v>
      </c>
      <c r="K16" s="84">
        <f>H16/'סכום נכסי הקרן'!$C$42</f>
        <v>4.0289713040628962E-5</v>
      </c>
    </row>
    <row r="17" spans="2:11">
      <c r="B17" s="76" t="s">
        <v>2152</v>
      </c>
      <c r="C17" s="73">
        <v>72111</v>
      </c>
      <c r="D17" s="86" t="s">
        <v>132</v>
      </c>
      <c r="E17" s="94">
        <v>43466</v>
      </c>
      <c r="F17" s="83">
        <v>33178.500000000007</v>
      </c>
      <c r="G17" s="85">
        <v>100</v>
      </c>
      <c r="H17" s="83">
        <v>122.76044000000002</v>
      </c>
      <c r="I17" s="84">
        <v>2.8712966999999999E-4</v>
      </c>
      <c r="J17" s="84">
        <f t="shared" si="1"/>
        <v>6.4117011735320337E-4</v>
      </c>
      <c r="K17" s="84">
        <f>H17/'סכום נכסי הקרן'!$C$42</f>
        <v>4.6109084361352209E-5</v>
      </c>
    </row>
    <row r="18" spans="2:11">
      <c r="B18" s="76" t="s">
        <v>2153</v>
      </c>
      <c r="C18" s="73">
        <v>8507</v>
      </c>
      <c r="D18" s="86" t="s">
        <v>132</v>
      </c>
      <c r="E18" s="94">
        <v>44621</v>
      </c>
      <c r="F18" s="83">
        <v>33879.248455000008</v>
      </c>
      <c r="G18" s="85">
        <v>92.704099999999997</v>
      </c>
      <c r="H18" s="83">
        <v>116.207573874</v>
      </c>
      <c r="I18" s="84">
        <v>1.02664344266928E-3</v>
      </c>
      <c r="J18" s="84">
        <f t="shared" si="1"/>
        <v>6.0694490650346007E-4</v>
      </c>
      <c r="K18" s="84">
        <f>H18/'סכום נכסי הקרן'!$C$42</f>
        <v>4.3647813800474604E-5</v>
      </c>
    </row>
    <row r="19" spans="2:11">
      <c r="B19" s="76" t="s">
        <v>2155</v>
      </c>
      <c r="C19" s="73">
        <v>85741</v>
      </c>
      <c r="D19" s="86" t="s">
        <v>132</v>
      </c>
      <c r="E19" s="94">
        <v>44404</v>
      </c>
      <c r="F19" s="83">
        <v>31293.520000000004</v>
      </c>
      <c r="G19" s="85">
        <v>100</v>
      </c>
      <c r="H19" s="83">
        <v>115.78602000000002</v>
      </c>
      <c r="I19" s="84">
        <v>1.8114971999999999E-4</v>
      </c>
      <c r="J19" s="84">
        <f t="shared" si="1"/>
        <v>6.047431569262896E-4</v>
      </c>
      <c r="K19" s="84">
        <f>H19/'סכום נכסי הקרן'!$C$42</f>
        <v>4.3489477261935637E-5</v>
      </c>
    </row>
    <row r="20" spans="2:11">
      <c r="B20" s="76" t="s">
        <v>2156</v>
      </c>
      <c r="C20" s="73">
        <v>72112</v>
      </c>
      <c r="D20" s="86" t="s">
        <v>132</v>
      </c>
      <c r="E20" s="94">
        <v>43466</v>
      </c>
      <c r="F20" s="83">
        <v>13480.170000000002</v>
      </c>
      <c r="G20" s="85">
        <v>100</v>
      </c>
      <c r="H20" s="83">
        <v>49.876629999999999</v>
      </c>
      <c r="I20" s="84">
        <v>7.4671950000000003E-5</v>
      </c>
      <c r="J20" s="84">
        <f t="shared" si="1"/>
        <v>2.6050252597890899E-4</v>
      </c>
      <c r="K20" s="84">
        <f>H20/'סכום נכסי הקרן'!$C$42</f>
        <v>1.8733769122446529E-5</v>
      </c>
    </row>
    <row r="21" spans="2:11">
      <c r="B21" s="76" t="s">
        <v>2157</v>
      </c>
      <c r="C21" s="73">
        <v>8402</v>
      </c>
      <c r="D21" s="86" t="s">
        <v>132</v>
      </c>
      <c r="E21" s="94">
        <v>44560</v>
      </c>
      <c r="F21" s="83">
        <v>27988.460469000005</v>
      </c>
      <c r="G21" s="85">
        <v>105.0513</v>
      </c>
      <c r="H21" s="83">
        <v>108.78829399300001</v>
      </c>
      <c r="I21" s="84">
        <v>1.0144845784335601E-3</v>
      </c>
      <c r="J21" s="84">
        <f t="shared" si="1"/>
        <v>5.6819447067920736E-4</v>
      </c>
      <c r="K21" s="84">
        <f>H21/'סכום נכסי הקרן'!$C$42</f>
        <v>4.0861116376340965E-5</v>
      </c>
    </row>
    <row r="22" spans="2:11" ht="16.5" customHeight="1">
      <c r="B22" s="76" t="s">
        <v>2158</v>
      </c>
      <c r="C22" s="73">
        <v>8291</v>
      </c>
      <c r="D22" s="86" t="s">
        <v>132</v>
      </c>
      <c r="E22" s="94">
        <v>44279</v>
      </c>
      <c r="F22" s="83">
        <v>23424.35</v>
      </c>
      <c r="G22" s="85">
        <v>101.68640000000001</v>
      </c>
      <c r="H22" s="83">
        <v>88.131700000000009</v>
      </c>
      <c r="I22" s="84">
        <v>2.9651073197578424E-3</v>
      </c>
      <c r="J22" s="84">
        <f t="shared" si="1"/>
        <v>4.6030636931194865E-4</v>
      </c>
      <c r="K22" s="84">
        <f>H22/'סכום נכסי הקרן'!$C$42</f>
        <v>3.3102455401832905E-5</v>
      </c>
    </row>
    <row r="23" spans="2:11" ht="16.5" customHeight="1">
      <c r="B23" s="76" t="s">
        <v>2159</v>
      </c>
      <c r="C23" s="73">
        <v>6645</v>
      </c>
      <c r="D23" s="86" t="s">
        <v>132</v>
      </c>
      <c r="E23" s="94">
        <v>43466</v>
      </c>
      <c r="F23" s="83">
        <v>111573.59000000003</v>
      </c>
      <c r="G23" s="85">
        <v>155.3329</v>
      </c>
      <c r="H23" s="83">
        <v>641.24881000000016</v>
      </c>
      <c r="I23" s="84">
        <v>1.7306692500000001E-3</v>
      </c>
      <c r="J23" s="84">
        <f t="shared" si="1"/>
        <v>3.3492025180123343E-3</v>
      </c>
      <c r="K23" s="84">
        <f>H23/'סכום נכסי הקרן'!$C$42</f>
        <v>2.4085442734570449E-4</v>
      </c>
    </row>
    <row r="24" spans="2:11" ht="16.5" customHeight="1">
      <c r="B24" s="72"/>
      <c r="C24" s="73"/>
      <c r="D24" s="73"/>
      <c r="E24" s="73"/>
      <c r="F24" s="83"/>
      <c r="G24" s="85"/>
      <c r="H24" s="73"/>
      <c r="I24" s="73"/>
      <c r="J24" s="84"/>
      <c r="K24" s="73"/>
    </row>
    <row r="25" spans="2:11">
      <c r="B25" s="89" t="s">
        <v>196</v>
      </c>
      <c r="C25" s="73"/>
      <c r="D25" s="73"/>
      <c r="E25" s="73"/>
      <c r="F25" s="83"/>
      <c r="G25" s="85"/>
      <c r="H25" s="83">
        <v>2514.2868400000002</v>
      </c>
      <c r="I25" s="73"/>
      <c r="J25" s="84">
        <f>IFERROR(H25/$H$11,0)</f>
        <v>1.3131963263266365E-2</v>
      </c>
      <c r="K25" s="84">
        <f>H25/'סכום נכסי הקרן'!$C$42</f>
        <v>9.4437152566574092E-4</v>
      </c>
    </row>
    <row r="26" spans="2:11">
      <c r="B26" s="76" t="s">
        <v>2160</v>
      </c>
      <c r="C26" s="73">
        <v>8510</v>
      </c>
      <c r="D26" s="86" t="s">
        <v>133</v>
      </c>
      <c r="E26" s="94">
        <v>44655</v>
      </c>
      <c r="F26" s="83">
        <v>966431.90000000014</v>
      </c>
      <c r="G26" s="85">
        <v>87.710019000000003</v>
      </c>
      <c r="H26" s="83">
        <v>847.65742000000012</v>
      </c>
      <c r="I26" s="84">
        <v>1.3300741761904762E-3</v>
      </c>
      <c r="J26" s="84">
        <f>IFERROR(H26/$H$11,0)</f>
        <v>4.4272618072785791E-3</v>
      </c>
      <c r="K26" s="84">
        <f>H26/'סכום נכסי הקרן'!$C$42</f>
        <v>3.1838194363189117E-4</v>
      </c>
    </row>
    <row r="27" spans="2:11">
      <c r="B27" s="76" t="s">
        <v>2161</v>
      </c>
      <c r="C27" s="73">
        <v>7004</v>
      </c>
      <c r="D27" s="86" t="s">
        <v>133</v>
      </c>
      <c r="E27" s="94">
        <v>43614</v>
      </c>
      <c r="F27" s="83">
        <v>1766859.8400000003</v>
      </c>
      <c r="G27" s="85">
        <v>94.327214999999995</v>
      </c>
      <c r="H27" s="83">
        <v>1666.6294200000004</v>
      </c>
      <c r="I27" s="84">
        <v>1.5232184400000002E-3</v>
      </c>
      <c r="J27" s="84">
        <f>IFERROR(H27/$H$11,0)</f>
        <v>8.7047014559877879E-3</v>
      </c>
      <c r="K27" s="84">
        <f>H27/'סכום נכסי הקרן'!$C$42</f>
        <v>6.2598958203384991E-4</v>
      </c>
    </row>
    <row r="28" spans="2:11">
      <c r="B28" s="72"/>
      <c r="C28" s="73"/>
      <c r="D28" s="73"/>
      <c r="E28" s="73"/>
      <c r="F28" s="83"/>
      <c r="G28" s="85"/>
      <c r="H28" s="73"/>
      <c r="I28" s="73"/>
      <c r="J28" s="84"/>
      <c r="K28" s="73"/>
    </row>
    <row r="29" spans="2:11">
      <c r="B29" s="89" t="s">
        <v>197</v>
      </c>
      <c r="C29" s="71"/>
      <c r="D29" s="71"/>
      <c r="E29" s="71"/>
      <c r="F29" s="80"/>
      <c r="G29" s="82"/>
      <c r="H29" s="80">
        <v>6775.7150041750019</v>
      </c>
      <c r="I29" s="71"/>
      <c r="J29" s="81">
        <f t="shared" ref="J29:J43" si="2">IFERROR(H29/$H$11,0)</f>
        <v>3.5389136633745745E-2</v>
      </c>
      <c r="K29" s="81">
        <f>H29/'סכום נכסי הקרן'!$C$42</f>
        <v>2.544973077124724E-3</v>
      </c>
    </row>
    <row r="30" spans="2:11">
      <c r="B30" s="76" t="s">
        <v>2162</v>
      </c>
      <c r="C30" s="73">
        <v>83021</v>
      </c>
      <c r="D30" s="86" t="s">
        <v>132</v>
      </c>
      <c r="E30" s="94">
        <v>44255</v>
      </c>
      <c r="F30" s="83">
        <v>31800.670000000006</v>
      </c>
      <c r="G30" s="85">
        <v>100</v>
      </c>
      <c r="H30" s="83">
        <v>117.66248000000003</v>
      </c>
      <c r="I30" s="84">
        <v>7.3189999999999996E-5</v>
      </c>
      <c r="J30" s="84">
        <f t="shared" si="2"/>
        <v>6.1454379040730834E-4</v>
      </c>
      <c r="K30" s="84">
        <f>H30/'סכום נכסי הקרן'!$C$42</f>
        <v>4.4194279659521564E-5</v>
      </c>
    </row>
    <row r="31" spans="2:11">
      <c r="B31" s="76" t="s">
        <v>2163</v>
      </c>
      <c r="C31" s="73">
        <v>8292</v>
      </c>
      <c r="D31" s="86" t="s">
        <v>132</v>
      </c>
      <c r="E31" s="94">
        <v>44317</v>
      </c>
      <c r="F31" s="83">
        <v>50677.780000000006</v>
      </c>
      <c r="G31" s="85">
        <v>116.078</v>
      </c>
      <c r="H31" s="83">
        <v>217.65528000000003</v>
      </c>
      <c r="I31" s="84">
        <v>1.6088182399999999E-4</v>
      </c>
      <c r="J31" s="84">
        <f t="shared" si="2"/>
        <v>1.1367999448368249E-3</v>
      </c>
      <c r="K31" s="84">
        <f>H31/'סכום נכסי הקרן'!$C$42</f>
        <v>8.1751789641791242E-5</v>
      </c>
    </row>
    <row r="32" spans="2:11">
      <c r="B32" s="76" t="s">
        <v>2164</v>
      </c>
      <c r="C32" s="73">
        <v>7038</v>
      </c>
      <c r="D32" s="86" t="s">
        <v>132</v>
      </c>
      <c r="E32" s="94">
        <v>43556</v>
      </c>
      <c r="F32" s="83">
        <v>163674.58000000002</v>
      </c>
      <c r="G32" s="85">
        <v>118.4211</v>
      </c>
      <c r="H32" s="83">
        <v>717.15338000000008</v>
      </c>
      <c r="I32" s="84">
        <v>2.8946666153846154E-4</v>
      </c>
      <c r="J32" s="84">
        <f t="shared" si="2"/>
        <v>3.745647350358523E-3</v>
      </c>
      <c r="K32" s="84">
        <f>H32/'סכום נכסי הקרן'!$C$42</f>
        <v>2.6936434651463352E-4</v>
      </c>
    </row>
    <row r="33" spans="2:11">
      <c r="B33" s="76" t="s">
        <v>2165</v>
      </c>
      <c r="C33" s="73">
        <v>83791</v>
      </c>
      <c r="D33" s="86" t="s">
        <v>133</v>
      </c>
      <c r="E33" s="94">
        <v>44308</v>
      </c>
      <c r="F33" s="83">
        <v>341386.72</v>
      </c>
      <c r="G33" s="85">
        <v>100</v>
      </c>
      <c r="H33" s="83">
        <v>341.38671999999997</v>
      </c>
      <c r="I33" s="84">
        <v>1.462034E-4</v>
      </c>
      <c r="J33" s="84">
        <f t="shared" si="2"/>
        <v>1.7830415345955516E-3</v>
      </c>
      <c r="K33" s="84">
        <f>H33/'סכום נכסי הקרן'!$C$42</f>
        <v>1.2822558368416829E-4</v>
      </c>
    </row>
    <row r="34" spans="2:11">
      <c r="B34" s="76" t="s">
        <v>2166</v>
      </c>
      <c r="C34" s="73">
        <v>7079</v>
      </c>
      <c r="D34" s="86" t="s">
        <v>133</v>
      </c>
      <c r="E34" s="94">
        <v>44166</v>
      </c>
      <c r="F34" s="83">
        <v>760611.24000000011</v>
      </c>
      <c r="G34" s="85">
        <v>54.359994999999998</v>
      </c>
      <c r="H34" s="83">
        <v>413.46827000000008</v>
      </c>
      <c r="I34" s="84">
        <v>1.9837635953177256E-3</v>
      </c>
      <c r="J34" s="84">
        <f t="shared" si="2"/>
        <v>2.1595189720542383E-3</v>
      </c>
      <c r="K34" s="84">
        <f>H34/'סכום נכסי הקרן'!$C$42</f>
        <v>1.5529956834768881E-4</v>
      </c>
    </row>
    <row r="35" spans="2:11">
      <c r="B35" s="76" t="s">
        <v>2167</v>
      </c>
      <c r="C35" s="73">
        <v>8279</v>
      </c>
      <c r="D35" s="86" t="s">
        <v>133</v>
      </c>
      <c r="E35" s="94">
        <v>44308</v>
      </c>
      <c r="F35" s="83">
        <v>76071.460000000021</v>
      </c>
      <c r="G35" s="85">
        <v>100.329408</v>
      </c>
      <c r="H35" s="83">
        <v>76.322030000000012</v>
      </c>
      <c r="I35" s="84">
        <v>1.1886165625000001E-3</v>
      </c>
      <c r="J35" s="84">
        <f t="shared" si="2"/>
        <v>3.986251998749329E-4</v>
      </c>
      <c r="K35" s="84">
        <f>H35/'סכום נכסי הקרן'!$C$42</f>
        <v>2.8666718039619719E-5</v>
      </c>
    </row>
    <row r="36" spans="2:11">
      <c r="B36" s="76" t="s">
        <v>2168</v>
      </c>
      <c r="C36" s="73">
        <v>7992</v>
      </c>
      <c r="D36" s="86" t="s">
        <v>132</v>
      </c>
      <c r="E36" s="94">
        <v>44196</v>
      </c>
      <c r="F36" s="83">
        <v>98036.640000000014</v>
      </c>
      <c r="G36" s="85">
        <v>110.896</v>
      </c>
      <c r="H36" s="83">
        <v>402.25923000000012</v>
      </c>
      <c r="I36" s="84">
        <v>1.548988888888889E-3</v>
      </c>
      <c r="J36" s="84">
        <f t="shared" si="2"/>
        <v>2.1009748556253894E-3</v>
      </c>
      <c r="K36" s="84">
        <f>H36/'סכום נכסי הקרן'!$C$42</f>
        <v>1.5108942890073204E-4</v>
      </c>
    </row>
    <row r="37" spans="2:11">
      <c r="B37" s="76" t="s">
        <v>2169</v>
      </c>
      <c r="C37" s="73">
        <v>6662</v>
      </c>
      <c r="D37" s="86" t="s">
        <v>132</v>
      </c>
      <c r="E37" s="94">
        <v>43556</v>
      </c>
      <c r="F37" s="83">
        <v>139570.82</v>
      </c>
      <c r="G37" s="85">
        <v>140.39859999999999</v>
      </c>
      <c r="H37" s="83">
        <v>725.03527000000008</v>
      </c>
      <c r="I37" s="84">
        <v>9.9340333043478253E-4</v>
      </c>
      <c r="J37" s="84">
        <f t="shared" si="2"/>
        <v>3.7868139699654994E-3</v>
      </c>
      <c r="K37" s="84">
        <f>H37/'סכום נכסי הקרן'!$C$42</f>
        <v>2.7232480129091893E-4</v>
      </c>
    </row>
    <row r="38" spans="2:11">
      <c r="B38" s="76" t="s">
        <v>2170</v>
      </c>
      <c r="C38" s="73">
        <v>8283</v>
      </c>
      <c r="D38" s="86" t="s">
        <v>133</v>
      </c>
      <c r="E38" s="94">
        <v>44317</v>
      </c>
      <c r="F38" s="83">
        <v>922777.05000000016</v>
      </c>
      <c r="G38" s="85">
        <v>112.24363</v>
      </c>
      <c r="H38" s="83">
        <v>1035.7581800000003</v>
      </c>
      <c r="I38" s="84">
        <v>8.107765045454546E-4</v>
      </c>
      <c r="J38" s="84">
        <f t="shared" si="2"/>
        <v>5.4097003384815205E-3</v>
      </c>
      <c r="K38" s="84">
        <f>H38/'סכום נכסי הקרן'!$C$42</f>
        <v>3.8903299222111477E-4</v>
      </c>
    </row>
    <row r="39" spans="2:11">
      <c r="B39" s="76" t="s">
        <v>2171</v>
      </c>
      <c r="C39" s="73">
        <v>7067</v>
      </c>
      <c r="D39" s="86" t="s">
        <v>133</v>
      </c>
      <c r="E39" s="94">
        <v>44048</v>
      </c>
      <c r="F39" s="83">
        <v>573331.87000000011</v>
      </c>
      <c r="G39" s="85">
        <v>139.687434</v>
      </c>
      <c r="H39" s="83">
        <v>800.87238000000013</v>
      </c>
      <c r="I39" s="84">
        <v>1.8809937086092716E-3</v>
      </c>
      <c r="J39" s="84">
        <f t="shared" si="2"/>
        <v>4.1829064629414761E-3</v>
      </c>
      <c r="K39" s="84">
        <f>H39/'סכום נכסי הקרן'!$C$42</f>
        <v>3.0080938233926927E-4</v>
      </c>
    </row>
    <row r="40" spans="2:11">
      <c r="B40" s="76" t="s">
        <v>2172</v>
      </c>
      <c r="C40" s="73">
        <v>8405</v>
      </c>
      <c r="D40" s="86" t="s">
        <v>132</v>
      </c>
      <c r="E40" s="94">
        <v>44581</v>
      </c>
      <c r="F40" s="83">
        <v>15931.836672000003</v>
      </c>
      <c r="G40" s="85">
        <v>131.99100000000001</v>
      </c>
      <c r="H40" s="83">
        <v>77.805784175000014</v>
      </c>
      <c r="I40" s="84">
        <v>1.4492636188879371E-3</v>
      </c>
      <c r="J40" s="84">
        <f t="shared" si="2"/>
        <v>4.0637475533846873E-4</v>
      </c>
      <c r="K40" s="84">
        <f>H40/'סכום נכסי הקרן'!$C$42</f>
        <v>2.9224019287697548E-5</v>
      </c>
    </row>
    <row r="41" spans="2:11">
      <c r="B41" s="76" t="s">
        <v>2173</v>
      </c>
      <c r="C41" s="73">
        <v>5310</v>
      </c>
      <c r="D41" s="86" t="s">
        <v>132</v>
      </c>
      <c r="E41" s="94">
        <v>42979</v>
      </c>
      <c r="F41" s="83">
        <v>76518.539999999994</v>
      </c>
      <c r="G41" s="85">
        <v>124.5215</v>
      </c>
      <c r="H41" s="83">
        <v>352.54352000000006</v>
      </c>
      <c r="I41" s="84">
        <v>2.3430738880918223E-4</v>
      </c>
      <c r="J41" s="84">
        <f t="shared" si="2"/>
        <v>1.8413128047643965E-3</v>
      </c>
      <c r="K41" s="84">
        <f>H41/'סכום נכסי הקרן'!$C$42</f>
        <v>1.3241610167516555E-4</v>
      </c>
    </row>
    <row r="42" spans="2:11">
      <c r="B42" s="76" t="s">
        <v>2174</v>
      </c>
      <c r="C42" s="73">
        <v>7029</v>
      </c>
      <c r="D42" s="86" t="s">
        <v>133</v>
      </c>
      <c r="E42" s="94">
        <v>43739</v>
      </c>
      <c r="F42" s="83">
        <v>959013.67000000016</v>
      </c>
      <c r="G42" s="85">
        <v>104.348609</v>
      </c>
      <c r="H42" s="83">
        <v>1000.7173400000001</v>
      </c>
      <c r="I42" s="84">
        <v>7.9458418604651162E-4</v>
      </c>
      <c r="J42" s="84">
        <f t="shared" si="2"/>
        <v>5.2266842178570359E-3</v>
      </c>
      <c r="K42" s="84">
        <f>H42/'סכום נכסי הקרן'!$C$42</f>
        <v>3.758715776183922E-4</v>
      </c>
    </row>
    <row r="43" spans="2:11">
      <c r="B43" s="76" t="s">
        <v>2175</v>
      </c>
      <c r="C43" s="73">
        <v>7076</v>
      </c>
      <c r="D43" s="86" t="s">
        <v>133</v>
      </c>
      <c r="E43" s="94">
        <v>44104</v>
      </c>
      <c r="F43" s="83">
        <v>735639.27000000014</v>
      </c>
      <c r="G43" s="85">
        <v>67.570455999999993</v>
      </c>
      <c r="H43" s="83">
        <v>497.07514000000009</v>
      </c>
      <c r="I43" s="84">
        <v>1.4424299804113613E-3</v>
      </c>
      <c r="J43" s="84">
        <f t="shared" si="2"/>
        <v>2.596192436644574E-3</v>
      </c>
      <c r="K43" s="84">
        <f>H43/'סכום נכסי הקרן'!$C$42</f>
        <v>1.8670248790401012E-4</v>
      </c>
    </row>
    <row r="44" spans="2:11">
      <c r="B44" s="72"/>
      <c r="C44" s="73"/>
      <c r="D44" s="73"/>
      <c r="E44" s="73"/>
      <c r="F44" s="83"/>
      <c r="G44" s="85"/>
      <c r="H44" s="73"/>
      <c r="I44" s="73"/>
      <c r="J44" s="84"/>
      <c r="K44" s="73"/>
    </row>
    <row r="45" spans="2:11">
      <c r="B45" s="70" t="s">
        <v>2176</v>
      </c>
      <c r="C45" s="71"/>
      <c r="D45" s="71"/>
      <c r="E45" s="71"/>
      <c r="F45" s="80"/>
      <c r="G45" s="82"/>
      <c r="H45" s="80">
        <v>180379.80368433008</v>
      </c>
      <c r="I45" s="71"/>
      <c r="J45" s="81">
        <f t="shared" ref="J45:J74" si="3">IFERROR(H45/$H$11,0)</f>
        <v>0.94211245818628286</v>
      </c>
      <c r="K45" s="81">
        <f>H45/'סכום נכסי הקרן'!$C$42</f>
        <v>6.7751040849681907E-2</v>
      </c>
    </row>
    <row r="46" spans="2:11">
      <c r="B46" s="89" t="s">
        <v>194</v>
      </c>
      <c r="C46" s="71"/>
      <c r="D46" s="71"/>
      <c r="E46" s="71"/>
      <c r="F46" s="80"/>
      <c r="G46" s="82"/>
      <c r="H46" s="80">
        <v>9017.2966246449996</v>
      </c>
      <c r="I46" s="71"/>
      <c r="J46" s="81">
        <f t="shared" si="3"/>
        <v>4.7096777553357401E-2</v>
      </c>
      <c r="K46" s="81">
        <f>H46/'סכום נכסי הקרן'!$C$42</f>
        <v>3.3869159378794402E-3</v>
      </c>
    </row>
    <row r="47" spans="2:11">
      <c r="B47" s="76" t="s">
        <v>2177</v>
      </c>
      <c r="C47" s="73">
        <v>76203</v>
      </c>
      <c r="D47" s="86" t="s">
        <v>132</v>
      </c>
      <c r="E47" s="94">
        <v>43466</v>
      </c>
      <c r="F47" s="83">
        <v>35223.890000000007</v>
      </c>
      <c r="G47" s="85">
        <v>100</v>
      </c>
      <c r="H47" s="83">
        <v>130.32839000000001</v>
      </c>
      <c r="I47" s="84">
        <v>3.2013473000000003E-4</v>
      </c>
      <c r="J47" s="84">
        <f t="shared" si="3"/>
        <v>6.8069704793135362E-4</v>
      </c>
      <c r="K47" s="84">
        <f>H47/'סכום נכסי הקרן'!$C$42</f>
        <v>4.8951622600808622E-5</v>
      </c>
    </row>
    <row r="48" spans="2:11">
      <c r="B48" s="76" t="s">
        <v>2178</v>
      </c>
      <c r="C48" s="73">
        <v>79692</v>
      </c>
      <c r="D48" s="86" t="s">
        <v>132</v>
      </c>
      <c r="E48" s="94">
        <v>43466</v>
      </c>
      <c r="F48" s="83">
        <v>15440.460000000003</v>
      </c>
      <c r="G48" s="85">
        <v>100</v>
      </c>
      <c r="H48" s="83">
        <v>57.129700000000014</v>
      </c>
      <c r="I48" s="84">
        <v>9.4414799999999996E-6</v>
      </c>
      <c r="J48" s="84">
        <f t="shared" si="3"/>
        <v>2.9838485796689312E-4</v>
      </c>
      <c r="K48" s="84">
        <f>H48/'סכום נכסי הקרן'!$C$42</f>
        <v>2.1458037759059378E-5</v>
      </c>
    </row>
    <row r="49" spans="2:11">
      <c r="B49" s="76" t="s">
        <v>2179</v>
      </c>
      <c r="C49" s="73">
        <v>87255</v>
      </c>
      <c r="D49" s="86" t="s">
        <v>132</v>
      </c>
      <c r="E49" s="94">
        <v>44469</v>
      </c>
      <c r="F49" s="83">
        <v>5995.7000000000007</v>
      </c>
      <c r="G49" s="85">
        <v>100</v>
      </c>
      <c r="H49" s="83">
        <v>22.184090000000005</v>
      </c>
      <c r="I49" s="84">
        <v>1.0132590000000001E-5</v>
      </c>
      <c r="J49" s="84">
        <f t="shared" si="3"/>
        <v>1.158661176896566E-4</v>
      </c>
      <c r="K49" s="84">
        <f>H49/'סכום נכסי הקרן'!$C$42</f>
        <v>8.3323917484315787E-6</v>
      </c>
    </row>
    <row r="50" spans="2:11">
      <c r="B50" s="76" t="s">
        <v>2180</v>
      </c>
      <c r="C50" s="73">
        <v>79694</v>
      </c>
      <c r="D50" s="86" t="s">
        <v>132</v>
      </c>
      <c r="E50" s="94">
        <v>43466</v>
      </c>
      <c r="F50" s="83">
        <v>25841.410000000003</v>
      </c>
      <c r="G50" s="85">
        <v>100</v>
      </c>
      <c r="H50" s="83">
        <v>95.613220000000013</v>
      </c>
      <c r="I50" s="84">
        <v>7.8678999999999997E-6</v>
      </c>
      <c r="J50" s="84">
        <f t="shared" si="3"/>
        <v>4.9938188139369373E-4</v>
      </c>
      <c r="K50" s="84">
        <f>H50/'סכום נכסי הקרן'!$C$42</f>
        <v>3.591253034805454E-5</v>
      </c>
    </row>
    <row r="51" spans="2:11">
      <c r="B51" s="76" t="s">
        <v>2181</v>
      </c>
      <c r="C51" s="73">
        <v>87254</v>
      </c>
      <c r="D51" s="86" t="s">
        <v>132</v>
      </c>
      <c r="E51" s="94">
        <v>44469</v>
      </c>
      <c r="F51" s="83">
        <v>21050.240000000005</v>
      </c>
      <c r="G51" s="85">
        <v>100</v>
      </c>
      <c r="H51" s="83">
        <v>77.885870000000011</v>
      </c>
      <c r="I51" s="84">
        <v>1.0134770000000001E-5</v>
      </c>
      <c r="J51" s="84">
        <f t="shared" si="3"/>
        <v>4.0679303860475201E-4</v>
      </c>
      <c r="K51" s="84">
        <f>H51/'סכום נכסי הקרן'!$C$42</f>
        <v>2.9254099695205648E-5</v>
      </c>
    </row>
    <row r="52" spans="2:11">
      <c r="B52" s="76" t="s">
        <v>2182</v>
      </c>
      <c r="C52" s="73">
        <v>9239</v>
      </c>
      <c r="D52" s="86" t="s">
        <v>132</v>
      </c>
      <c r="E52" s="94">
        <v>44742</v>
      </c>
      <c r="F52" s="83">
        <v>12256.073186000001</v>
      </c>
      <c r="G52" s="85">
        <v>100</v>
      </c>
      <c r="H52" s="83">
        <v>45.347470956000002</v>
      </c>
      <c r="I52" s="84">
        <v>3.1425824973769617E-4</v>
      </c>
      <c r="J52" s="84">
        <f t="shared" si="3"/>
        <v>2.3684701093063448E-4</v>
      </c>
      <c r="K52" s="84">
        <f>H52/'סכום נכסי הקרן'!$C$42</f>
        <v>1.7032607278730614E-5</v>
      </c>
    </row>
    <row r="53" spans="2:11">
      <c r="B53" s="76" t="s">
        <v>2183</v>
      </c>
      <c r="C53" s="73">
        <v>87253</v>
      </c>
      <c r="D53" s="86" t="s">
        <v>132</v>
      </c>
      <c r="E53" s="94">
        <v>44469</v>
      </c>
      <c r="F53" s="83">
        <v>4898.0100000000011</v>
      </c>
      <c r="G53" s="85">
        <v>100</v>
      </c>
      <c r="H53" s="83">
        <v>18.122640000000004</v>
      </c>
      <c r="I53" s="84">
        <v>4.4967730000000002E-5</v>
      </c>
      <c r="J53" s="84">
        <f t="shared" si="3"/>
        <v>9.4653417791186307E-5</v>
      </c>
      <c r="K53" s="84">
        <f>H53/'סכום נכסי הקרן'!$C$42</f>
        <v>6.80690242402533E-6</v>
      </c>
    </row>
    <row r="54" spans="2:11">
      <c r="B54" s="76" t="s">
        <v>2184</v>
      </c>
      <c r="C54" s="73">
        <v>87259</v>
      </c>
      <c r="D54" s="86" t="s">
        <v>132</v>
      </c>
      <c r="E54" s="94">
        <v>44469</v>
      </c>
      <c r="F54" s="83">
        <v>5420.3100000000013</v>
      </c>
      <c r="G54" s="85">
        <v>100</v>
      </c>
      <c r="H54" s="83">
        <v>20.055140000000002</v>
      </c>
      <c r="I54" s="84">
        <v>2.5170380000000001E-5</v>
      </c>
      <c r="J54" s="84">
        <f t="shared" si="3"/>
        <v>1.0474674469507377E-4</v>
      </c>
      <c r="K54" s="84">
        <f>H54/'סכום נכסי הקרן'!$C$42</f>
        <v>7.5327535657148917E-6</v>
      </c>
    </row>
    <row r="55" spans="2:11">
      <c r="B55" s="76" t="s">
        <v>2185</v>
      </c>
      <c r="C55" s="73">
        <v>87252</v>
      </c>
      <c r="D55" s="86" t="s">
        <v>132</v>
      </c>
      <c r="E55" s="94">
        <v>44469</v>
      </c>
      <c r="F55" s="83">
        <v>15381.210000000003</v>
      </c>
      <c r="G55" s="85">
        <v>100</v>
      </c>
      <c r="H55" s="83">
        <v>56.910460000000008</v>
      </c>
      <c r="I55" s="84">
        <v>2.659274E-5</v>
      </c>
      <c r="J55" s="84">
        <f t="shared" si="3"/>
        <v>2.9723978112838949E-4</v>
      </c>
      <c r="K55" s="84">
        <f>H55/'סכום נכסי הקרן'!$C$42</f>
        <v>2.1375690745189252E-5</v>
      </c>
    </row>
    <row r="56" spans="2:11">
      <c r="B56" s="76" t="s">
        <v>2186</v>
      </c>
      <c r="C56" s="73">
        <v>87251</v>
      </c>
      <c r="D56" s="86" t="s">
        <v>132</v>
      </c>
      <c r="E56" s="94">
        <v>44469</v>
      </c>
      <c r="F56" s="83">
        <v>48747.150000000009</v>
      </c>
      <c r="G56" s="85">
        <v>100</v>
      </c>
      <c r="H56" s="83">
        <v>180.36445000000003</v>
      </c>
      <c r="I56" s="84">
        <v>1.5390659999999999E-5</v>
      </c>
      <c r="J56" s="84">
        <f t="shared" si="3"/>
        <v>9.4203226685116138E-4</v>
      </c>
      <c r="K56" s="84">
        <f>H56/'סכום נכסי הקרן'!$C$42</f>
        <v>6.7745273972941877E-5</v>
      </c>
    </row>
    <row r="57" spans="2:11">
      <c r="B57" s="76" t="s">
        <v>2187</v>
      </c>
      <c r="C57" s="73">
        <v>5295</v>
      </c>
      <c r="D57" s="86" t="s">
        <v>132</v>
      </c>
      <c r="E57" s="94">
        <v>42879</v>
      </c>
      <c r="F57" s="83">
        <v>94441.610000000015</v>
      </c>
      <c r="G57" s="85">
        <v>211.74430000000001</v>
      </c>
      <c r="H57" s="83">
        <v>739.90645999999992</v>
      </c>
      <c r="I57" s="84">
        <v>7.1844067567567574E-5</v>
      </c>
      <c r="J57" s="84">
        <f t="shared" si="3"/>
        <v>3.8644852673108141E-3</v>
      </c>
      <c r="K57" s="84">
        <f>H57/'סכום נכסי הקרן'!$C$42</f>
        <v>2.7791045212651133E-4</v>
      </c>
    </row>
    <row r="58" spans="2:11">
      <c r="B58" s="76" t="s">
        <v>2188</v>
      </c>
      <c r="C58" s="73">
        <v>9457</v>
      </c>
      <c r="D58" s="86" t="s">
        <v>132</v>
      </c>
      <c r="E58" s="94">
        <v>44893</v>
      </c>
      <c r="F58" s="83">
        <v>10330.718073000002</v>
      </c>
      <c r="G58" s="85">
        <v>100</v>
      </c>
      <c r="H58" s="83">
        <v>38.223656869000003</v>
      </c>
      <c r="I58" s="84">
        <v>5.0033729719225891E-3</v>
      </c>
      <c r="J58" s="84">
        <f t="shared" si="3"/>
        <v>1.9963977451013785E-4</v>
      </c>
      <c r="K58" s="84">
        <f>H58/'סכום נכסי הקרן'!$C$42</f>
        <v>1.435688744005887E-5</v>
      </c>
    </row>
    <row r="59" spans="2:11">
      <c r="B59" s="76" t="s">
        <v>2189</v>
      </c>
      <c r="C59" s="73">
        <v>8338</v>
      </c>
      <c r="D59" s="86" t="s">
        <v>132</v>
      </c>
      <c r="E59" s="94">
        <v>44561</v>
      </c>
      <c r="F59" s="83">
        <v>51034.411895000005</v>
      </c>
      <c r="G59" s="85">
        <v>72.008200000000002</v>
      </c>
      <c r="H59" s="83">
        <v>135.97115682000003</v>
      </c>
      <c r="I59" s="84">
        <v>1.7011468104536805E-3</v>
      </c>
      <c r="J59" s="84">
        <f t="shared" si="3"/>
        <v>7.1016886689987617E-4</v>
      </c>
      <c r="K59" s="84">
        <f>H59/'סכום נכסי הקרן'!$C$42</f>
        <v>5.107105791184873E-5</v>
      </c>
    </row>
    <row r="60" spans="2:11">
      <c r="B60" s="76" t="s">
        <v>2190</v>
      </c>
      <c r="C60" s="73">
        <v>76202</v>
      </c>
      <c r="D60" s="86" t="s">
        <v>132</v>
      </c>
      <c r="E60" s="94">
        <v>43466</v>
      </c>
      <c r="F60" s="83">
        <v>38247.040000000008</v>
      </c>
      <c r="G60" s="85">
        <v>100</v>
      </c>
      <c r="H60" s="83">
        <v>141.51404000000005</v>
      </c>
      <c r="I60" s="84">
        <v>1.8362889999999999E-5</v>
      </c>
      <c r="J60" s="84">
        <f t="shared" si="3"/>
        <v>7.3911899984983713E-4</v>
      </c>
      <c r="K60" s="84">
        <f>H60/'סכום נכסי הקרן'!$C$42</f>
        <v>5.3152976713636512E-5</v>
      </c>
    </row>
    <row r="61" spans="2:11">
      <c r="B61" s="76" t="s">
        <v>2191</v>
      </c>
      <c r="C61" s="73">
        <v>76201</v>
      </c>
      <c r="D61" s="86" t="s">
        <v>132</v>
      </c>
      <c r="E61" s="94">
        <v>43466</v>
      </c>
      <c r="F61" s="83">
        <v>40425.410000000011</v>
      </c>
      <c r="G61" s="85">
        <v>100</v>
      </c>
      <c r="H61" s="83">
        <v>149.57401000000004</v>
      </c>
      <c r="I61" s="84">
        <v>3.1843159999999998E-5</v>
      </c>
      <c r="J61" s="84">
        <f t="shared" si="3"/>
        <v>7.8121572018387383E-4</v>
      </c>
      <c r="K61" s="84">
        <f>H61/'סכום נכסי הקרן'!$C$42</f>
        <v>5.6180318719578881E-5</v>
      </c>
    </row>
    <row r="62" spans="2:11">
      <c r="B62" s="76" t="s">
        <v>2192</v>
      </c>
      <c r="C62" s="73">
        <v>87257</v>
      </c>
      <c r="D62" s="86" t="s">
        <v>132</v>
      </c>
      <c r="E62" s="94">
        <v>44469</v>
      </c>
      <c r="F62" s="83">
        <v>2256.9899999999998</v>
      </c>
      <c r="G62" s="85">
        <v>100</v>
      </c>
      <c r="H62" s="83">
        <v>8.3508800000000001</v>
      </c>
      <c r="I62" s="84">
        <v>8.36961E-5</v>
      </c>
      <c r="J62" s="84">
        <f t="shared" si="3"/>
        <v>4.3616125110031524E-5</v>
      </c>
      <c r="K62" s="84">
        <f>H62/'סכום נכסי הקרן'!$C$42</f>
        <v>3.1366084254139921E-6</v>
      </c>
    </row>
    <row r="63" spans="2:11">
      <c r="B63" s="76" t="s">
        <v>2193</v>
      </c>
      <c r="C63" s="73">
        <v>872510</v>
      </c>
      <c r="D63" s="86" t="s">
        <v>132</v>
      </c>
      <c r="E63" s="94">
        <v>44469</v>
      </c>
      <c r="F63" s="83">
        <v>624.69000000000017</v>
      </c>
      <c r="G63" s="85">
        <v>100</v>
      </c>
      <c r="H63" s="83">
        <v>2.3113500000000005</v>
      </c>
      <c r="I63" s="84">
        <v>7.9796819999999996E-5</v>
      </c>
      <c r="J63" s="84">
        <f t="shared" si="3"/>
        <v>1.2072036812057099E-5</v>
      </c>
      <c r="K63" s="84">
        <f>H63/'סכום נכסי הקרן'!$C$42</f>
        <v>8.6814801363217202E-7</v>
      </c>
    </row>
    <row r="64" spans="2:11">
      <c r="B64" s="76" t="s">
        <v>2194</v>
      </c>
      <c r="C64" s="73">
        <v>79693</v>
      </c>
      <c r="D64" s="86" t="s">
        <v>132</v>
      </c>
      <c r="E64" s="94">
        <v>43466</v>
      </c>
      <c r="F64" s="83">
        <v>5439.0200000000013</v>
      </c>
      <c r="G64" s="85">
        <v>100</v>
      </c>
      <c r="H64" s="83">
        <v>20.124380000000006</v>
      </c>
      <c r="I64" s="84">
        <v>5.9015160000000001E-5</v>
      </c>
      <c r="J64" s="84">
        <f t="shared" si="3"/>
        <v>1.0510838089420714E-4</v>
      </c>
      <c r="K64" s="84">
        <f>H64/'סכום נכסי הקרן'!$C$42</f>
        <v>7.5587602581084693E-6</v>
      </c>
    </row>
    <row r="65" spans="2:11">
      <c r="B65" s="76" t="s">
        <v>2195</v>
      </c>
      <c r="C65" s="73">
        <v>87256</v>
      </c>
      <c r="D65" s="86" t="s">
        <v>132</v>
      </c>
      <c r="E65" s="94">
        <v>44469</v>
      </c>
      <c r="F65" s="83">
        <v>8383.85</v>
      </c>
      <c r="G65" s="85">
        <v>100</v>
      </c>
      <c r="H65" s="83">
        <v>31.020230000000002</v>
      </c>
      <c r="I65" s="84">
        <v>4.1187599999999998E-5</v>
      </c>
      <c r="J65" s="84">
        <f t="shared" si="3"/>
        <v>1.6201672549742702E-4</v>
      </c>
      <c r="K65" s="84">
        <f>H65/'סכום נכסי הקרן'!$C$42</f>
        <v>1.1651264869843644E-5</v>
      </c>
    </row>
    <row r="66" spans="2:11">
      <c r="B66" s="76" t="s">
        <v>2196</v>
      </c>
      <c r="C66" s="73">
        <v>87258</v>
      </c>
      <c r="D66" s="86" t="s">
        <v>132</v>
      </c>
      <c r="E66" s="94">
        <v>44469</v>
      </c>
      <c r="F66" s="83">
        <v>8581.02</v>
      </c>
      <c r="G66" s="85">
        <v>100</v>
      </c>
      <c r="H66" s="83">
        <v>31.749780000000005</v>
      </c>
      <c r="I66" s="84">
        <v>4.0571770000000001E-5</v>
      </c>
      <c r="J66" s="84">
        <f t="shared" si="3"/>
        <v>1.6582711962044442E-4</v>
      </c>
      <c r="K66" s="84">
        <f>H66/'סכום נכסי הקרן'!$C$42</f>
        <v>1.1925285413398429E-5</v>
      </c>
    </row>
    <row r="67" spans="2:11">
      <c r="B67" s="76" t="s">
        <v>2197</v>
      </c>
      <c r="C67" s="73">
        <v>5327</v>
      </c>
      <c r="D67" s="86" t="s">
        <v>132</v>
      </c>
      <c r="E67" s="94">
        <v>43244</v>
      </c>
      <c r="F67" s="83">
        <v>160851.25000000003</v>
      </c>
      <c r="G67" s="85">
        <v>173.25129999999999</v>
      </c>
      <c r="H67" s="83">
        <v>1031.1044200000001</v>
      </c>
      <c r="I67" s="84">
        <v>2.670765E-4</v>
      </c>
      <c r="J67" s="84">
        <f t="shared" si="3"/>
        <v>5.3853940404156803E-3</v>
      </c>
      <c r="K67" s="84">
        <f>H67/'סכום נכסי הקרן'!$C$42</f>
        <v>3.8728502999128334E-4</v>
      </c>
    </row>
    <row r="68" spans="2:11">
      <c r="B68" s="76" t="s">
        <v>2198</v>
      </c>
      <c r="C68" s="73">
        <v>5288</v>
      </c>
      <c r="D68" s="86" t="s">
        <v>132</v>
      </c>
      <c r="E68" s="94">
        <v>42649</v>
      </c>
      <c r="F68" s="83">
        <v>13863.050000000003</v>
      </c>
      <c r="G68" s="85">
        <v>274.55650000000003</v>
      </c>
      <c r="H68" s="83">
        <v>140.82900000000004</v>
      </c>
      <c r="I68" s="84">
        <v>3.4343555555555559E-5</v>
      </c>
      <c r="J68" s="84">
        <f t="shared" si="3"/>
        <v>7.355410786792088E-4</v>
      </c>
      <c r="K68" s="84">
        <f>H68/'סכום נכסי הקרן'!$C$42</f>
        <v>5.2895674221474529E-5</v>
      </c>
    </row>
    <row r="69" spans="2:11">
      <c r="B69" s="76" t="s">
        <v>2199</v>
      </c>
      <c r="C69" s="73">
        <v>7068</v>
      </c>
      <c r="D69" s="86" t="s">
        <v>132</v>
      </c>
      <c r="E69" s="94">
        <v>43885</v>
      </c>
      <c r="F69" s="83">
        <v>207745.84000000003</v>
      </c>
      <c r="G69" s="85">
        <v>108.1541</v>
      </c>
      <c r="H69" s="83">
        <v>831.33687000000009</v>
      </c>
      <c r="I69" s="84">
        <v>2.9340399999999998E-4</v>
      </c>
      <c r="J69" s="84">
        <f t="shared" si="3"/>
        <v>4.3420205930994119E-3</v>
      </c>
      <c r="K69" s="84">
        <f>H69/'סכום נכסי הקרן'!$C$42</f>
        <v>3.1225191007406368E-4</v>
      </c>
    </row>
    <row r="70" spans="2:11">
      <c r="B70" s="76" t="s">
        <v>2200</v>
      </c>
      <c r="C70" s="73">
        <v>5333</v>
      </c>
      <c r="D70" s="86" t="s">
        <v>132</v>
      </c>
      <c r="E70" s="94">
        <v>43321</v>
      </c>
      <c r="F70" s="83">
        <v>234859.51000000004</v>
      </c>
      <c r="G70" s="85">
        <v>165.64410000000001</v>
      </c>
      <c r="H70" s="83">
        <v>1439.41444</v>
      </c>
      <c r="I70" s="84">
        <v>1.2920866E-3</v>
      </c>
      <c r="J70" s="84">
        <f t="shared" si="3"/>
        <v>7.5179717946163719E-3</v>
      </c>
      <c r="K70" s="84">
        <f>H70/'סכום נכסי הקרן'!$C$42</f>
        <v>5.4064714858392923E-4</v>
      </c>
    </row>
    <row r="71" spans="2:11">
      <c r="B71" s="76" t="s">
        <v>2201</v>
      </c>
      <c r="C71" s="73">
        <v>8322</v>
      </c>
      <c r="D71" s="86" t="s">
        <v>132</v>
      </c>
      <c r="E71" s="94">
        <v>44197</v>
      </c>
      <c r="F71" s="83">
        <v>424266.53000000009</v>
      </c>
      <c r="G71" s="85">
        <v>102.2908</v>
      </c>
      <c r="H71" s="83">
        <v>1605.7468300000003</v>
      </c>
      <c r="I71" s="84">
        <v>2.1762696793333333E-3</v>
      </c>
      <c r="J71" s="84">
        <f t="shared" si="3"/>
        <v>8.3867154877469846E-3</v>
      </c>
      <c r="K71" s="84">
        <f>H71/'סכום נכסי הקרן'!$C$42</f>
        <v>6.0312195074768292E-4</v>
      </c>
    </row>
    <row r="72" spans="2:11">
      <c r="B72" s="76" t="s">
        <v>2202</v>
      </c>
      <c r="C72" s="73">
        <v>9273</v>
      </c>
      <c r="D72" s="86" t="s">
        <v>132</v>
      </c>
      <c r="E72" s="94">
        <v>44852</v>
      </c>
      <c r="F72" s="83">
        <v>50584.95</v>
      </c>
      <c r="G72" s="85">
        <v>82.215999999999994</v>
      </c>
      <c r="H72" s="83">
        <v>153.87901000000005</v>
      </c>
      <c r="I72" s="84">
        <v>2.516662686567164E-3</v>
      </c>
      <c r="J72" s="84">
        <f t="shared" si="3"/>
        <v>8.0370046653380179E-4</v>
      </c>
      <c r="K72" s="84">
        <f>H72/'סכום נכסי הקרן'!$C$42</f>
        <v>5.7797285945955888E-5</v>
      </c>
    </row>
    <row r="73" spans="2:11">
      <c r="B73" s="76" t="s">
        <v>2203</v>
      </c>
      <c r="C73" s="73">
        <v>8316</v>
      </c>
      <c r="D73" s="86" t="s">
        <v>132</v>
      </c>
      <c r="E73" s="94">
        <v>44378</v>
      </c>
      <c r="F73" s="83">
        <v>357172.6</v>
      </c>
      <c r="G73" s="85">
        <v>109.86239999999999</v>
      </c>
      <c r="H73" s="83">
        <v>1451.8740500000004</v>
      </c>
      <c r="I73" s="84">
        <v>2.3159189638709676E-3</v>
      </c>
      <c r="J73" s="84">
        <f t="shared" si="3"/>
        <v>7.5830475601144044E-3</v>
      </c>
      <c r="K73" s="84">
        <f>H73/'סכום נכסי הקרן'!$C$42</f>
        <v>5.4532700480307901E-4</v>
      </c>
    </row>
    <row r="74" spans="2:11">
      <c r="B74" s="76" t="s">
        <v>2204</v>
      </c>
      <c r="C74" s="73">
        <v>79691</v>
      </c>
      <c r="D74" s="86" t="s">
        <v>132</v>
      </c>
      <c r="E74" s="94">
        <v>43466</v>
      </c>
      <c r="F74" s="83">
        <v>97412.060000000012</v>
      </c>
      <c r="G74" s="85">
        <v>100</v>
      </c>
      <c r="H74" s="83">
        <v>360.42463000000004</v>
      </c>
      <c r="I74" s="84">
        <v>2.2397697E-4</v>
      </c>
      <c r="J74" s="84">
        <f t="shared" si="3"/>
        <v>1.882475350480048E-3</v>
      </c>
      <c r="K74" s="84">
        <f>H74/'סכום נכסי הקרן'!$C$42</f>
        <v>1.3537626348177927E-4</v>
      </c>
    </row>
    <row r="75" spans="2:11">
      <c r="B75" s="72"/>
      <c r="C75" s="73"/>
      <c r="D75" s="73"/>
      <c r="E75" s="73"/>
      <c r="F75" s="83"/>
      <c r="G75" s="85"/>
      <c r="H75" s="73"/>
      <c r="I75" s="73"/>
      <c r="J75" s="84"/>
      <c r="K75" s="73"/>
    </row>
    <row r="76" spans="2:11">
      <c r="B76" s="89" t="s">
        <v>2205</v>
      </c>
      <c r="C76" s="73"/>
      <c r="D76" s="73"/>
      <c r="E76" s="73"/>
      <c r="F76" s="83"/>
      <c r="G76" s="85"/>
      <c r="H76" s="83">
        <v>229.39570114400001</v>
      </c>
      <c r="I76" s="73"/>
      <c r="J76" s="84">
        <f>IFERROR(H76/$H$11,0)</f>
        <v>1.1981194318203719E-3</v>
      </c>
      <c r="K76" s="84">
        <f>H76/'סכום נכסי הקרן'!$C$42</f>
        <v>8.6161516985278267E-5</v>
      </c>
    </row>
    <row r="77" spans="2:11">
      <c r="B77" s="76" t="s">
        <v>2206</v>
      </c>
      <c r="C77" s="73" t="s">
        <v>2207</v>
      </c>
      <c r="D77" s="86" t="s">
        <v>132</v>
      </c>
      <c r="E77" s="94">
        <v>44616</v>
      </c>
      <c r="F77" s="83">
        <v>61.140312000000016</v>
      </c>
      <c r="G77" s="85">
        <v>101404.19</v>
      </c>
      <c r="H77" s="83">
        <v>229.39570114400001</v>
      </c>
      <c r="I77" s="84">
        <v>8.1345993313475189E-5</v>
      </c>
      <c r="J77" s="84">
        <f>IFERROR(H77/$H$11,0)</f>
        <v>1.1981194318203719E-3</v>
      </c>
      <c r="K77" s="84">
        <f>H77/'סכום נכסי הקרן'!$C$42</f>
        <v>8.6161516985278267E-5</v>
      </c>
    </row>
    <row r="78" spans="2:11">
      <c r="B78" s="72"/>
      <c r="C78" s="73"/>
      <c r="D78" s="73"/>
      <c r="E78" s="73"/>
      <c r="F78" s="83"/>
      <c r="G78" s="85"/>
      <c r="H78" s="73"/>
      <c r="I78" s="73"/>
      <c r="J78" s="84"/>
      <c r="K78" s="73"/>
    </row>
    <row r="79" spans="2:11">
      <c r="B79" s="89" t="s">
        <v>196</v>
      </c>
      <c r="C79" s="71"/>
      <c r="D79" s="71"/>
      <c r="E79" s="71"/>
      <c r="F79" s="80"/>
      <c r="G79" s="82"/>
      <c r="H79" s="80">
        <v>8861.5388500000008</v>
      </c>
      <c r="I79" s="71"/>
      <c r="J79" s="81">
        <f t="shared" ref="J79:J88" si="4">IFERROR(H79/$H$11,0)</f>
        <v>4.6283264416325576E-2</v>
      </c>
      <c r="K79" s="81">
        <f>H79/'סכום נכסי הקרן'!$C$42</f>
        <v>3.3284129839062974E-3</v>
      </c>
    </row>
    <row r="80" spans="2:11">
      <c r="B80" s="76" t="s">
        <v>2208</v>
      </c>
      <c r="C80" s="73">
        <v>7064</v>
      </c>
      <c r="D80" s="86" t="s">
        <v>132</v>
      </c>
      <c r="E80" s="94">
        <v>43466</v>
      </c>
      <c r="F80" s="83">
        <v>354574.20000000007</v>
      </c>
      <c r="G80" s="85">
        <v>117.9457</v>
      </c>
      <c r="H80" s="83">
        <v>1547.3585700000003</v>
      </c>
      <c r="I80" s="84">
        <v>1.9636378333333334E-5</v>
      </c>
      <c r="J80" s="84">
        <f t="shared" si="4"/>
        <v>8.0817572494395178E-3</v>
      </c>
      <c r="K80" s="84">
        <f>H80/'סכום נכסי הקרן'!$C$42</f>
        <v>5.8119119515530674E-4</v>
      </c>
    </row>
    <row r="81" spans="2:11">
      <c r="B81" s="76" t="s">
        <v>2209</v>
      </c>
      <c r="C81" s="73">
        <v>7031</v>
      </c>
      <c r="D81" s="86" t="s">
        <v>132</v>
      </c>
      <c r="E81" s="94">
        <v>43090</v>
      </c>
      <c r="F81" s="83">
        <v>337627.49000000005</v>
      </c>
      <c r="G81" s="85">
        <v>111.1357</v>
      </c>
      <c r="H81" s="83">
        <v>1388.3312800000003</v>
      </c>
      <c r="I81" s="84">
        <v>2.4382178666666668E-5</v>
      </c>
      <c r="J81" s="84">
        <f t="shared" si="4"/>
        <v>7.2511676377400016E-3</v>
      </c>
      <c r="K81" s="84">
        <f>H81/'סכום נכסי הקרן'!$C$42</f>
        <v>5.2146020420767557E-4</v>
      </c>
    </row>
    <row r="82" spans="2:11">
      <c r="B82" s="76" t="s">
        <v>2210</v>
      </c>
      <c r="C82" s="73">
        <v>5344</v>
      </c>
      <c r="D82" s="86" t="s">
        <v>132</v>
      </c>
      <c r="E82" s="94">
        <v>43431</v>
      </c>
      <c r="F82" s="83">
        <v>276168.42000000004</v>
      </c>
      <c r="G82" s="85">
        <v>88.2072</v>
      </c>
      <c r="H82" s="83">
        <v>901.32159000000024</v>
      </c>
      <c r="I82" s="84">
        <v>5.2499824017065533E-5</v>
      </c>
      <c r="J82" s="84">
        <f t="shared" si="4"/>
        <v>4.7075464183190929E-3</v>
      </c>
      <c r="K82" s="84">
        <f>H82/'סכום נכסי הקרן'!$C$42</f>
        <v>3.3853832089570637E-4</v>
      </c>
    </row>
    <row r="83" spans="2:11">
      <c r="B83" s="76" t="s">
        <v>2211</v>
      </c>
      <c r="C83" s="73">
        <v>7989</v>
      </c>
      <c r="D83" s="86" t="s">
        <v>132</v>
      </c>
      <c r="E83" s="94">
        <v>43830</v>
      </c>
      <c r="F83" s="83">
        <v>217811.09000000003</v>
      </c>
      <c r="G83" s="85">
        <v>135.7697</v>
      </c>
      <c r="H83" s="83">
        <v>1094.1694</v>
      </c>
      <c r="I83" s="84">
        <v>2.7226387499999999E-4</v>
      </c>
      <c r="J83" s="84">
        <f t="shared" si="4"/>
        <v>5.7147784954361845E-3</v>
      </c>
      <c r="K83" s="84">
        <f>H83/'סכום נכסי הקרן'!$C$42</f>
        <v>4.1097237163869829E-4</v>
      </c>
    </row>
    <row r="84" spans="2:11">
      <c r="B84" s="76" t="s">
        <v>2212</v>
      </c>
      <c r="C84" s="73">
        <v>8404</v>
      </c>
      <c r="D84" s="86" t="s">
        <v>132</v>
      </c>
      <c r="E84" s="94">
        <v>44469</v>
      </c>
      <c r="F84" s="83">
        <v>555942.09000000008</v>
      </c>
      <c r="G84" s="85">
        <v>102.2801</v>
      </c>
      <c r="H84" s="83">
        <v>2103.88708</v>
      </c>
      <c r="I84" s="84">
        <v>1.6519907201428571E-3</v>
      </c>
      <c r="J84" s="84">
        <f t="shared" si="4"/>
        <v>1.0988470927454221E-2</v>
      </c>
      <c r="K84" s="84">
        <f>H84/'סכום נכסי הקרן'!$C$42</f>
        <v>7.9022449625041214E-4</v>
      </c>
    </row>
    <row r="85" spans="2:11">
      <c r="B85" s="76" t="s">
        <v>2213</v>
      </c>
      <c r="C85" s="73">
        <v>9489</v>
      </c>
      <c r="D85" s="86" t="s">
        <v>132</v>
      </c>
      <c r="E85" s="94">
        <v>44665</v>
      </c>
      <c r="F85" s="83">
        <v>243931.31000000003</v>
      </c>
      <c r="G85" s="85">
        <v>100</v>
      </c>
      <c r="H85" s="83">
        <v>902.54585000000009</v>
      </c>
      <c r="I85" s="84">
        <v>7.8025965495999992E-4</v>
      </c>
      <c r="J85" s="84">
        <f t="shared" si="4"/>
        <v>4.7139406519001292E-3</v>
      </c>
      <c r="K85" s="84">
        <f>H85/'סכום נכסי הקרן'!$C$42</f>
        <v>3.3899815557551224E-4</v>
      </c>
    </row>
    <row r="86" spans="2:11">
      <c r="B86" s="76" t="s">
        <v>2214</v>
      </c>
      <c r="C86" s="73">
        <v>5343</v>
      </c>
      <c r="D86" s="86" t="s">
        <v>132</v>
      </c>
      <c r="E86" s="94">
        <v>43382</v>
      </c>
      <c r="F86" s="83">
        <v>44426.460000000006</v>
      </c>
      <c r="G86" s="85">
        <v>187.70859999999999</v>
      </c>
      <c r="H86" s="83">
        <v>308.55146999999999</v>
      </c>
      <c r="I86" s="84">
        <v>3.4731770451421426E-4</v>
      </c>
      <c r="J86" s="84">
        <f t="shared" si="4"/>
        <v>1.6115450729029921E-3</v>
      </c>
      <c r="K86" s="84">
        <f>H86/'סכום נכסי הקרן'!$C$42</f>
        <v>1.1589259341241554E-4</v>
      </c>
    </row>
    <row r="87" spans="2:11">
      <c r="B87" s="76" t="s">
        <v>2215</v>
      </c>
      <c r="C87" s="73">
        <v>5299</v>
      </c>
      <c r="D87" s="86" t="s">
        <v>132</v>
      </c>
      <c r="E87" s="94">
        <v>42831</v>
      </c>
      <c r="F87" s="83">
        <v>112126.63000000002</v>
      </c>
      <c r="G87" s="85">
        <v>147.5677</v>
      </c>
      <c r="H87" s="83">
        <v>612.21195000000012</v>
      </c>
      <c r="I87" s="84">
        <v>1.5132000000000001E-4</v>
      </c>
      <c r="J87" s="84">
        <f t="shared" si="4"/>
        <v>3.197544810254293E-3</v>
      </c>
      <c r="K87" s="84">
        <f>H87/'סכום נכסי הקרן'!$C$42</f>
        <v>2.2994812049857382E-4</v>
      </c>
    </row>
    <row r="88" spans="2:11">
      <c r="B88" s="76" t="s">
        <v>2216</v>
      </c>
      <c r="C88" s="73">
        <v>53431</v>
      </c>
      <c r="D88" s="86" t="s">
        <v>132</v>
      </c>
      <c r="E88" s="94">
        <v>43382</v>
      </c>
      <c r="F88" s="83">
        <v>338.16000000000008</v>
      </c>
      <c r="G88" s="85">
        <v>252.69399999999999</v>
      </c>
      <c r="H88" s="83">
        <v>3.1616600000000008</v>
      </c>
      <c r="I88" s="84">
        <v>3.4731762683721634E-4</v>
      </c>
      <c r="J88" s="84">
        <f t="shared" si="4"/>
        <v>1.6513152879143551E-5</v>
      </c>
      <c r="K88" s="84">
        <f>H88/'סכום נכסי הקרן'!$C$42</f>
        <v>1.1875262719970117E-6</v>
      </c>
    </row>
    <row r="89" spans="2:11">
      <c r="B89" s="72"/>
      <c r="C89" s="73"/>
      <c r="D89" s="73"/>
      <c r="E89" s="73"/>
      <c r="F89" s="83"/>
      <c r="G89" s="85"/>
      <c r="H89" s="73"/>
      <c r="I89" s="73"/>
      <c r="J89" s="84"/>
      <c r="K89" s="73"/>
    </row>
    <row r="90" spans="2:11">
      <c r="B90" s="89" t="s">
        <v>197</v>
      </c>
      <c r="C90" s="71"/>
      <c r="D90" s="71"/>
      <c r="E90" s="71"/>
      <c r="F90" s="80"/>
      <c r="G90" s="82"/>
      <c r="H90" s="80">
        <v>162271.57250854105</v>
      </c>
      <c r="I90" s="71"/>
      <c r="J90" s="81">
        <f t="shared" ref="J90:J121" si="5">IFERROR(H90/$H$11,0)</f>
        <v>0.84753429678477943</v>
      </c>
      <c r="K90" s="81">
        <f>H90/'סכום נכסי הקרן'!$C$42</f>
        <v>6.0949550410910873E-2</v>
      </c>
    </row>
    <row r="91" spans="2:11">
      <c r="B91" s="76" t="s">
        <v>2217</v>
      </c>
      <c r="C91" s="73">
        <v>7055</v>
      </c>
      <c r="D91" s="86" t="s">
        <v>132</v>
      </c>
      <c r="E91" s="94">
        <v>43914</v>
      </c>
      <c r="F91" s="83">
        <v>176230.71</v>
      </c>
      <c r="G91" s="85">
        <v>110.7286</v>
      </c>
      <c r="H91" s="83">
        <v>722.00986000000012</v>
      </c>
      <c r="I91" s="84">
        <v>8.6684502499999999E-4</v>
      </c>
      <c r="J91" s="84">
        <f t="shared" si="5"/>
        <v>3.771012442333784E-3</v>
      </c>
      <c r="K91" s="84">
        <f>H91/'סכום נכסי הקרן'!$C$42</f>
        <v>2.7118845081092977E-4</v>
      </c>
    </row>
    <row r="92" spans="2:11">
      <c r="B92" s="76" t="s">
        <v>2218</v>
      </c>
      <c r="C92" s="73">
        <v>5238</v>
      </c>
      <c r="D92" s="86" t="s">
        <v>134</v>
      </c>
      <c r="E92" s="94">
        <v>43221</v>
      </c>
      <c r="F92" s="83">
        <v>327631.66000000003</v>
      </c>
      <c r="G92" s="85">
        <v>93.268900000000002</v>
      </c>
      <c r="H92" s="83">
        <v>1227.9670000000003</v>
      </c>
      <c r="I92" s="84">
        <v>8.6684502499999999E-4</v>
      </c>
      <c r="J92" s="84">
        <f t="shared" si="5"/>
        <v>6.4135950107042728E-3</v>
      </c>
      <c r="K92" s="84">
        <f>H92/'סכום נכסי הקרן'!$C$42</f>
        <v>4.6122703695063811E-4</v>
      </c>
    </row>
    <row r="93" spans="2:11">
      <c r="B93" s="76" t="s">
        <v>2219</v>
      </c>
      <c r="C93" s="73">
        <v>7070</v>
      </c>
      <c r="D93" s="86" t="s">
        <v>134</v>
      </c>
      <c r="E93" s="94">
        <v>44075</v>
      </c>
      <c r="F93" s="83">
        <v>784059.42000000016</v>
      </c>
      <c r="G93" s="85">
        <v>102.39149999999999</v>
      </c>
      <c r="H93" s="83">
        <v>3226.0927900000006</v>
      </c>
      <c r="I93" s="84">
        <v>8.6684502499999999E-4</v>
      </c>
      <c r="J93" s="84">
        <f t="shared" si="5"/>
        <v>1.684968132043697E-2</v>
      </c>
      <c r="K93" s="84">
        <f>H93/'סכום נכסי הקרן'!$C$42</f>
        <v>1.2117273660118856E-3</v>
      </c>
    </row>
    <row r="94" spans="2:11">
      <c r="B94" s="76" t="s">
        <v>2220</v>
      </c>
      <c r="C94" s="73">
        <v>5339</v>
      </c>
      <c r="D94" s="86" t="s">
        <v>132</v>
      </c>
      <c r="E94" s="94">
        <v>42916</v>
      </c>
      <c r="F94" s="83">
        <v>548648.07999999996</v>
      </c>
      <c r="G94" s="85">
        <v>77.409400000000005</v>
      </c>
      <c r="H94" s="83">
        <v>1571.4092100000003</v>
      </c>
      <c r="I94" s="84">
        <v>8.6684502499999999E-4</v>
      </c>
      <c r="J94" s="84">
        <f t="shared" si="5"/>
        <v>8.2073722412986192E-3</v>
      </c>
      <c r="K94" s="84">
        <f>H94/'סכום נכסי הקרן'!$C$42</f>
        <v>5.9022466708408532E-4</v>
      </c>
    </row>
    <row r="95" spans="2:11">
      <c r="B95" s="76" t="s">
        <v>2221</v>
      </c>
      <c r="C95" s="73">
        <v>7006</v>
      </c>
      <c r="D95" s="86" t="s">
        <v>134</v>
      </c>
      <c r="E95" s="94">
        <v>43617</v>
      </c>
      <c r="F95" s="83">
        <v>243877.78000000003</v>
      </c>
      <c r="G95" s="85">
        <v>143.95820000000001</v>
      </c>
      <c r="H95" s="83">
        <v>1410.8232600000003</v>
      </c>
      <c r="I95" s="84">
        <v>8.6684502499999999E-4</v>
      </c>
      <c r="J95" s="84">
        <f t="shared" si="5"/>
        <v>7.3686418456860294E-3</v>
      </c>
      <c r="K95" s="84">
        <f>H95/'סכום נכסי הקרן'!$C$42</f>
        <v>5.299082400999699E-4</v>
      </c>
    </row>
    <row r="96" spans="2:11">
      <c r="B96" s="76" t="s">
        <v>2222</v>
      </c>
      <c r="C96" s="73">
        <v>8417</v>
      </c>
      <c r="D96" s="86" t="s">
        <v>134</v>
      </c>
      <c r="E96" s="94">
        <v>44713</v>
      </c>
      <c r="F96" s="83">
        <v>113919.90000000002</v>
      </c>
      <c r="G96" s="85">
        <v>104.3445</v>
      </c>
      <c r="H96" s="83">
        <v>477.67568000000006</v>
      </c>
      <c r="I96" s="84">
        <v>8.6684502499999999E-4</v>
      </c>
      <c r="J96" s="84">
        <f t="shared" si="5"/>
        <v>2.4948702676723155E-3</v>
      </c>
      <c r="K96" s="84">
        <f>H96/'סכום נכסי הקרן'!$C$42</f>
        <v>1.7941600915153351E-4</v>
      </c>
    </row>
    <row r="97" spans="2:11">
      <c r="B97" s="76" t="s">
        <v>2223</v>
      </c>
      <c r="C97" s="73">
        <v>9282</v>
      </c>
      <c r="D97" s="86" t="s">
        <v>132</v>
      </c>
      <c r="E97" s="94">
        <v>44848</v>
      </c>
      <c r="F97" s="83">
        <v>110699.66000000002</v>
      </c>
      <c r="G97" s="85">
        <v>105.18510000000001</v>
      </c>
      <c r="H97" s="83">
        <v>430.8263300000001</v>
      </c>
      <c r="I97" s="84">
        <v>8.6684502499999999E-4</v>
      </c>
      <c r="J97" s="84">
        <f t="shared" si="5"/>
        <v>2.2501790362184264E-3</v>
      </c>
      <c r="K97" s="84">
        <f>H97/'סכום נכסי הקרן'!$C$42</f>
        <v>1.6181929288508389E-4</v>
      </c>
    </row>
    <row r="98" spans="2:11">
      <c r="B98" s="76" t="s">
        <v>2224</v>
      </c>
      <c r="C98" s="73">
        <v>8400</v>
      </c>
      <c r="D98" s="86" t="s">
        <v>132</v>
      </c>
      <c r="E98" s="94">
        <v>44544</v>
      </c>
      <c r="F98" s="83">
        <v>109035.54039200001</v>
      </c>
      <c r="G98" s="85">
        <v>111.9472</v>
      </c>
      <c r="H98" s="83">
        <v>451.63026741400006</v>
      </c>
      <c r="I98" s="84">
        <v>8.6684502499999999E-4</v>
      </c>
      <c r="J98" s="84">
        <f t="shared" si="5"/>
        <v>2.3588367030787198E-3</v>
      </c>
      <c r="K98" s="84">
        <f>H98/'סכום נכסי הקרן'!$C$42</f>
        <v>1.6963329636430257E-4</v>
      </c>
    </row>
    <row r="99" spans="2:11">
      <c r="B99" s="76" t="s">
        <v>2225</v>
      </c>
      <c r="C99" s="73">
        <v>8843</v>
      </c>
      <c r="D99" s="86" t="s">
        <v>132</v>
      </c>
      <c r="E99" s="94">
        <v>44562</v>
      </c>
      <c r="F99" s="83">
        <v>102636.82407200002</v>
      </c>
      <c r="G99" s="85">
        <v>100.0896</v>
      </c>
      <c r="H99" s="83">
        <v>380.09651055800009</v>
      </c>
      <c r="I99" s="84">
        <v>8.6684502499999999E-4</v>
      </c>
      <c r="J99" s="84">
        <f t="shared" si="5"/>
        <v>1.9852203550265539E-3</v>
      </c>
      <c r="K99" s="84">
        <f>H99/'סכום נכסי הקרן'!$C$42</f>
        <v>1.4276506397968615E-4</v>
      </c>
    </row>
    <row r="100" spans="2:11">
      <c r="B100" s="76" t="s">
        <v>2226</v>
      </c>
      <c r="C100" s="73">
        <v>5291</v>
      </c>
      <c r="D100" s="86" t="s">
        <v>132</v>
      </c>
      <c r="E100" s="94">
        <v>42787</v>
      </c>
      <c r="F100" s="83">
        <v>139282.62000000002</v>
      </c>
      <c r="G100" s="85">
        <v>63.1678</v>
      </c>
      <c r="H100" s="83">
        <v>325.53255000000007</v>
      </c>
      <c r="I100" s="84">
        <v>8.6684502499999999E-4</v>
      </c>
      <c r="J100" s="84">
        <f t="shared" si="5"/>
        <v>1.700236194052315E-3</v>
      </c>
      <c r="K100" s="84">
        <f>H100/'סכום נכסי הקרן'!$C$42</f>
        <v>1.2227072345387575E-4</v>
      </c>
    </row>
    <row r="101" spans="2:11">
      <c r="B101" s="76" t="s">
        <v>2227</v>
      </c>
      <c r="C101" s="73">
        <v>5302</v>
      </c>
      <c r="D101" s="86" t="s">
        <v>132</v>
      </c>
      <c r="E101" s="94">
        <v>42948</v>
      </c>
      <c r="F101" s="83">
        <v>140571.14000000004</v>
      </c>
      <c r="G101" s="85">
        <v>111.4234</v>
      </c>
      <c r="H101" s="83">
        <v>579.52785000000006</v>
      </c>
      <c r="I101" s="84">
        <v>8.6684502499999999E-4</v>
      </c>
      <c r="J101" s="84">
        <f t="shared" si="5"/>
        <v>3.0268377955793382E-3</v>
      </c>
      <c r="K101" s="84">
        <f>H101/'סכום נכסי הקרן'!$C$42</f>
        <v>2.1767190249076223E-4</v>
      </c>
    </row>
    <row r="102" spans="2:11">
      <c r="B102" s="76" t="s">
        <v>2228</v>
      </c>
      <c r="C102" s="73">
        <v>7025</v>
      </c>
      <c r="D102" s="86" t="s">
        <v>132</v>
      </c>
      <c r="E102" s="94">
        <v>43556</v>
      </c>
      <c r="F102" s="83">
        <v>186315.8</v>
      </c>
      <c r="G102" s="85">
        <v>111.3689</v>
      </c>
      <c r="H102" s="83">
        <v>767.74205000000018</v>
      </c>
      <c r="I102" s="84">
        <v>8.6684502499999999E-4</v>
      </c>
      <c r="J102" s="84">
        <f t="shared" si="5"/>
        <v>4.0098688168231471E-3</v>
      </c>
      <c r="K102" s="84">
        <f>H102/'סכום נכסי הקרן'!$C$42</f>
        <v>2.8836555938710782E-4</v>
      </c>
    </row>
    <row r="103" spans="2:11">
      <c r="B103" s="76" t="s">
        <v>2229</v>
      </c>
      <c r="C103" s="73">
        <v>9386</v>
      </c>
      <c r="D103" s="86" t="s">
        <v>132</v>
      </c>
      <c r="E103" s="94">
        <v>44896</v>
      </c>
      <c r="F103" s="83">
        <v>5619.8700000000008</v>
      </c>
      <c r="G103" s="85">
        <v>120.539</v>
      </c>
      <c r="H103" s="83">
        <v>25.064280000000007</v>
      </c>
      <c r="I103" s="84">
        <v>8.6684502499999999E-4</v>
      </c>
      <c r="J103" s="84">
        <f t="shared" si="5"/>
        <v>1.3090917032370974E-4</v>
      </c>
      <c r="K103" s="84">
        <f>H103/'סכום נכסי הקרן'!$C$42</f>
        <v>9.4141972851885603E-6</v>
      </c>
    </row>
    <row r="104" spans="2:11">
      <c r="B104" s="76" t="s">
        <v>2230</v>
      </c>
      <c r="C104" s="73">
        <v>7045</v>
      </c>
      <c r="D104" s="86" t="s">
        <v>134</v>
      </c>
      <c r="E104" s="94">
        <v>43909</v>
      </c>
      <c r="F104" s="83">
        <v>455220.88000000006</v>
      </c>
      <c r="G104" s="85">
        <v>96.738699999999994</v>
      </c>
      <c r="H104" s="83">
        <v>1769.6459700000003</v>
      </c>
      <c r="I104" s="84">
        <v>8.6684502499999999E-4</v>
      </c>
      <c r="J104" s="84">
        <f t="shared" si="5"/>
        <v>9.2427504679726095E-3</v>
      </c>
      <c r="K104" s="84">
        <f>H104/'סכום נכסי הקרן'!$C$42</f>
        <v>6.6468281899655101E-4</v>
      </c>
    </row>
    <row r="105" spans="2:11">
      <c r="B105" s="76" t="s">
        <v>2231</v>
      </c>
      <c r="C105" s="73">
        <v>7086</v>
      </c>
      <c r="D105" s="86" t="s">
        <v>132</v>
      </c>
      <c r="E105" s="94">
        <v>44160</v>
      </c>
      <c r="F105" s="83">
        <v>366925.88000000006</v>
      </c>
      <c r="G105" s="85">
        <v>96.479900000000001</v>
      </c>
      <c r="H105" s="83">
        <v>1309.8359700000003</v>
      </c>
      <c r="I105" s="84">
        <v>8.6684502499999999E-4</v>
      </c>
      <c r="J105" s="84">
        <f t="shared" si="5"/>
        <v>6.841191532046864E-3</v>
      </c>
      <c r="K105" s="84">
        <f>H105/'סכום נכסי הקרן'!$C$42</f>
        <v>4.919771975423321E-4</v>
      </c>
    </row>
    <row r="106" spans="2:11">
      <c r="B106" s="76" t="s">
        <v>2232</v>
      </c>
      <c r="C106" s="73">
        <v>87952</v>
      </c>
      <c r="D106" s="86" t="s">
        <v>134</v>
      </c>
      <c r="E106" s="94">
        <v>44819</v>
      </c>
      <c r="F106" s="83">
        <v>8852.6100000000024</v>
      </c>
      <c r="G106" s="85">
        <v>100</v>
      </c>
      <c r="H106" s="83">
        <v>35.574230000000007</v>
      </c>
      <c r="I106" s="84">
        <v>8.6684502499999999E-4</v>
      </c>
      <c r="J106" s="84">
        <f t="shared" si="5"/>
        <v>1.8580198330870964E-4</v>
      </c>
      <c r="K106" s="84">
        <f>H106/'סכום נכסי הקרן'!$C$42</f>
        <v>1.3361757029871729E-5</v>
      </c>
    </row>
    <row r="107" spans="2:11">
      <c r="B107" s="76" t="s">
        <v>2233</v>
      </c>
      <c r="C107" s="73">
        <v>8318</v>
      </c>
      <c r="D107" s="86" t="s">
        <v>134</v>
      </c>
      <c r="E107" s="94">
        <v>44256</v>
      </c>
      <c r="F107" s="83">
        <v>113796.60000000002</v>
      </c>
      <c r="G107" s="85">
        <v>104.997</v>
      </c>
      <c r="H107" s="83">
        <v>480.1425200000001</v>
      </c>
      <c r="I107" s="84">
        <v>8.6684502499999999E-4</v>
      </c>
      <c r="J107" s="84">
        <f t="shared" si="5"/>
        <v>2.5077544190511441E-3</v>
      </c>
      <c r="K107" s="84">
        <f>H107/'סכום נכסי הקרן'!$C$42</f>
        <v>1.8034255954240829E-4</v>
      </c>
    </row>
    <row r="108" spans="2:11">
      <c r="B108" s="76" t="s">
        <v>2234</v>
      </c>
      <c r="C108" s="73">
        <v>6650</v>
      </c>
      <c r="D108" s="86" t="s">
        <v>134</v>
      </c>
      <c r="E108" s="94">
        <v>43466</v>
      </c>
      <c r="F108" s="83">
        <v>435713.28000000009</v>
      </c>
      <c r="G108" s="85">
        <v>139.07859999999999</v>
      </c>
      <c r="H108" s="83">
        <v>2435.1464200000005</v>
      </c>
      <c r="I108" s="84">
        <v>8.6684502499999999E-4</v>
      </c>
      <c r="J108" s="84">
        <f t="shared" si="5"/>
        <v>1.2718617788300801E-2</v>
      </c>
      <c r="K108" s="84">
        <f>H108/'סכום נכסי הקרן'!$C$42</f>
        <v>9.146462143018127E-4</v>
      </c>
    </row>
    <row r="109" spans="2:11">
      <c r="B109" s="76" t="s">
        <v>2235</v>
      </c>
      <c r="C109" s="73">
        <v>7035</v>
      </c>
      <c r="D109" s="86" t="s">
        <v>134</v>
      </c>
      <c r="E109" s="94">
        <v>43847</v>
      </c>
      <c r="F109" s="83">
        <v>118661.94000000002</v>
      </c>
      <c r="G109" s="85">
        <v>139.12549999999999</v>
      </c>
      <c r="H109" s="83">
        <v>663.41019000000006</v>
      </c>
      <c r="I109" s="84">
        <v>8.6684502499999999E-4</v>
      </c>
      <c r="J109" s="84">
        <f t="shared" si="5"/>
        <v>3.4649500227891894E-3</v>
      </c>
      <c r="K109" s="84">
        <f>H109/'סכום נכסי הקרן'!$C$42</f>
        <v>2.4917828916946449E-4</v>
      </c>
    </row>
    <row r="110" spans="2:11">
      <c r="B110" s="76" t="s">
        <v>2236</v>
      </c>
      <c r="C110" s="73">
        <v>7040</v>
      </c>
      <c r="D110" s="86" t="s">
        <v>134</v>
      </c>
      <c r="E110" s="94">
        <v>43891</v>
      </c>
      <c r="F110" s="83">
        <v>36152.040000000008</v>
      </c>
      <c r="G110" s="85">
        <v>139.18879999999999</v>
      </c>
      <c r="H110" s="83">
        <v>202.20927</v>
      </c>
      <c r="I110" s="84">
        <v>8.6684502499999999E-4</v>
      </c>
      <c r="J110" s="84">
        <f t="shared" si="5"/>
        <v>1.0561263985026902E-3</v>
      </c>
      <c r="K110" s="84">
        <f>H110/'סכום נכסי הקרן'!$C$42</f>
        <v>7.5950235182257772E-5</v>
      </c>
    </row>
    <row r="111" spans="2:11">
      <c r="B111" s="76" t="s">
        <v>2237</v>
      </c>
      <c r="C111" s="73">
        <v>9391</v>
      </c>
      <c r="D111" s="86" t="s">
        <v>134</v>
      </c>
      <c r="E111" s="94">
        <v>44608</v>
      </c>
      <c r="F111" s="83">
        <v>302967.13274300005</v>
      </c>
      <c r="G111" s="85">
        <v>95.853200000000001</v>
      </c>
      <c r="H111" s="83">
        <v>1166.9872349410002</v>
      </c>
      <c r="I111" s="84">
        <v>8.6684502499999999E-4</v>
      </c>
      <c r="J111" s="84">
        <f t="shared" si="5"/>
        <v>6.0951015031944439E-3</v>
      </c>
      <c r="K111" s="84">
        <f>H111/'סכום נכסי הקרן'!$C$42</f>
        <v>4.3832290650404739E-4</v>
      </c>
    </row>
    <row r="112" spans="2:11">
      <c r="B112" s="76" t="s">
        <v>2238</v>
      </c>
      <c r="C112" s="73">
        <v>84032</v>
      </c>
      <c r="D112" s="86" t="s">
        <v>132</v>
      </c>
      <c r="E112" s="94">
        <v>44314</v>
      </c>
      <c r="F112" s="83">
        <v>95152.190000000017</v>
      </c>
      <c r="G112" s="85">
        <v>100</v>
      </c>
      <c r="H112" s="83">
        <v>352.06310999999999</v>
      </c>
      <c r="I112" s="84">
        <v>8.6684502499999999E-4</v>
      </c>
      <c r="J112" s="84">
        <f t="shared" si="5"/>
        <v>1.8388036533139968E-3</v>
      </c>
      <c r="K112" s="84">
        <f>H112/'סכום נכסי הקרן'!$C$42</f>
        <v>1.3223565864956186E-4</v>
      </c>
    </row>
    <row r="113" spans="2:11">
      <c r="B113" s="76" t="s">
        <v>2239</v>
      </c>
      <c r="C113" s="73">
        <v>8314</v>
      </c>
      <c r="D113" s="86" t="s">
        <v>132</v>
      </c>
      <c r="E113" s="94">
        <v>44264</v>
      </c>
      <c r="F113" s="83">
        <v>119971.82000000002</v>
      </c>
      <c r="G113" s="85">
        <v>101.2647</v>
      </c>
      <c r="H113" s="83">
        <v>449.50967000000009</v>
      </c>
      <c r="I113" s="84">
        <v>8.6684502499999999E-4</v>
      </c>
      <c r="J113" s="84">
        <f t="shared" si="5"/>
        <v>2.3477609551195789E-3</v>
      </c>
      <c r="K113" s="84">
        <f>H113/'סכום נכסי הקרן'!$C$42</f>
        <v>1.6883679543078855E-4</v>
      </c>
    </row>
    <row r="114" spans="2:11">
      <c r="B114" s="76" t="s">
        <v>2240</v>
      </c>
      <c r="C114" s="73">
        <v>84035</v>
      </c>
      <c r="D114" s="86" t="s">
        <v>132</v>
      </c>
      <c r="E114" s="94">
        <v>44314</v>
      </c>
      <c r="F114" s="83">
        <v>45555.860000000008</v>
      </c>
      <c r="G114" s="85">
        <v>100</v>
      </c>
      <c r="H114" s="83">
        <v>168.55667000000005</v>
      </c>
      <c r="I114" s="84">
        <v>8.6684502499999999E-4</v>
      </c>
      <c r="J114" s="84">
        <f t="shared" si="5"/>
        <v>8.8036096876620187E-4</v>
      </c>
      <c r="K114" s="84">
        <f>H114/'סכום נכסי הקרן'!$C$42</f>
        <v>6.3310246498779303E-5</v>
      </c>
    </row>
    <row r="115" spans="2:11">
      <c r="B115" s="76" t="s">
        <v>2241</v>
      </c>
      <c r="C115" s="73">
        <v>7032</v>
      </c>
      <c r="D115" s="86" t="s">
        <v>132</v>
      </c>
      <c r="E115" s="94">
        <v>43853</v>
      </c>
      <c r="F115" s="83">
        <v>90062.280000000013</v>
      </c>
      <c r="G115" s="85">
        <v>79.964699999999993</v>
      </c>
      <c r="H115" s="83">
        <v>266.46671000000009</v>
      </c>
      <c r="I115" s="84">
        <v>8.6684502499999999E-4</v>
      </c>
      <c r="J115" s="84">
        <f t="shared" si="5"/>
        <v>1.3917389976886858E-3</v>
      </c>
      <c r="K115" s="84">
        <f>H115/'סכום נכסי הקרן'!$C$42</f>
        <v>1.0008546736132565E-4</v>
      </c>
    </row>
    <row r="116" spans="2:11">
      <c r="B116" s="76" t="s">
        <v>2242</v>
      </c>
      <c r="C116" s="73">
        <v>8337</v>
      </c>
      <c r="D116" s="86" t="s">
        <v>132</v>
      </c>
      <c r="E116" s="94">
        <v>44470</v>
      </c>
      <c r="F116" s="83">
        <v>232954.38064500003</v>
      </c>
      <c r="G116" s="85">
        <v>140.2731</v>
      </c>
      <c r="H116" s="83">
        <v>1209.0576255260003</v>
      </c>
      <c r="I116" s="84">
        <v>8.6684502499999999E-4</v>
      </c>
      <c r="J116" s="84">
        <f t="shared" si="5"/>
        <v>6.3148325278509177E-3</v>
      </c>
      <c r="K116" s="84">
        <f>H116/'סכום נכסי הקרן'!$C$42</f>
        <v>4.5412463537206711E-4</v>
      </c>
    </row>
    <row r="117" spans="2:11">
      <c r="B117" s="76" t="s">
        <v>2243</v>
      </c>
      <c r="C117" s="73">
        <v>8111</v>
      </c>
      <c r="D117" s="86" t="s">
        <v>132</v>
      </c>
      <c r="E117" s="94">
        <v>44377</v>
      </c>
      <c r="F117" s="83">
        <v>62272.000000000007</v>
      </c>
      <c r="G117" s="85">
        <v>105.7394</v>
      </c>
      <c r="H117" s="83">
        <v>243.63034000000002</v>
      </c>
      <c r="I117" s="84">
        <v>8.6684502499999999E-4</v>
      </c>
      <c r="J117" s="84">
        <f t="shared" si="5"/>
        <v>1.2724660622640391E-3</v>
      </c>
      <c r="K117" s="84">
        <f>H117/'סכום נכסי הקרן'!$C$42</f>
        <v>9.1508077846942548E-5</v>
      </c>
    </row>
    <row r="118" spans="2:11">
      <c r="B118" s="76" t="s">
        <v>2244</v>
      </c>
      <c r="C118" s="73">
        <v>9237</v>
      </c>
      <c r="D118" s="86" t="s">
        <v>132</v>
      </c>
      <c r="E118" s="94">
        <v>44712</v>
      </c>
      <c r="F118" s="83">
        <v>168637.00000000003</v>
      </c>
      <c r="G118" s="85">
        <v>134.3717</v>
      </c>
      <c r="H118" s="83">
        <v>838.42148000000009</v>
      </c>
      <c r="I118" s="84">
        <v>8.6684502499999999E-4</v>
      </c>
      <c r="J118" s="84">
        <f t="shared" si="5"/>
        <v>4.3790230690200068E-3</v>
      </c>
      <c r="K118" s="84">
        <f>H118/'סכום נכסי הקרן'!$C$42</f>
        <v>3.1491290477363696E-4</v>
      </c>
    </row>
    <row r="119" spans="2:11">
      <c r="B119" s="76" t="s">
        <v>2245</v>
      </c>
      <c r="C119" s="73">
        <v>6648</v>
      </c>
      <c r="D119" s="86" t="s">
        <v>132</v>
      </c>
      <c r="E119" s="94">
        <v>43466</v>
      </c>
      <c r="F119" s="83">
        <v>651171.35000000009</v>
      </c>
      <c r="G119" s="85">
        <v>130.65180000000001</v>
      </c>
      <c r="H119" s="83">
        <v>3147.8382300000003</v>
      </c>
      <c r="I119" s="84">
        <v>8.6684502499999999E-4</v>
      </c>
      <c r="J119" s="84">
        <f t="shared" si="5"/>
        <v>1.6440962636970022E-2</v>
      </c>
      <c r="K119" s="84">
        <f>H119/'סכום נכסי הקרן'!$C$42</f>
        <v>1.1823347855625119E-3</v>
      </c>
    </row>
    <row r="120" spans="2:11">
      <c r="B120" s="76" t="s">
        <v>2246</v>
      </c>
      <c r="C120" s="73">
        <v>6665</v>
      </c>
      <c r="D120" s="86" t="s">
        <v>132</v>
      </c>
      <c r="E120" s="94">
        <v>43586</v>
      </c>
      <c r="F120" s="83">
        <v>86553.050000000017</v>
      </c>
      <c r="G120" s="85">
        <v>236.54920000000001</v>
      </c>
      <c r="H120" s="83">
        <v>757.54003000000012</v>
      </c>
      <c r="I120" s="84">
        <v>8.6684502499999999E-4</v>
      </c>
      <c r="J120" s="84">
        <f t="shared" si="5"/>
        <v>3.9565843030120226E-3</v>
      </c>
      <c r="K120" s="84">
        <f>H120/'סכום נכסי הקרן'!$C$42</f>
        <v>2.8453365881037313E-4</v>
      </c>
    </row>
    <row r="121" spans="2:11">
      <c r="B121" s="76" t="s">
        <v>2247</v>
      </c>
      <c r="C121" s="73">
        <v>7016</v>
      </c>
      <c r="D121" s="86" t="s">
        <v>132</v>
      </c>
      <c r="E121" s="94">
        <v>43627</v>
      </c>
      <c r="F121" s="83">
        <v>92678.360000000015</v>
      </c>
      <c r="G121" s="85">
        <v>74.216099999999997</v>
      </c>
      <c r="H121" s="83">
        <v>254.49436000000006</v>
      </c>
      <c r="I121" s="84">
        <v>8.6684502499999999E-4</v>
      </c>
      <c r="J121" s="84">
        <f t="shared" si="5"/>
        <v>1.3292081607635849E-3</v>
      </c>
      <c r="K121" s="84">
        <f>H121/'סכום נכסי הקרן'!$C$42</f>
        <v>9.5588627042460415E-5</v>
      </c>
    </row>
    <row r="122" spans="2:11">
      <c r="B122" s="76" t="s">
        <v>2248</v>
      </c>
      <c r="C122" s="73">
        <v>7042</v>
      </c>
      <c r="D122" s="86" t="s">
        <v>132</v>
      </c>
      <c r="E122" s="94">
        <v>43558</v>
      </c>
      <c r="F122" s="83">
        <v>140166.75000000003</v>
      </c>
      <c r="G122" s="85">
        <v>100.4409</v>
      </c>
      <c r="H122" s="83">
        <v>520.90358000000003</v>
      </c>
      <c r="I122" s="84">
        <v>8.6684502499999999E-4</v>
      </c>
      <c r="J122" s="84">
        <f t="shared" ref="J122:J153" si="6">IFERROR(H122/$H$11,0)</f>
        <v>2.7206468917698873E-3</v>
      </c>
      <c r="K122" s="84">
        <f>H122/'סכום נכסי הקרן'!$C$42</f>
        <v>1.9565250103657479E-4</v>
      </c>
    </row>
    <row r="123" spans="2:11">
      <c r="B123" s="76" t="s">
        <v>2249</v>
      </c>
      <c r="C123" s="73">
        <v>7057</v>
      </c>
      <c r="D123" s="86" t="s">
        <v>132</v>
      </c>
      <c r="E123" s="94">
        <v>43917</v>
      </c>
      <c r="F123" s="83">
        <v>15274.070000000002</v>
      </c>
      <c r="G123" s="85">
        <v>117.3138</v>
      </c>
      <c r="H123" s="83">
        <v>66.298789999999997</v>
      </c>
      <c r="I123" s="84">
        <v>8.6684502499999999E-4</v>
      </c>
      <c r="J123" s="84">
        <f t="shared" si="6"/>
        <v>3.4627444284718577E-4</v>
      </c>
      <c r="K123" s="84">
        <f>H123/'סכום נכסי הקרן'!$C$42</f>
        <v>2.4901967614042223E-5</v>
      </c>
    </row>
    <row r="124" spans="2:11">
      <c r="B124" s="76" t="s">
        <v>2250</v>
      </c>
      <c r="C124" s="73">
        <v>87954</v>
      </c>
      <c r="D124" s="86" t="s">
        <v>134</v>
      </c>
      <c r="E124" s="94">
        <v>44837</v>
      </c>
      <c r="F124" s="83">
        <v>18504.630000000005</v>
      </c>
      <c r="G124" s="85">
        <v>100</v>
      </c>
      <c r="H124" s="83">
        <v>74.36084000000001</v>
      </c>
      <c r="I124" s="84">
        <v>8.6684502499999999E-4</v>
      </c>
      <c r="J124" s="84">
        <f t="shared" si="6"/>
        <v>3.8838202689142187E-4</v>
      </c>
      <c r="K124" s="84">
        <f>H124/'סכום נכסי הקרן'!$C$42</f>
        <v>2.7930090872442406E-5</v>
      </c>
    </row>
    <row r="125" spans="2:11">
      <c r="B125" s="76" t="s">
        <v>2251</v>
      </c>
      <c r="C125" s="73">
        <v>87953</v>
      </c>
      <c r="D125" s="86" t="s">
        <v>134</v>
      </c>
      <c r="E125" s="94">
        <v>44792</v>
      </c>
      <c r="F125" s="83">
        <v>25018.26</v>
      </c>
      <c r="G125" s="85">
        <v>100</v>
      </c>
      <c r="H125" s="83">
        <v>100.53586000000001</v>
      </c>
      <c r="I125" s="84">
        <v>8.6684502499999999E-4</v>
      </c>
      <c r="J125" s="84">
        <f t="shared" si="6"/>
        <v>5.2509252292029279E-4</v>
      </c>
      <c r="K125" s="84">
        <f>H125/'סכום נכסי הקרן'!$C$42</f>
        <v>3.7761484482143389E-5</v>
      </c>
    </row>
    <row r="126" spans="2:11">
      <c r="B126" s="76" t="s">
        <v>2252</v>
      </c>
      <c r="C126" s="73">
        <v>5237</v>
      </c>
      <c r="D126" s="86" t="s">
        <v>132</v>
      </c>
      <c r="E126" s="94">
        <v>43007</v>
      </c>
      <c r="F126" s="83">
        <v>526253.37000000011</v>
      </c>
      <c r="G126" s="85">
        <v>36.017400000000002</v>
      </c>
      <c r="H126" s="83">
        <v>701.30829000000017</v>
      </c>
      <c r="I126" s="84">
        <v>8.6684502499999999E-4</v>
      </c>
      <c r="J126" s="84">
        <f t="shared" si="6"/>
        <v>3.6628894340886564E-3</v>
      </c>
      <c r="K126" s="84">
        <f>H126/'סכום נכסי הקרן'!$C$42</f>
        <v>2.6341289675180099E-4</v>
      </c>
    </row>
    <row r="127" spans="2:11">
      <c r="B127" s="76" t="s">
        <v>2253</v>
      </c>
      <c r="C127" s="73">
        <v>87343</v>
      </c>
      <c r="D127" s="86" t="s">
        <v>132</v>
      </c>
      <c r="E127" s="94">
        <v>44421</v>
      </c>
      <c r="F127" s="83">
        <v>46106.30000000001</v>
      </c>
      <c r="G127" s="85">
        <v>100</v>
      </c>
      <c r="H127" s="83">
        <v>170.59332000000003</v>
      </c>
      <c r="I127" s="84">
        <v>8.6684502499999999E-4</v>
      </c>
      <c r="J127" s="84">
        <f t="shared" si="6"/>
        <v>8.9099826462069205E-4</v>
      </c>
      <c r="K127" s="84">
        <f>H127/'סכום נכסי הקרן'!$C$42</f>
        <v>6.4075216603680737E-5</v>
      </c>
    </row>
    <row r="128" spans="2:11">
      <c r="B128" s="76" t="s">
        <v>2254</v>
      </c>
      <c r="C128" s="73">
        <v>87342</v>
      </c>
      <c r="D128" s="86" t="s">
        <v>132</v>
      </c>
      <c r="E128" s="94">
        <v>44421</v>
      </c>
      <c r="F128" s="83">
        <v>25021.050000000003</v>
      </c>
      <c r="G128" s="85">
        <v>100</v>
      </c>
      <c r="H128" s="83">
        <v>92.577890000000011</v>
      </c>
      <c r="I128" s="84">
        <v>8.6684502499999999E-4</v>
      </c>
      <c r="J128" s="84">
        <f t="shared" si="6"/>
        <v>4.8352854222102784E-4</v>
      </c>
      <c r="K128" s="84">
        <f>H128/'סכום נכסי הקרן'!$C$42</f>
        <v>3.4772453894805075E-5</v>
      </c>
    </row>
    <row r="129" spans="2:11">
      <c r="B129" s="76" t="s">
        <v>2255</v>
      </c>
      <c r="C129" s="73">
        <v>9011</v>
      </c>
      <c r="D129" s="86" t="s">
        <v>135</v>
      </c>
      <c r="E129" s="94">
        <v>44644</v>
      </c>
      <c r="F129" s="83">
        <v>459867.27100100013</v>
      </c>
      <c r="G129" s="85">
        <v>103.40689999999999</v>
      </c>
      <c r="H129" s="83">
        <v>2221.0789379390003</v>
      </c>
      <c r="I129" s="84">
        <v>8.6684502499999999E-4</v>
      </c>
      <c r="J129" s="84">
        <f t="shared" si="6"/>
        <v>1.160055668820572E-2</v>
      </c>
      <c r="K129" s="84">
        <f>H129/'סכום נכסי הקרן'!$C$42</f>
        <v>8.342420092551958E-4</v>
      </c>
    </row>
    <row r="130" spans="2:11">
      <c r="B130" s="76" t="s">
        <v>2256</v>
      </c>
      <c r="C130" s="73">
        <v>8329</v>
      </c>
      <c r="D130" s="86" t="s">
        <v>132</v>
      </c>
      <c r="E130" s="94">
        <v>43810</v>
      </c>
      <c r="F130" s="83">
        <v>275402.53999999998</v>
      </c>
      <c r="G130" s="85">
        <v>109.4639</v>
      </c>
      <c r="H130" s="83">
        <v>1115.4255300000002</v>
      </c>
      <c r="I130" s="84">
        <v>8.6684502499999999E-4</v>
      </c>
      <c r="J130" s="84">
        <f t="shared" si="6"/>
        <v>5.8257979359544422E-3</v>
      </c>
      <c r="K130" s="84">
        <f>H130/'סכום נכסי הקרן'!$C$42</f>
        <v>4.1895621962234739E-4</v>
      </c>
    </row>
    <row r="131" spans="2:11">
      <c r="B131" s="76" t="s">
        <v>2257</v>
      </c>
      <c r="C131" s="73">
        <v>5290</v>
      </c>
      <c r="D131" s="86" t="s">
        <v>132</v>
      </c>
      <c r="E131" s="94">
        <v>42359</v>
      </c>
      <c r="F131" s="83">
        <v>161590.45000000004</v>
      </c>
      <c r="G131" s="85">
        <v>57.095799999999997</v>
      </c>
      <c r="H131" s="83">
        <v>341.36703000000011</v>
      </c>
      <c r="I131" s="84">
        <v>8.6684502499999999E-4</v>
      </c>
      <c r="J131" s="84">
        <f t="shared" si="6"/>
        <v>1.7829386949542909E-3</v>
      </c>
      <c r="K131" s="84">
        <f>H131/'סכום נכסי הקרן'!$C$42</f>
        <v>1.282181880779692E-4</v>
      </c>
    </row>
    <row r="132" spans="2:11">
      <c r="B132" s="76" t="s">
        <v>2258</v>
      </c>
      <c r="C132" s="73">
        <v>8278</v>
      </c>
      <c r="D132" s="86" t="s">
        <v>132</v>
      </c>
      <c r="E132" s="94">
        <v>44256</v>
      </c>
      <c r="F132" s="83">
        <v>50801.850000000006</v>
      </c>
      <c r="G132" s="85">
        <v>121.0505</v>
      </c>
      <c r="H132" s="83">
        <v>227.53480000000005</v>
      </c>
      <c r="I132" s="84">
        <v>8.6684502499999999E-4</v>
      </c>
      <c r="J132" s="84">
        <f t="shared" si="6"/>
        <v>1.1884000612733033E-3</v>
      </c>
      <c r="K132" s="84">
        <f>H132/'סכום נכסי הקרן'!$C$42</f>
        <v>8.5462558527351338E-5</v>
      </c>
    </row>
    <row r="133" spans="2:11">
      <c r="B133" s="76" t="s">
        <v>2259</v>
      </c>
      <c r="C133" s="73">
        <v>8413</v>
      </c>
      <c r="D133" s="86" t="s">
        <v>134</v>
      </c>
      <c r="E133" s="94">
        <v>44661</v>
      </c>
      <c r="F133" s="83">
        <v>35261.80000000001</v>
      </c>
      <c r="G133" s="85">
        <v>96.896000000000001</v>
      </c>
      <c r="H133" s="83">
        <v>137.30118000000002</v>
      </c>
      <c r="I133" s="84">
        <v>8.6684502499999999E-4</v>
      </c>
      <c r="J133" s="84">
        <f t="shared" si="6"/>
        <v>7.1711549496998627E-4</v>
      </c>
      <c r="K133" s="84">
        <f>H133/'סכום נכסי הקרן'!$C$42</f>
        <v>5.1570617468731821E-5</v>
      </c>
    </row>
    <row r="134" spans="2:11">
      <c r="B134" s="76" t="s">
        <v>2260</v>
      </c>
      <c r="C134" s="73">
        <v>7053</v>
      </c>
      <c r="D134" s="86" t="s">
        <v>139</v>
      </c>
      <c r="E134" s="94">
        <v>43096</v>
      </c>
      <c r="F134" s="83">
        <v>3077024.3900000006</v>
      </c>
      <c r="G134" s="85">
        <v>46.0306</v>
      </c>
      <c r="H134" s="83">
        <v>764.27476000000013</v>
      </c>
      <c r="I134" s="84">
        <v>8.6684502499999999E-4</v>
      </c>
      <c r="J134" s="84">
        <f t="shared" si="6"/>
        <v>3.9917593775265986E-3</v>
      </c>
      <c r="K134" s="84">
        <f>H134/'סכום נכסי הקרן'!$C$42</f>
        <v>2.8706323783209159E-4</v>
      </c>
    </row>
    <row r="135" spans="2:11">
      <c r="B135" s="76" t="s">
        <v>2261</v>
      </c>
      <c r="C135" s="73">
        <v>8281</v>
      </c>
      <c r="D135" s="86" t="s">
        <v>134</v>
      </c>
      <c r="E135" s="94">
        <v>44302</v>
      </c>
      <c r="F135" s="83">
        <v>330449.36000000004</v>
      </c>
      <c r="G135" s="85">
        <v>135.31280000000001</v>
      </c>
      <c r="H135" s="83">
        <v>1796.8332200000002</v>
      </c>
      <c r="I135" s="84">
        <v>8.6684502499999999E-4</v>
      </c>
      <c r="J135" s="84">
        <f t="shared" si="6"/>
        <v>9.3847477781240796E-3</v>
      </c>
      <c r="K135" s="84">
        <f>H135/'סכום נכסי הקרן'!$C$42</f>
        <v>6.7489440836363999E-4</v>
      </c>
    </row>
    <row r="136" spans="2:11">
      <c r="B136" s="76" t="s">
        <v>2262</v>
      </c>
      <c r="C136" s="73">
        <v>8327</v>
      </c>
      <c r="D136" s="86" t="s">
        <v>132</v>
      </c>
      <c r="E136" s="94">
        <v>44427</v>
      </c>
      <c r="F136" s="83">
        <v>21593.599999999999</v>
      </c>
      <c r="G136" s="85">
        <v>171.34559999999999</v>
      </c>
      <c r="H136" s="83">
        <v>136.89882</v>
      </c>
      <c r="I136" s="84">
        <v>8.6684502499999999E-4</v>
      </c>
      <c r="J136" s="84">
        <f t="shared" si="6"/>
        <v>7.1501399379893921E-4</v>
      </c>
      <c r="K136" s="84">
        <f>H136/'סכום נכסי הקרן'!$C$42</f>
        <v>5.141949019040311E-5</v>
      </c>
    </row>
    <row r="137" spans="2:11">
      <c r="B137" s="76" t="s">
        <v>2263</v>
      </c>
      <c r="C137" s="73">
        <v>5332</v>
      </c>
      <c r="D137" s="86" t="s">
        <v>132</v>
      </c>
      <c r="E137" s="94">
        <v>43318</v>
      </c>
      <c r="F137" s="83">
        <v>111142.14000000001</v>
      </c>
      <c r="G137" s="85">
        <v>109.24290000000001</v>
      </c>
      <c r="H137" s="83">
        <v>449.23513000000008</v>
      </c>
      <c r="I137" s="84">
        <v>8.6684502499999999E-4</v>
      </c>
      <c r="J137" s="84">
        <f t="shared" si="6"/>
        <v>2.3463270498320274E-3</v>
      </c>
      <c r="K137" s="84">
        <f>H137/'סכום נכסי הקרן'!$C$42</f>
        <v>1.6873367761840075E-4</v>
      </c>
    </row>
    <row r="138" spans="2:11">
      <c r="B138" s="76" t="s">
        <v>2264</v>
      </c>
      <c r="C138" s="73">
        <v>5294</v>
      </c>
      <c r="D138" s="86" t="s">
        <v>135</v>
      </c>
      <c r="E138" s="94">
        <v>42646</v>
      </c>
      <c r="F138" s="83">
        <v>143554.60999999999</v>
      </c>
      <c r="G138" s="85">
        <v>44.360900000000001</v>
      </c>
      <c r="H138" s="83">
        <v>297.44008000000008</v>
      </c>
      <c r="I138" s="84">
        <v>8.6684502499999999E-4</v>
      </c>
      <c r="J138" s="84">
        <f t="shared" si="6"/>
        <v>1.5535109763303735E-3</v>
      </c>
      <c r="K138" s="84">
        <f>H138/'סכום נכסי הקרן'!$C$42</f>
        <v>1.1171913151474002E-4</v>
      </c>
    </row>
    <row r="139" spans="2:11">
      <c r="B139" s="76" t="s">
        <v>2265</v>
      </c>
      <c r="C139" s="73">
        <v>8323</v>
      </c>
      <c r="D139" s="86" t="s">
        <v>132</v>
      </c>
      <c r="E139" s="94">
        <v>44406</v>
      </c>
      <c r="F139" s="83">
        <v>671539.74000000011</v>
      </c>
      <c r="G139" s="85">
        <v>87.685599999999994</v>
      </c>
      <c r="H139" s="83">
        <v>2178.7215099999999</v>
      </c>
      <c r="I139" s="84">
        <v>8.6684502499999999E-4</v>
      </c>
      <c r="J139" s="84">
        <f t="shared" si="6"/>
        <v>1.1379326485361638E-2</v>
      </c>
      <c r="K139" s="84">
        <f>H139/'סכום נכסי הקרן'!$C$42</f>
        <v>8.1833246854184168E-4</v>
      </c>
    </row>
    <row r="140" spans="2:11">
      <c r="B140" s="76" t="s">
        <v>2266</v>
      </c>
      <c r="C140" s="73">
        <v>7060</v>
      </c>
      <c r="D140" s="86" t="s">
        <v>134</v>
      </c>
      <c r="E140" s="94">
        <v>44197</v>
      </c>
      <c r="F140" s="83">
        <v>237020.97000000003</v>
      </c>
      <c r="G140" s="85">
        <v>113.1347</v>
      </c>
      <c r="H140" s="83">
        <v>1077.5726700000002</v>
      </c>
      <c r="I140" s="84">
        <v>8.6684502499999999E-4</v>
      </c>
      <c r="J140" s="84">
        <f t="shared" si="6"/>
        <v>5.6280948103518101E-3</v>
      </c>
      <c r="K140" s="84">
        <f>H140/'סכום נכסי הקרן'!$C$42</f>
        <v>4.0473860428096828E-4</v>
      </c>
    </row>
    <row r="141" spans="2:11">
      <c r="B141" s="76" t="s">
        <v>2267</v>
      </c>
      <c r="C141" s="73">
        <v>9317</v>
      </c>
      <c r="D141" s="86" t="s">
        <v>134</v>
      </c>
      <c r="E141" s="94">
        <v>44545</v>
      </c>
      <c r="F141" s="83">
        <v>452613.12923800008</v>
      </c>
      <c r="G141" s="85">
        <v>103.5138</v>
      </c>
      <c r="H141" s="83">
        <v>1882.7357630530003</v>
      </c>
      <c r="I141" s="84">
        <v>8.6684502499999999E-4</v>
      </c>
      <c r="J141" s="84">
        <f t="shared" si="6"/>
        <v>9.8334113998105981E-3</v>
      </c>
      <c r="K141" s="84">
        <f>H141/'סכום נכסי הקרן'!$C$42</f>
        <v>7.0715958763870187E-4</v>
      </c>
    </row>
    <row r="142" spans="2:11">
      <c r="B142" s="76" t="s">
        <v>2268</v>
      </c>
      <c r="C142" s="73">
        <v>8313</v>
      </c>
      <c r="D142" s="86" t="s">
        <v>132</v>
      </c>
      <c r="E142" s="94">
        <v>44357</v>
      </c>
      <c r="F142" s="83">
        <v>30707.430000000004</v>
      </c>
      <c r="G142" s="85">
        <v>99.419300000000007</v>
      </c>
      <c r="H142" s="83">
        <v>112.95771000000002</v>
      </c>
      <c r="I142" s="84">
        <v>8.6684502499999999E-4</v>
      </c>
      <c r="J142" s="84">
        <f t="shared" si="6"/>
        <v>5.8997107029470669E-4</v>
      </c>
      <c r="K142" s="84">
        <f>H142/'סכום נכסי הקרן'!$C$42</f>
        <v>4.2427157964366684E-5</v>
      </c>
    </row>
    <row r="143" spans="2:11">
      <c r="B143" s="76" t="s">
        <v>2269</v>
      </c>
      <c r="C143" s="73">
        <v>6657</v>
      </c>
      <c r="D143" s="86" t="s">
        <v>132</v>
      </c>
      <c r="E143" s="94">
        <v>42916</v>
      </c>
      <c r="F143" s="83">
        <v>51176.750000000007</v>
      </c>
      <c r="G143" s="85">
        <v>0</v>
      </c>
      <c r="H143" s="85">
        <v>0</v>
      </c>
      <c r="I143" s="84">
        <v>8.6684502499999999E-4</v>
      </c>
      <c r="J143" s="84">
        <f t="shared" si="6"/>
        <v>0</v>
      </c>
      <c r="K143" s="84">
        <f>H143/'סכום נכסי הקרן'!$C$42</f>
        <v>0</v>
      </c>
    </row>
    <row r="144" spans="2:11">
      <c r="B144" s="76" t="s">
        <v>2270</v>
      </c>
      <c r="C144" s="73">
        <v>7009</v>
      </c>
      <c r="D144" s="86" t="s">
        <v>132</v>
      </c>
      <c r="E144" s="94">
        <v>42916</v>
      </c>
      <c r="F144" s="83">
        <v>35347.310000000005</v>
      </c>
      <c r="G144" s="85">
        <v>96.946600000000004</v>
      </c>
      <c r="H144" s="83">
        <v>126.79164000000002</v>
      </c>
      <c r="I144" s="84">
        <v>8.6684502499999999E-4</v>
      </c>
      <c r="J144" s="84">
        <f t="shared" si="6"/>
        <v>6.622248233894006E-4</v>
      </c>
      <c r="K144" s="84">
        <f>H144/'סכום נכסי הקרן'!$C$42</f>
        <v>4.7623211720927351E-5</v>
      </c>
    </row>
    <row r="145" spans="2:11">
      <c r="B145" s="76" t="s">
        <v>2271</v>
      </c>
      <c r="C145" s="73">
        <v>7987</v>
      </c>
      <c r="D145" s="86" t="s">
        <v>132</v>
      </c>
      <c r="E145" s="94">
        <v>42916</v>
      </c>
      <c r="F145" s="83">
        <v>41405.810000000005</v>
      </c>
      <c r="G145" s="85">
        <v>98.843800000000002</v>
      </c>
      <c r="H145" s="83">
        <v>151.43020000000004</v>
      </c>
      <c r="I145" s="84">
        <v>8.6684502499999999E-4</v>
      </c>
      <c r="J145" s="84">
        <f t="shared" si="6"/>
        <v>7.9091048471982561E-4</v>
      </c>
      <c r="K145" s="84">
        <f>H145/'סכום נכסי הקרן'!$C$42</f>
        <v>5.6877507661722601E-5</v>
      </c>
    </row>
    <row r="146" spans="2:11">
      <c r="B146" s="76" t="s">
        <v>2272</v>
      </c>
      <c r="C146" s="73">
        <v>7988</v>
      </c>
      <c r="D146" s="86" t="s">
        <v>132</v>
      </c>
      <c r="E146" s="94">
        <v>42916</v>
      </c>
      <c r="F146" s="83">
        <v>41378.48000000001</v>
      </c>
      <c r="G146" s="85">
        <v>0.68720000000000003</v>
      </c>
      <c r="H146" s="83">
        <v>1.0520999999999998</v>
      </c>
      <c r="I146" s="84">
        <v>8.6684502499999999E-4</v>
      </c>
      <c r="J146" s="84">
        <f t="shared" si="6"/>
        <v>5.4950526445433486E-6</v>
      </c>
      <c r="K146" s="84">
        <f>H146/'סכום נכסי הקרן'!$C$42</f>
        <v>3.951710148365275E-7</v>
      </c>
    </row>
    <row r="147" spans="2:11">
      <c r="B147" s="76" t="s">
        <v>2273</v>
      </c>
      <c r="C147" s="73">
        <v>8271</v>
      </c>
      <c r="D147" s="86" t="s">
        <v>132</v>
      </c>
      <c r="E147" s="94">
        <v>42916</v>
      </c>
      <c r="F147" s="83">
        <v>27540.550000000003</v>
      </c>
      <c r="G147" s="85">
        <v>104.7855</v>
      </c>
      <c r="H147" s="83">
        <v>106.77645000000001</v>
      </c>
      <c r="I147" s="84">
        <v>8.6684502499999999E-4</v>
      </c>
      <c r="J147" s="84">
        <f t="shared" si="6"/>
        <v>5.5768673505127912E-4</v>
      </c>
      <c r="K147" s="84">
        <f>H147/'סכום נכסי הקרן'!$C$42</f>
        <v>4.0105463460832378E-5</v>
      </c>
    </row>
    <row r="148" spans="2:11">
      <c r="B148" s="76" t="s">
        <v>2274</v>
      </c>
      <c r="C148" s="73">
        <v>7999</v>
      </c>
      <c r="D148" s="86" t="s">
        <v>134</v>
      </c>
      <c r="E148" s="94">
        <v>44228</v>
      </c>
      <c r="F148" s="83">
        <v>277977.34999999998</v>
      </c>
      <c r="G148" s="85">
        <v>115.44199999999999</v>
      </c>
      <c r="H148" s="83">
        <v>1289.5471299999999</v>
      </c>
      <c r="I148" s="84">
        <v>8.6684502499999999E-4</v>
      </c>
      <c r="J148" s="84">
        <f t="shared" si="6"/>
        <v>6.7352241868356491E-3</v>
      </c>
      <c r="K148" s="84">
        <f>H148/'סכום נכסי הקרן'!$C$42</f>
        <v>4.8435666575575659E-4</v>
      </c>
    </row>
    <row r="149" spans="2:11">
      <c r="B149" s="76" t="s">
        <v>2275</v>
      </c>
      <c r="C149" s="73">
        <v>87957</v>
      </c>
      <c r="D149" s="86" t="s">
        <v>134</v>
      </c>
      <c r="E149" s="94">
        <v>44895</v>
      </c>
      <c r="F149" s="83">
        <v>46187.55000000001</v>
      </c>
      <c r="G149" s="85">
        <v>100</v>
      </c>
      <c r="H149" s="83">
        <v>185.60467000000006</v>
      </c>
      <c r="I149" s="84">
        <v>8.6684502499999999E-4</v>
      </c>
      <c r="J149" s="84">
        <f t="shared" si="6"/>
        <v>9.6940160889943537E-4</v>
      </c>
      <c r="K149" s="84">
        <f>H149/'סכום נכסי הקרן'!$C$42</f>
        <v>6.9713511835660892E-5</v>
      </c>
    </row>
    <row r="150" spans="2:11">
      <c r="B150" s="76" t="s">
        <v>2276</v>
      </c>
      <c r="C150" s="73">
        <v>87958</v>
      </c>
      <c r="D150" s="86" t="s">
        <v>134</v>
      </c>
      <c r="E150" s="94">
        <v>44895</v>
      </c>
      <c r="F150" s="83">
        <v>34640.660000000011</v>
      </c>
      <c r="G150" s="85">
        <v>100</v>
      </c>
      <c r="H150" s="83">
        <v>139.20350000000002</v>
      </c>
      <c r="I150" s="84">
        <v>8.6684502499999999E-4</v>
      </c>
      <c r="J150" s="84">
        <f t="shared" si="6"/>
        <v>7.2705119361723242E-4</v>
      </c>
      <c r="K150" s="84">
        <f>H150/'סכום נכסי הקרן'!$C$42</f>
        <v>5.2285132937740302E-5</v>
      </c>
    </row>
    <row r="151" spans="2:11">
      <c r="B151" s="76" t="s">
        <v>2277</v>
      </c>
      <c r="C151" s="73">
        <v>9600</v>
      </c>
      <c r="D151" s="86" t="s">
        <v>132</v>
      </c>
      <c r="E151" s="94">
        <v>44967</v>
      </c>
      <c r="F151" s="83">
        <v>778166.72953500017</v>
      </c>
      <c r="G151" s="85">
        <v>100.3535</v>
      </c>
      <c r="H151" s="83">
        <v>2889.3949316670005</v>
      </c>
      <c r="I151" s="84">
        <v>8.6684502499999999E-4</v>
      </c>
      <c r="J151" s="84">
        <f t="shared" si="6"/>
        <v>1.5091129417723507E-2</v>
      </c>
      <c r="K151" s="84">
        <f>H151/'סכום נכסי הקרן'!$C$42</f>
        <v>1.0852629288189029E-3</v>
      </c>
    </row>
    <row r="152" spans="2:11">
      <c r="B152" s="76" t="s">
        <v>2278</v>
      </c>
      <c r="C152" s="73">
        <v>7991</v>
      </c>
      <c r="D152" s="86" t="s">
        <v>132</v>
      </c>
      <c r="E152" s="94">
        <v>44105</v>
      </c>
      <c r="F152" s="83">
        <v>333779.50000000006</v>
      </c>
      <c r="G152" s="85">
        <v>113.50579999999999</v>
      </c>
      <c r="H152" s="83">
        <v>1401.7786299999998</v>
      </c>
      <c r="I152" s="84">
        <v>8.6684502499999999E-4</v>
      </c>
      <c r="J152" s="84">
        <f t="shared" si="6"/>
        <v>7.3214023076189072E-3</v>
      </c>
      <c r="K152" s="84">
        <f>H152/'סכום נכסי הקרן'!$C$42</f>
        <v>5.2651105768772657E-4</v>
      </c>
    </row>
    <row r="153" spans="2:11">
      <c r="B153" s="76" t="s">
        <v>2279</v>
      </c>
      <c r="C153" s="73">
        <v>9229</v>
      </c>
      <c r="D153" s="86" t="s">
        <v>132</v>
      </c>
      <c r="E153" s="94">
        <v>44735</v>
      </c>
      <c r="F153" s="83">
        <v>76773.710000000021</v>
      </c>
      <c r="G153" s="85">
        <v>99.064599999999999</v>
      </c>
      <c r="H153" s="83">
        <v>281.40561000000002</v>
      </c>
      <c r="I153" s="84">
        <v>8.6684502499999999E-4</v>
      </c>
      <c r="J153" s="84">
        <f t="shared" si="6"/>
        <v>1.4697639401386128E-3</v>
      </c>
      <c r="K153" s="84">
        <f>H153/'סכום נכסי הקרן'!$C$42</f>
        <v>1.0569655021803259E-4</v>
      </c>
    </row>
    <row r="154" spans="2:11">
      <c r="B154" s="76" t="s">
        <v>2280</v>
      </c>
      <c r="C154" s="73">
        <v>9385</v>
      </c>
      <c r="D154" s="86" t="s">
        <v>134</v>
      </c>
      <c r="E154" s="94">
        <v>44896</v>
      </c>
      <c r="F154" s="83">
        <v>130127.73000000003</v>
      </c>
      <c r="G154" s="85">
        <v>101.77809999999999</v>
      </c>
      <c r="H154" s="83">
        <v>532.21629000000019</v>
      </c>
      <c r="I154" s="84">
        <v>8.6684502499999999E-4</v>
      </c>
      <c r="J154" s="84">
        <f t="shared" ref="J154:J185" si="7">IFERROR(H154/$H$11,0)</f>
        <v>2.7797324701392939E-3</v>
      </c>
      <c r="K154" s="84">
        <f>H154/'סכום נכסי הקרן'!$C$42</f>
        <v>1.9990157915771478E-4</v>
      </c>
    </row>
    <row r="155" spans="2:11">
      <c r="B155" s="76" t="s">
        <v>2281</v>
      </c>
      <c r="C155" s="73">
        <v>7027</v>
      </c>
      <c r="D155" s="86" t="s">
        <v>135</v>
      </c>
      <c r="E155" s="94">
        <v>43738</v>
      </c>
      <c r="F155" s="83">
        <v>256253.45000000004</v>
      </c>
      <c r="G155" s="85">
        <v>113.4568</v>
      </c>
      <c r="H155" s="83">
        <v>1357.9451200000003</v>
      </c>
      <c r="I155" s="84">
        <v>8.6684502499999999E-4</v>
      </c>
      <c r="J155" s="84">
        <f t="shared" si="7"/>
        <v>7.0924626202839448E-3</v>
      </c>
      <c r="K155" s="84">
        <f>H155/'סכום נכסי הקרן'!$C$42</f>
        <v>5.1004709738875615E-4</v>
      </c>
    </row>
    <row r="156" spans="2:11">
      <c r="B156" s="76" t="s">
        <v>2282</v>
      </c>
      <c r="C156" s="73">
        <v>9246</v>
      </c>
      <c r="D156" s="86" t="s">
        <v>134</v>
      </c>
      <c r="E156" s="94">
        <v>44816</v>
      </c>
      <c r="F156" s="83">
        <v>704566.7300000001</v>
      </c>
      <c r="G156" s="85">
        <v>88.216899999999995</v>
      </c>
      <c r="H156" s="83">
        <v>2497.6863400000002</v>
      </c>
      <c r="I156" s="84">
        <v>8.6684502499999999E-4</v>
      </c>
      <c r="J156" s="84">
        <f t="shared" si="7"/>
        <v>1.3045259887707253E-2</v>
      </c>
      <c r="K156" s="84">
        <f>H156/'סכום נכסי הקרן'!$C$42</f>
        <v>9.3813634228793108E-4</v>
      </c>
    </row>
    <row r="157" spans="2:11">
      <c r="B157" s="76" t="s">
        <v>2283</v>
      </c>
      <c r="C157" s="73">
        <v>9245</v>
      </c>
      <c r="D157" s="86" t="s">
        <v>132</v>
      </c>
      <c r="E157" s="94">
        <v>44816</v>
      </c>
      <c r="F157" s="83">
        <v>66003.330000000016</v>
      </c>
      <c r="G157" s="85">
        <v>100.83</v>
      </c>
      <c r="H157" s="83">
        <v>246.23929000000004</v>
      </c>
      <c r="I157" s="84">
        <v>8.6684502499999999E-4</v>
      </c>
      <c r="J157" s="84">
        <f t="shared" si="7"/>
        <v>1.286092445304607E-3</v>
      </c>
      <c r="K157" s="84">
        <f>H157/'סכום נכסי הקרן'!$C$42</f>
        <v>9.2488005058384212E-5</v>
      </c>
    </row>
    <row r="158" spans="2:11">
      <c r="B158" s="76" t="s">
        <v>2284</v>
      </c>
      <c r="C158" s="73">
        <v>9534</v>
      </c>
      <c r="D158" s="86" t="s">
        <v>134</v>
      </c>
      <c r="E158" s="94">
        <v>45007</v>
      </c>
      <c r="F158" s="83">
        <v>309444.521771</v>
      </c>
      <c r="G158" s="85">
        <v>100.5012</v>
      </c>
      <c r="H158" s="83">
        <v>1249.7352472510001</v>
      </c>
      <c r="I158" s="84">
        <v>8.6684502499999999E-4</v>
      </c>
      <c r="J158" s="84">
        <f t="shared" si="7"/>
        <v>6.5272892076662344E-3</v>
      </c>
      <c r="K158" s="84">
        <f>H158/'סכום נכסי הקרן'!$C$42</f>
        <v>4.6940323727132061E-4</v>
      </c>
    </row>
    <row r="159" spans="2:11">
      <c r="B159" s="76" t="s">
        <v>2285</v>
      </c>
      <c r="C159" s="73">
        <v>8412</v>
      </c>
      <c r="D159" s="86" t="s">
        <v>134</v>
      </c>
      <c r="E159" s="94">
        <v>44440</v>
      </c>
      <c r="F159" s="83">
        <v>127008.79000000002</v>
      </c>
      <c r="G159" s="85">
        <v>104.2736</v>
      </c>
      <c r="H159" s="83">
        <v>532.19664000000012</v>
      </c>
      <c r="I159" s="84">
        <v>8.6684502499999999E-4</v>
      </c>
      <c r="J159" s="84">
        <f t="shared" si="7"/>
        <v>2.7796298394155363E-3</v>
      </c>
      <c r="K159" s="84">
        <f>H159/'סכום נכסי הקרן'!$C$42</f>
        <v>1.9989419857560132E-4</v>
      </c>
    </row>
    <row r="160" spans="2:11">
      <c r="B160" s="76" t="s">
        <v>2286</v>
      </c>
      <c r="C160" s="73">
        <v>9495</v>
      </c>
      <c r="D160" s="86" t="s">
        <v>132</v>
      </c>
      <c r="E160" s="94">
        <v>44980</v>
      </c>
      <c r="F160" s="83">
        <v>563550.30000000016</v>
      </c>
      <c r="G160" s="85">
        <v>100.3541</v>
      </c>
      <c r="H160" s="83">
        <v>2092.5195700000004</v>
      </c>
      <c r="I160" s="84">
        <v>8.6684502499999999E-4</v>
      </c>
      <c r="J160" s="84">
        <f t="shared" si="7"/>
        <v>1.0929099132104566E-2</v>
      </c>
      <c r="K160" s="84">
        <f>H160/'סכום נכסי הקרן'!$C$42</f>
        <v>7.8595483513182627E-4</v>
      </c>
    </row>
    <row r="161" spans="2:11">
      <c r="B161" s="76" t="s">
        <v>2287</v>
      </c>
      <c r="C161" s="73">
        <v>7018</v>
      </c>
      <c r="D161" s="86" t="s">
        <v>132</v>
      </c>
      <c r="E161" s="94">
        <v>43525</v>
      </c>
      <c r="F161" s="83">
        <v>410526.9200000001</v>
      </c>
      <c r="G161" s="85">
        <v>109.1545</v>
      </c>
      <c r="H161" s="83">
        <v>1658.0018600000003</v>
      </c>
      <c r="I161" s="84">
        <v>8.6684502499999999E-4</v>
      </c>
      <c r="J161" s="84">
        <f t="shared" si="7"/>
        <v>8.6596402485037485E-3</v>
      </c>
      <c r="K161" s="84">
        <f>H161/'סכום נכסי הקרן'!$C$42</f>
        <v>6.2274905200746162E-4</v>
      </c>
    </row>
    <row r="162" spans="2:11">
      <c r="B162" s="76" t="s">
        <v>2288</v>
      </c>
      <c r="C162" s="73">
        <v>8287</v>
      </c>
      <c r="D162" s="86" t="s">
        <v>132</v>
      </c>
      <c r="E162" s="94">
        <v>43800</v>
      </c>
      <c r="F162" s="83">
        <v>142635.07</v>
      </c>
      <c r="G162" s="85">
        <v>211.35</v>
      </c>
      <c r="H162" s="83">
        <v>1115.3991100000003</v>
      </c>
      <c r="I162" s="84">
        <v>8.6684502499999999E-4</v>
      </c>
      <c r="J162" s="84">
        <f t="shared" si="7"/>
        <v>5.825659945943161E-3</v>
      </c>
      <c r="K162" s="84">
        <f>H162/'סכום נכסי הקרן'!$C$42</f>
        <v>4.1894629621372467E-4</v>
      </c>
    </row>
    <row r="163" spans="2:11">
      <c r="B163" s="76" t="s">
        <v>2289</v>
      </c>
      <c r="C163" s="73">
        <v>1181106</v>
      </c>
      <c r="D163" s="86" t="s">
        <v>132</v>
      </c>
      <c r="E163" s="94">
        <v>44287</v>
      </c>
      <c r="F163" s="83">
        <v>100353.50000000001</v>
      </c>
      <c r="G163" s="85">
        <v>122.12390000000001</v>
      </c>
      <c r="H163" s="83">
        <v>453.45576000000005</v>
      </c>
      <c r="I163" s="84">
        <v>8.6684502499999999E-4</v>
      </c>
      <c r="J163" s="84">
        <f t="shared" si="7"/>
        <v>2.3683711369369971E-3</v>
      </c>
      <c r="K163" s="84">
        <f>H163/'סכום נכסי הקרן'!$C$42</f>
        <v>1.703189552919579E-4</v>
      </c>
    </row>
    <row r="164" spans="2:11">
      <c r="B164" s="76" t="s">
        <v>2290</v>
      </c>
      <c r="C164" s="73">
        <v>62171</v>
      </c>
      <c r="D164" s="86" t="s">
        <v>132</v>
      </c>
      <c r="E164" s="94">
        <v>42549</v>
      </c>
      <c r="F164" s="83">
        <v>11907.400000000001</v>
      </c>
      <c r="G164" s="85">
        <v>100</v>
      </c>
      <c r="H164" s="83">
        <v>44.057379999999995</v>
      </c>
      <c r="I164" s="84">
        <v>8.6684502499999999E-4</v>
      </c>
      <c r="J164" s="84">
        <f t="shared" si="7"/>
        <v>2.3010894637453782E-4</v>
      </c>
      <c r="K164" s="84">
        <f>H164/'סכום נכסי הקרן'!$C$42</f>
        <v>1.654804635076374E-5</v>
      </c>
    </row>
    <row r="165" spans="2:11">
      <c r="B165" s="76" t="s">
        <v>2291</v>
      </c>
      <c r="C165" s="73">
        <v>62172</v>
      </c>
      <c r="D165" s="86" t="s">
        <v>132</v>
      </c>
      <c r="E165" s="94">
        <v>42549</v>
      </c>
      <c r="F165" s="83">
        <v>30878.940000000006</v>
      </c>
      <c r="G165" s="85">
        <v>100</v>
      </c>
      <c r="H165" s="83">
        <v>114.25206000000001</v>
      </c>
      <c r="I165" s="84">
        <v>8.6684502499999999E-4</v>
      </c>
      <c r="J165" s="84">
        <f t="shared" si="7"/>
        <v>5.9673137957183303E-4</v>
      </c>
      <c r="K165" s="84">
        <f>H165/'סכום נכסי הקרן'!$C$42</f>
        <v>4.2913318598387832E-5</v>
      </c>
    </row>
    <row r="166" spans="2:11">
      <c r="B166" s="76" t="s">
        <v>2292</v>
      </c>
      <c r="C166" s="73">
        <v>62173</v>
      </c>
      <c r="D166" s="86" t="s">
        <v>132</v>
      </c>
      <c r="E166" s="94">
        <v>42549</v>
      </c>
      <c r="F166" s="83">
        <v>73935.3</v>
      </c>
      <c r="G166" s="85">
        <v>100</v>
      </c>
      <c r="H166" s="83">
        <v>273.5605900000001</v>
      </c>
      <c r="I166" s="84">
        <v>8.6684502499999999E-4</v>
      </c>
      <c r="J166" s="84">
        <f t="shared" si="7"/>
        <v>1.4287898902407942E-3</v>
      </c>
      <c r="K166" s="84">
        <f>H166/'סכום נכסי הקרן'!$C$42</f>
        <v>1.0274994389276615E-4</v>
      </c>
    </row>
    <row r="167" spans="2:11">
      <c r="B167" s="76" t="s">
        <v>2293</v>
      </c>
      <c r="C167" s="73">
        <v>87956</v>
      </c>
      <c r="D167" s="86" t="s">
        <v>134</v>
      </c>
      <c r="E167" s="94">
        <v>44837</v>
      </c>
      <c r="F167" s="83">
        <v>29607.400000000005</v>
      </c>
      <c r="G167" s="85">
        <v>100</v>
      </c>
      <c r="H167" s="83">
        <v>118.97735000000002</v>
      </c>
      <c r="I167" s="84">
        <v>8.6684502499999999E-4</v>
      </c>
      <c r="J167" s="84">
        <f t="shared" si="7"/>
        <v>6.2141127436390051E-4</v>
      </c>
      <c r="K167" s="84">
        <f>H167/'סכום נכסי הקרן'!$C$42</f>
        <v>4.4688147649520705E-5</v>
      </c>
    </row>
    <row r="168" spans="2:11">
      <c r="B168" s="76" t="s">
        <v>2294</v>
      </c>
      <c r="C168" s="73">
        <v>8299</v>
      </c>
      <c r="D168" s="86" t="s">
        <v>135</v>
      </c>
      <c r="E168" s="94">
        <v>44286</v>
      </c>
      <c r="F168" s="83">
        <v>225492.18000000005</v>
      </c>
      <c r="G168" s="85">
        <v>100.87390000000001</v>
      </c>
      <c r="H168" s="83">
        <v>1062.41031</v>
      </c>
      <c r="I168" s="84">
        <v>8.6684502499999999E-4</v>
      </c>
      <c r="J168" s="84">
        <f t="shared" si="7"/>
        <v>5.5489027502667234E-3</v>
      </c>
      <c r="K168" s="84">
        <f>H168/'סכום נכסי הקרן'!$C$42</f>
        <v>3.9904358936934686E-4</v>
      </c>
    </row>
    <row r="169" spans="2:11">
      <c r="B169" s="76" t="s">
        <v>2295</v>
      </c>
      <c r="C169" s="73">
        <v>5326</v>
      </c>
      <c r="D169" s="86" t="s">
        <v>135</v>
      </c>
      <c r="E169" s="94">
        <v>43220</v>
      </c>
      <c r="F169" s="83">
        <v>405098.59000000008</v>
      </c>
      <c r="G169" s="85">
        <v>92.826899999999995</v>
      </c>
      <c r="H169" s="83">
        <v>1756.3721700000003</v>
      </c>
      <c r="I169" s="84">
        <v>8.6684502499999999E-4</v>
      </c>
      <c r="J169" s="84">
        <f t="shared" si="7"/>
        <v>9.173422238913452E-3</v>
      </c>
      <c r="K169" s="84">
        <f>H169/'סכום נכסי הקרן'!$C$42</f>
        <v>6.5969715126844807E-4</v>
      </c>
    </row>
    <row r="170" spans="2:11">
      <c r="B170" s="76" t="s">
        <v>2296</v>
      </c>
      <c r="C170" s="73">
        <v>7036</v>
      </c>
      <c r="D170" s="86" t="s">
        <v>132</v>
      </c>
      <c r="E170" s="94">
        <v>37987</v>
      </c>
      <c r="F170" s="83">
        <v>1062124.55</v>
      </c>
      <c r="G170" s="85">
        <v>128.74770000000001</v>
      </c>
      <c r="H170" s="83">
        <v>5059.6054400000003</v>
      </c>
      <c r="I170" s="84">
        <v>8.6684502499999999E-4</v>
      </c>
      <c r="J170" s="84">
        <f t="shared" si="7"/>
        <v>2.6426003472500636E-2</v>
      </c>
      <c r="K170" s="84">
        <f>H170/'סכום נכסי הקרן'!$C$42</f>
        <v>1.9003986468940364E-3</v>
      </c>
    </row>
    <row r="171" spans="2:11">
      <c r="B171" s="76" t="s">
        <v>2297</v>
      </c>
      <c r="C171" s="73">
        <v>62174</v>
      </c>
      <c r="D171" s="86" t="s">
        <v>132</v>
      </c>
      <c r="E171" s="94">
        <v>42549</v>
      </c>
      <c r="F171" s="83">
        <v>22799.390000000003</v>
      </c>
      <c r="G171" s="85">
        <v>100</v>
      </c>
      <c r="H171" s="83">
        <v>84.357759999999999</v>
      </c>
      <c r="I171" s="84">
        <v>8.6684502499999999E-4</v>
      </c>
      <c r="J171" s="84">
        <f t="shared" si="7"/>
        <v>4.4059531620164734E-4</v>
      </c>
      <c r="K171" s="84">
        <f>H171/'סכום נכסי הקרן'!$C$42</f>
        <v>3.1684955449611474E-5</v>
      </c>
    </row>
    <row r="172" spans="2:11">
      <c r="B172" s="76" t="s">
        <v>2298</v>
      </c>
      <c r="C172" s="73">
        <v>5309</v>
      </c>
      <c r="D172" s="86" t="s">
        <v>132</v>
      </c>
      <c r="E172" s="94">
        <v>42795</v>
      </c>
      <c r="F172" s="83">
        <v>254703.39000000004</v>
      </c>
      <c r="G172" s="85">
        <v>123.2107</v>
      </c>
      <c r="H172" s="83">
        <v>1161.1407700000002</v>
      </c>
      <c r="I172" s="84">
        <v>8.6684502499999999E-4</v>
      </c>
      <c r="J172" s="84">
        <f t="shared" si="7"/>
        <v>6.064565781651556E-3</v>
      </c>
      <c r="K172" s="84">
        <f>H172/'סכום נכסי הקרן'!$C$42</f>
        <v>4.3612696174219858E-4</v>
      </c>
    </row>
    <row r="173" spans="2:11">
      <c r="B173" s="76" t="s">
        <v>2299</v>
      </c>
      <c r="C173" s="73">
        <v>87344</v>
      </c>
      <c r="D173" s="86" t="s">
        <v>132</v>
      </c>
      <c r="E173" s="94">
        <v>44421</v>
      </c>
      <c r="F173" s="83">
        <v>30721.240000000005</v>
      </c>
      <c r="G173" s="85">
        <v>100</v>
      </c>
      <c r="H173" s="83">
        <v>113.66857000000002</v>
      </c>
      <c r="I173" s="84">
        <v>8.6684502499999999E-4</v>
      </c>
      <c r="J173" s="84">
        <f t="shared" si="7"/>
        <v>5.9368384771405847E-4</v>
      </c>
      <c r="K173" s="84">
        <f>H173/'סכום נכסי הקרן'!$C$42</f>
        <v>4.2694158503865484E-5</v>
      </c>
    </row>
    <row r="174" spans="2:11">
      <c r="B174" s="76" t="s">
        <v>2300</v>
      </c>
      <c r="C174" s="73">
        <v>7046</v>
      </c>
      <c r="D174" s="86" t="s">
        <v>132</v>
      </c>
      <c r="E174" s="94">
        <v>43795</v>
      </c>
      <c r="F174" s="83">
        <v>263797.33</v>
      </c>
      <c r="G174" s="85">
        <v>145.29949999999999</v>
      </c>
      <c r="H174" s="83">
        <v>1418.1959399999998</v>
      </c>
      <c r="I174" s="84">
        <v>8.6684502499999999E-4</v>
      </c>
      <c r="J174" s="84">
        <f t="shared" si="7"/>
        <v>7.4071488932398446E-3</v>
      </c>
      <c r="K174" s="84">
        <f>H174/'סכום נכסי הקרן'!$C$42</f>
        <v>5.3267743450892792E-4</v>
      </c>
    </row>
    <row r="175" spans="2:11">
      <c r="B175" s="76" t="s">
        <v>2301</v>
      </c>
      <c r="C175" s="73">
        <v>8315</v>
      </c>
      <c r="D175" s="86" t="s">
        <v>132</v>
      </c>
      <c r="E175" s="94">
        <v>44337</v>
      </c>
      <c r="F175" s="83">
        <v>709697.29000000015</v>
      </c>
      <c r="G175" s="85">
        <v>91.9084</v>
      </c>
      <c r="H175" s="83">
        <v>2413.4042500000005</v>
      </c>
      <c r="I175" s="84">
        <v>8.6684502499999999E-4</v>
      </c>
      <c r="J175" s="84">
        <f t="shared" si="7"/>
        <v>1.2605059791193482E-2</v>
      </c>
      <c r="K175" s="84">
        <f>H175/'סכום נכסי הקרן'!$C$42</f>
        <v>9.0647980865249389E-4</v>
      </c>
    </row>
    <row r="176" spans="2:11">
      <c r="B176" s="76" t="s">
        <v>2302</v>
      </c>
      <c r="C176" s="73">
        <v>62175</v>
      </c>
      <c r="D176" s="86" t="s">
        <v>132</v>
      </c>
      <c r="E176" s="94">
        <v>42549</v>
      </c>
      <c r="F176" s="83">
        <v>64623.850000000006</v>
      </c>
      <c r="G176" s="85">
        <v>100</v>
      </c>
      <c r="H176" s="83">
        <v>239.10823000000005</v>
      </c>
      <c r="I176" s="84">
        <v>8.6684502499999999E-4</v>
      </c>
      <c r="J176" s="84">
        <f t="shared" si="7"/>
        <v>1.2488473639326867E-3</v>
      </c>
      <c r="K176" s="84">
        <f>H176/'סכום נכסי הקרן'!$C$42</f>
        <v>8.9809563639260394E-5</v>
      </c>
    </row>
    <row r="177" spans="2:11">
      <c r="B177" s="76" t="s">
        <v>2303</v>
      </c>
      <c r="C177" s="73">
        <v>62176</v>
      </c>
      <c r="D177" s="86" t="s">
        <v>132</v>
      </c>
      <c r="E177" s="94">
        <v>42549</v>
      </c>
      <c r="F177" s="83">
        <v>18017.400000000005</v>
      </c>
      <c r="G177" s="85">
        <v>100</v>
      </c>
      <c r="H177" s="83">
        <v>66.664390000000012</v>
      </c>
      <c r="I177" s="84">
        <v>8.6684502499999999E-4</v>
      </c>
      <c r="J177" s="84">
        <f t="shared" si="7"/>
        <v>3.4818394883221111E-4</v>
      </c>
      <c r="K177" s="84">
        <f>H177/'סכום נכסי הקרן'!$C$42</f>
        <v>2.5039287757587742E-5</v>
      </c>
    </row>
    <row r="178" spans="2:11">
      <c r="B178" s="76" t="s">
        <v>2304</v>
      </c>
      <c r="C178" s="73">
        <v>8296</v>
      </c>
      <c r="D178" s="86" t="s">
        <v>132</v>
      </c>
      <c r="E178" s="94">
        <v>44085</v>
      </c>
      <c r="F178" s="83">
        <v>255712.96000000005</v>
      </c>
      <c r="G178" s="85">
        <v>121.708</v>
      </c>
      <c r="H178" s="83">
        <v>1151.5255900000004</v>
      </c>
      <c r="I178" s="84">
        <v>8.6684502499999999E-4</v>
      </c>
      <c r="J178" s="84">
        <f t="shared" si="7"/>
        <v>6.0143462965391529E-3</v>
      </c>
      <c r="K178" s="84">
        <f>H178/'סכום נכסי הקרן'!$C$42</f>
        <v>4.3251547952716598E-4</v>
      </c>
    </row>
    <row r="179" spans="2:11">
      <c r="B179" s="76" t="s">
        <v>2305</v>
      </c>
      <c r="C179" s="73">
        <v>8333</v>
      </c>
      <c r="D179" s="86" t="s">
        <v>132</v>
      </c>
      <c r="E179" s="94">
        <v>44501</v>
      </c>
      <c r="F179" s="83">
        <v>69385.140000000014</v>
      </c>
      <c r="G179" s="85">
        <v>129.0412</v>
      </c>
      <c r="H179" s="83">
        <v>331.28106000000008</v>
      </c>
      <c r="I179" s="84">
        <v>8.6684502499999999E-4</v>
      </c>
      <c r="J179" s="84">
        <f t="shared" si="7"/>
        <v>1.7302603030511592E-3</v>
      </c>
      <c r="K179" s="84">
        <f>H179/'סכום נכסי הקרן'!$C$42</f>
        <v>1.244298761299502E-4</v>
      </c>
    </row>
    <row r="180" spans="2:11">
      <c r="B180" s="76" t="s">
        <v>2306</v>
      </c>
      <c r="C180" s="73">
        <v>87955</v>
      </c>
      <c r="D180" s="86" t="s">
        <v>134</v>
      </c>
      <c r="E180" s="94">
        <v>44827</v>
      </c>
      <c r="F180" s="83">
        <v>34640.660000000011</v>
      </c>
      <c r="G180" s="85">
        <v>100</v>
      </c>
      <c r="H180" s="83">
        <v>139.20350000000002</v>
      </c>
      <c r="I180" s="84">
        <v>8.6684502499999999E-4</v>
      </c>
      <c r="J180" s="84">
        <f t="shared" si="7"/>
        <v>7.2705119361723242E-4</v>
      </c>
      <c r="K180" s="84">
        <f>H180/'סכום נכסי הקרן'!$C$42</f>
        <v>5.2285132937740302E-5</v>
      </c>
    </row>
    <row r="181" spans="2:11">
      <c r="B181" s="76" t="s">
        <v>2307</v>
      </c>
      <c r="C181" s="73">
        <v>84031</v>
      </c>
      <c r="D181" s="86" t="s">
        <v>132</v>
      </c>
      <c r="E181" s="94">
        <v>44314</v>
      </c>
      <c r="F181" s="83">
        <v>54835.530000000006</v>
      </c>
      <c r="G181" s="85">
        <v>100</v>
      </c>
      <c r="H181" s="83">
        <v>202.89146000000005</v>
      </c>
      <c r="I181" s="84">
        <v>8.6684502499999999E-4</v>
      </c>
      <c r="J181" s="84">
        <f t="shared" si="7"/>
        <v>1.0596894343011705E-3</v>
      </c>
      <c r="K181" s="84">
        <f>H181/'סכום נכסי הקרן'!$C$42</f>
        <v>7.620646720831172E-5</v>
      </c>
    </row>
    <row r="182" spans="2:11">
      <c r="B182" s="76" t="s">
        <v>2308</v>
      </c>
      <c r="C182" s="73">
        <v>6653</v>
      </c>
      <c r="D182" s="86" t="s">
        <v>132</v>
      </c>
      <c r="E182" s="94">
        <v>39264</v>
      </c>
      <c r="F182" s="83">
        <v>4000471.3400000008</v>
      </c>
      <c r="G182" s="85">
        <v>90.406899999999993</v>
      </c>
      <c r="H182" s="83">
        <v>13381.797890000002</v>
      </c>
      <c r="I182" s="84">
        <v>8.6684502499999999E-4</v>
      </c>
      <c r="J182" s="84">
        <f t="shared" si="7"/>
        <v>6.9892295299105719E-2</v>
      </c>
      <c r="K182" s="84">
        <f>H182/'סכום נכסי הקרן'!$C$42</f>
        <v>5.0262319670455313E-3</v>
      </c>
    </row>
    <row r="183" spans="2:11">
      <c r="B183" s="76" t="s">
        <v>2309</v>
      </c>
      <c r="C183" s="73">
        <v>8410</v>
      </c>
      <c r="D183" s="86" t="s">
        <v>134</v>
      </c>
      <c r="E183" s="94">
        <v>44651</v>
      </c>
      <c r="F183" s="83">
        <v>107474.210578</v>
      </c>
      <c r="G183" s="85">
        <v>117.68559999999999</v>
      </c>
      <c r="H183" s="83">
        <v>508.26658878500007</v>
      </c>
      <c r="I183" s="84">
        <v>8.6684502499999999E-4</v>
      </c>
      <c r="J183" s="84">
        <f t="shared" si="7"/>
        <v>2.6546446752552435E-3</v>
      </c>
      <c r="K183" s="84">
        <f>H183/'סכום נכסי הקרן'!$C$42</f>
        <v>1.909060200529118E-4</v>
      </c>
    </row>
    <row r="184" spans="2:11">
      <c r="B184" s="76" t="s">
        <v>2310</v>
      </c>
      <c r="C184" s="73">
        <v>7001</v>
      </c>
      <c r="D184" s="86" t="s">
        <v>134</v>
      </c>
      <c r="E184" s="94">
        <v>43602</v>
      </c>
      <c r="F184" s="83">
        <v>183741.48000000004</v>
      </c>
      <c r="G184" s="85">
        <v>67.743700000000004</v>
      </c>
      <c r="H184" s="83">
        <v>500.19584000000009</v>
      </c>
      <c r="I184" s="84">
        <v>8.6684502499999999E-4</v>
      </c>
      <c r="J184" s="84">
        <f t="shared" si="7"/>
        <v>2.6124916579997933E-3</v>
      </c>
      <c r="K184" s="84">
        <f>H184/'סכום נכסי הקרן'!$C$42</f>
        <v>1.8787462951222261E-4</v>
      </c>
    </row>
    <row r="185" spans="2:11">
      <c r="B185" s="76" t="s">
        <v>2311</v>
      </c>
      <c r="C185" s="73">
        <v>8319</v>
      </c>
      <c r="D185" s="86" t="s">
        <v>134</v>
      </c>
      <c r="E185" s="94">
        <v>44377</v>
      </c>
      <c r="F185" s="83">
        <v>149667.80000000002</v>
      </c>
      <c r="G185" s="85">
        <v>105.889</v>
      </c>
      <c r="H185" s="83">
        <v>636.85887000000014</v>
      </c>
      <c r="I185" s="84">
        <v>8.6684502499999999E-4</v>
      </c>
      <c r="J185" s="84">
        <f t="shared" si="7"/>
        <v>3.3262741353430186E-3</v>
      </c>
      <c r="K185" s="84">
        <f>H185/'סכום נכסי הקרן'!$C$42</f>
        <v>2.3920555647328603E-4</v>
      </c>
    </row>
    <row r="186" spans="2:11">
      <c r="B186" s="76" t="s">
        <v>2312</v>
      </c>
      <c r="C186" s="73">
        <v>8411</v>
      </c>
      <c r="D186" s="86" t="s">
        <v>134</v>
      </c>
      <c r="E186" s="94">
        <v>44651</v>
      </c>
      <c r="F186" s="83">
        <v>143136.10166300004</v>
      </c>
      <c r="G186" s="85">
        <v>104.7353</v>
      </c>
      <c r="H186" s="83">
        <v>602.4295116830001</v>
      </c>
      <c r="I186" s="84">
        <v>8.6684502499999999E-4</v>
      </c>
      <c r="J186" s="84">
        <f t="shared" ref="J186:J217" si="8">IFERROR(H186/$H$11,0)</f>
        <v>3.1464517453898186E-3</v>
      </c>
      <c r="K186" s="84">
        <f>H186/'סכום נכסי הקרן'!$C$42</f>
        <v>2.2627381570121174E-4</v>
      </c>
    </row>
    <row r="187" spans="2:11">
      <c r="B187" s="76" t="s">
        <v>2313</v>
      </c>
      <c r="C187" s="73">
        <v>9384</v>
      </c>
      <c r="D187" s="86" t="s">
        <v>134</v>
      </c>
      <c r="E187" s="94">
        <v>44910</v>
      </c>
      <c r="F187" s="83">
        <v>19068.657559000003</v>
      </c>
      <c r="G187" s="85">
        <v>91.305400000000006</v>
      </c>
      <c r="H187" s="83">
        <v>69.96495426300001</v>
      </c>
      <c r="I187" s="84">
        <v>8.6684502499999999E-4</v>
      </c>
      <c r="J187" s="84">
        <f t="shared" si="8"/>
        <v>3.6542259000879449E-4</v>
      </c>
      <c r="K187" s="84">
        <f>H187/'סכום נכסי הקרן'!$C$42</f>
        <v>2.6278986768463976E-5</v>
      </c>
    </row>
    <row r="188" spans="2:11">
      <c r="B188" s="76" t="s">
        <v>2314</v>
      </c>
      <c r="C188" s="73">
        <v>5303</v>
      </c>
      <c r="D188" s="86" t="s">
        <v>134</v>
      </c>
      <c r="E188" s="94">
        <v>42788</v>
      </c>
      <c r="F188" s="83">
        <v>264895.53999999998</v>
      </c>
      <c r="G188" s="85">
        <v>64.000600000000006</v>
      </c>
      <c r="H188" s="83">
        <v>681.27531000000022</v>
      </c>
      <c r="I188" s="84">
        <v>8.6684502499999999E-4</v>
      </c>
      <c r="J188" s="84">
        <f t="shared" si="8"/>
        <v>3.5582584296907057E-3</v>
      </c>
      <c r="K188" s="84">
        <f>H188/'סכום נכסי הקרן'!$C$42</f>
        <v>2.5588846652957893E-4</v>
      </c>
    </row>
    <row r="189" spans="2:11">
      <c r="B189" s="76" t="s">
        <v>2315</v>
      </c>
      <c r="C189" s="73">
        <v>7011</v>
      </c>
      <c r="D189" s="86" t="s">
        <v>134</v>
      </c>
      <c r="E189" s="94">
        <v>43651</v>
      </c>
      <c r="F189" s="83">
        <v>438856.3600000001</v>
      </c>
      <c r="G189" s="85">
        <v>98.567700000000002</v>
      </c>
      <c r="H189" s="83">
        <v>1738.2850300000002</v>
      </c>
      <c r="I189" s="84">
        <v>8.6684502499999999E-4</v>
      </c>
      <c r="J189" s="84">
        <f t="shared" si="8"/>
        <v>9.0789542354069164E-3</v>
      </c>
      <c r="K189" s="84">
        <f>H189/'סכום נכסי הקרן'!$C$42</f>
        <v>6.5290358272050545E-4</v>
      </c>
    </row>
    <row r="190" spans="2:11">
      <c r="B190" s="76" t="s">
        <v>2316</v>
      </c>
      <c r="C190" s="73">
        <v>62177</v>
      </c>
      <c r="D190" s="86" t="s">
        <v>132</v>
      </c>
      <c r="E190" s="94">
        <v>42549</v>
      </c>
      <c r="F190" s="83">
        <v>48022.52</v>
      </c>
      <c r="G190" s="85">
        <v>100</v>
      </c>
      <c r="H190" s="83">
        <v>177.68332000000004</v>
      </c>
      <c r="I190" s="84">
        <v>8.6684502499999999E-4</v>
      </c>
      <c r="J190" s="84">
        <f t="shared" si="8"/>
        <v>9.2802889217492867E-4</v>
      </c>
      <c r="K190" s="84">
        <f>H190/'סכום נכסי הקרן'!$C$42</f>
        <v>6.6738235798805703E-5</v>
      </c>
    </row>
    <row r="191" spans="2:11">
      <c r="B191" s="76" t="s">
        <v>2317</v>
      </c>
      <c r="C191" s="73">
        <v>8406</v>
      </c>
      <c r="D191" s="86" t="s">
        <v>132</v>
      </c>
      <c r="E191" s="94">
        <v>44621</v>
      </c>
      <c r="F191" s="83">
        <v>539787.42000000016</v>
      </c>
      <c r="G191" s="85">
        <v>100</v>
      </c>
      <c r="H191" s="83">
        <v>1997.2134500000002</v>
      </c>
      <c r="I191" s="84">
        <v>8.6684502499999999E-4</v>
      </c>
      <c r="J191" s="84">
        <f t="shared" si="8"/>
        <v>1.0431321214846544E-2</v>
      </c>
      <c r="K191" s="84">
        <f>H191/'סכום נכסי הקרן'!$C$42</f>
        <v>7.5015765220194132E-4</v>
      </c>
    </row>
    <row r="192" spans="2:11">
      <c r="B192" s="76" t="s">
        <v>2318</v>
      </c>
      <c r="C192" s="73">
        <v>8502</v>
      </c>
      <c r="D192" s="86" t="s">
        <v>132</v>
      </c>
      <c r="E192" s="94">
        <v>44621</v>
      </c>
      <c r="F192" s="83">
        <v>1010186.8617690002</v>
      </c>
      <c r="G192" s="85">
        <v>100.4263</v>
      </c>
      <c r="H192" s="83">
        <v>3753.6251662910004</v>
      </c>
      <c r="I192" s="84">
        <v>8.6684502499999999E-4</v>
      </c>
      <c r="J192" s="84">
        <f t="shared" si="8"/>
        <v>1.9604950001570032E-2</v>
      </c>
      <c r="K192" s="84">
        <f>H192/'סכום נכסי הקרן'!$C$42</f>
        <v>1.4098696571420437E-3</v>
      </c>
    </row>
    <row r="193" spans="2:11">
      <c r="B193" s="76" t="s">
        <v>2319</v>
      </c>
      <c r="C193" s="73">
        <v>7017</v>
      </c>
      <c r="D193" s="86" t="s">
        <v>133</v>
      </c>
      <c r="E193" s="94">
        <v>43709</v>
      </c>
      <c r="F193" s="83">
        <v>574008.13000000012</v>
      </c>
      <c r="G193" s="85">
        <v>98.397369999999995</v>
      </c>
      <c r="H193" s="83">
        <v>564.80906999999991</v>
      </c>
      <c r="I193" s="84">
        <v>8.6684502499999999E-4</v>
      </c>
      <c r="J193" s="84">
        <f t="shared" si="8"/>
        <v>2.9499625261529983E-3</v>
      </c>
      <c r="K193" s="84">
        <f>H193/'סכום נכסי הקרן'!$C$42</f>
        <v>2.1214349717781132E-4</v>
      </c>
    </row>
    <row r="194" spans="2:11">
      <c r="B194" s="76" t="s">
        <v>2320</v>
      </c>
      <c r="C194" s="73">
        <v>9536</v>
      </c>
      <c r="D194" s="86" t="s">
        <v>133</v>
      </c>
      <c r="E194" s="94">
        <v>45015</v>
      </c>
      <c r="F194" s="83">
        <v>293371.44731600006</v>
      </c>
      <c r="G194" s="85">
        <v>100</v>
      </c>
      <c r="H194" s="83">
        <v>293.37144731600006</v>
      </c>
      <c r="I194" s="84">
        <v>8.6684502499999999E-4</v>
      </c>
      <c r="J194" s="84">
        <f t="shared" si="8"/>
        <v>1.5322607617216006E-3</v>
      </c>
      <c r="K194" s="84">
        <f>H194/'סכום נכסי הקרן'!$C$42</f>
        <v>1.1019094435882959E-4</v>
      </c>
    </row>
    <row r="195" spans="2:11">
      <c r="B195" s="76" t="s">
        <v>2321</v>
      </c>
      <c r="C195" s="73">
        <v>6885</v>
      </c>
      <c r="D195" s="86" t="s">
        <v>134</v>
      </c>
      <c r="E195" s="94">
        <v>43602</v>
      </c>
      <c r="F195" s="83">
        <v>263035.34999999998</v>
      </c>
      <c r="G195" s="85">
        <v>95.516800000000003</v>
      </c>
      <c r="H195" s="83">
        <v>1009.6198000000002</v>
      </c>
      <c r="I195" s="84">
        <v>8.6684502499999999E-4</v>
      </c>
      <c r="J195" s="84">
        <f t="shared" si="8"/>
        <v>5.2731812108861593E-3</v>
      </c>
      <c r="K195" s="84">
        <f>H195/'סכום נכסי הקרן'!$C$42</f>
        <v>3.7921536067393979E-4</v>
      </c>
    </row>
    <row r="196" spans="2:11">
      <c r="B196" s="76" t="s">
        <v>2322</v>
      </c>
      <c r="C196" s="73">
        <v>84034</v>
      </c>
      <c r="D196" s="86" t="s">
        <v>132</v>
      </c>
      <c r="E196" s="94">
        <v>44314</v>
      </c>
      <c r="F196" s="83">
        <v>52428.350000000006</v>
      </c>
      <c r="G196" s="85">
        <v>100</v>
      </c>
      <c r="H196" s="83">
        <v>193.98490000000001</v>
      </c>
      <c r="I196" s="84">
        <v>8.6684502499999999E-4</v>
      </c>
      <c r="J196" s="84">
        <f t="shared" si="8"/>
        <v>1.0131710272279035E-3</v>
      </c>
      <c r="K196" s="84">
        <f>H196/'סכום נכסי הקרן'!$C$42</f>
        <v>7.2861144183977114E-5</v>
      </c>
    </row>
    <row r="197" spans="2:11">
      <c r="B197" s="76" t="s">
        <v>2323</v>
      </c>
      <c r="C197" s="73">
        <v>5317</v>
      </c>
      <c r="D197" s="86" t="s">
        <v>132</v>
      </c>
      <c r="E197" s="94">
        <v>43191</v>
      </c>
      <c r="F197" s="83">
        <v>304793.96000000008</v>
      </c>
      <c r="G197" s="85">
        <v>161.4555</v>
      </c>
      <c r="H197" s="83">
        <v>1820.7944900000002</v>
      </c>
      <c r="I197" s="84">
        <v>8.6684502499999999E-4</v>
      </c>
      <c r="J197" s="84">
        <f t="shared" si="8"/>
        <v>9.5098959960502431E-3</v>
      </c>
      <c r="K197" s="84">
        <f>H197/'סכום נכסי הקרן'!$C$42</f>
        <v>6.8389431272888293E-4</v>
      </c>
    </row>
    <row r="198" spans="2:11">
      <c r="B198" s="76" t="s">
        <v>2324</v>
      </c>
      <c r="C198" s="73">
        <v>87345</v>
      </c>
      <c r="D198" s="86" t="s">
        <v>132</v>
      </c>
      <c r="E198" s="94">
        <v>44421</v>
      </c>
      <c r="F198" s="83">
        <v>28355.620000000006</v>
      </c>
      <c r="G198" s="85">
        <v>100</v>
      </c>
      <c r="H198" s="83">
        <v>104.91578000000001</v>
      </c>
      <c r="I198" s="84">
        <v>8.6684502499999999E-4</v>
      </c>
      <c r="J198" s="84">
        <f t="shared" si="8"/>
        <v>5.4796857175489812E-4</v>
      </c>
      <c r="K198" s="84">
        <f>H198/'סכום נכסי הקרן'!$C$42</f>
        <v>3.9406591821087222E-5</v>
      </c>
    </row>
    <row r="199" spans="2:11">
      <c r="B199" s="76" t="s">
        <v>2325</v>
      </c>
      <c r="C199" s="73">
        <v>7077</v>
      </c>
      <c r="D199" s="86" t="s">
        <v>132</v>
      </c>
      <c r="E199" s="94">
        <v>44012</v>
      </c>
      <c r="F199" s="83">
        <v>571336.8600000001</v>
      </c>
      <c r="G199" s="85">
        <v>118.6464</v>
      </c>
      <c r="H199" s="83">
        <v>2508.1213000000002</v>
      </c>
      <c r="I199" s="84">
        <v>8.6684502499999999E-4</v>
      </c>
      <c r="J199" s="84">
        <f t="shared" si="8"/>
        <v>1.3099761032601943E-2</v>
      </c>
      <c r="K199" s="84">
        <f>H199/'סכום נכסי הקרן'!$C$42</f>
        <v>9.4205573562789737E-4</v>
      </c>
    </row>
    <row r="200" spans="2:11">
      <c r="B200" s="76" t="s">
        <v>2326</v>
      </c>
      <c r="C200" s="73">
        <v>9172</v>
      </c>
      <c r="D200" s="86" t="s">
        <v>134</v>
      </c>
      <c r="E200" s="94">
        <v>44743</v>
      </c>
      <c r="F200" s="83">
        <v>54380.476545000005</v>
      </c>
      <c r="G200" s="85">
        <v>95.864599999999996</v>
      </c>
      <c r="H200" s="83">
        <v>209.49094018700004</v>
      </c>
      <c r="I200" s="84">
        <v>8.6684502499999999E-4</v>
      </c>
      <c r="J200" s="84">
        <f t="shared" si="8"/>
        <v>1.0941581074826036E-3</v>
      </c>
      <c r="K200" s="84">
        <f>H200/'סכום נכסי הקרן'!$C$42</f>
        <v>7.868524611040309E-5</v>
      </c>
    </row>
    <row r="201" spans="2:11">
      <c r="B201" s="76" t="s">
        <v>2327</v>
      </c>
      <c r="C201" s="73">
        <v>84033</v>
      </c>
      <c r="D201" s="86" t="s">
        <v>132</v>
      </c>
      <c r="E201" s="94">
        <v>44314</v>
      </c>
      <c r="F201" s="83">
        <v>53722.210000000006</v>
      </c>
      <c r="G201" s="85">
        <v>100</v>
      </c>
      <c r="H201" s="83">
        <v>198.77218000000005</v>
      </c>
      <c r="I201" s="84">
        <v>8.6684502499999999E-4</v>
      </c>
      <c r="J201" s="84">
        <f t="shared" si="8"/>
        <v>1.038174691921535E-3</v>
      </c>
      <c r="K201" s="84">
        <f>H201/'סכום נכסי הקרן'!$C$42</f>
        <v>7.4659256811965537E-5</v>
      </c>
    </row>
    <row r="202" spans="2:11">
      <c r="B202" s="76" t="s">
        <v>2328</v>
      </c>
      <c r="C202" s="73">
        <v>8275</v>
      </c>
      <c r="D202" s="86" t="s">
        <v>132</v>
      </c>
      <c r="E202" s="94">
        <v>44256</v>
      </c>
      <c r="F202" s="83">
        <v>38932.580000000009</v>
      </c>
      <c r="G202" s="85">
        <v>114.2824</v>
      </c>
      <c r="H202" s="83">
        <v>164.62443000000002</v>
      </c>
      <c r="I202" s="84">
        <v>8.6684502499999999E-4</v>
      </c>
      <c r="J202" s="84">
        <f t="shared" si="8"/>
        <v>8.5982312463448493E-4</v>
      </c>
      <c r="K202" s="84">
        <f>H202/'סכום נכסי הקרן'!$C$42</f>
        <v>6.1833288727292931E-5</v>
      </c>
    </row>
    <row r="203" spans="2:11">
      <c r="B203" s="76" t="s">
        <v>2329</v>
      </c>
      <c r="C203" s="73">
        <v>8335</v>
      </c>
      <c r="D203" s="86" t="s">
        <v>132</v>
      </c>
      <c r="E203" s="94">
        <v>44412</v>
      </c>
      <c r="F203" s="83">
        <v>520802.27000000008</v>
      </c>
      <c r="G203" s="85">
        <v>98.963300000000004</v>
      </c>
      <c r="H203" s="83">
        <v>1906.9915000000003</v>
      </c>
      <c r="I203" s="84">
        <v>8.6684502499999999E-4</v>
      </c>
      <c r="J203" s="84">
        <f t="shared" si="8"/>
        <v>9.9600976002249698E-3</v>
      </c>
      <c r="K203" s="84">
        <f>H203/'סכום נכסי הקרן'!$C$42</f>
        <v>7.1627009442033274E-4</v>
      </c>
    </row>
    <row r="204" spans="2:11">
      <c r="B204" s="76" t="s">
        <v>2330</v>
      </c>
      <c r="C204" s="73">
        <v>6651</v>
      </c>
      <c r="D204" s="86" t="s">
        <v>134</v>
      </c>
      <c r="E204" s="94">
        <v>43465</v>
      </c>
      <c r="F204" s="83">
        <v>401238.13000000006</v>
      </c>
      <c r="G204" s="85">
        <v>105.1855</v>
      </c>
      <c r="H204" s="83">
        <v>1695.98514</v>
      </c>
      <c r="I204" s="84">
        <v>8.6684502499999999E-4</v>
      </c>
      <c r="J204" s="84">
        <f t="shared" si="8"/>
        <v>8.8580245496276237E-3</v>
      </c>
      <c r="K204" s="84">
        <f>H204/'סכום נכסי הקרן'!$C$42</f>
        <v>6.3701565338035383E-4</v>
      </c>
    </row>
    <row r="205" spans="2:11">
      <c r="B205" s="76" t="s">
        <v>2331</v>
      </c>
      <c r="C205" s="73">
        <v>8415</v>
      </c>
      <c r="D205" s="86" t="s">
        <v>134</v>
      </c>
      <c r="E205" s="94">
        <v>44440</v>
      </c>
      <c r="F205" s="83">
        <v>1164228.7800000003</v>
      </c>
      <c r="G205" s="85">
        <v>115.5314</v>
      </c>
      <c r="H205" s="83">
        <v>5405.0826600000009</v>
      </c>
      <c r="I205" s="84">
        <v>8.6684502499999999E-4</v>
      </c>
      <c r="J205" s="84">
        <f t="shared" si="8"/>
        <v>2.823040943333182E-2</v>
      </c>
      <c r="K205" s="84">
        <f>H205/'סכום נכסי הקרן'!$C$42</f>
        <v>2.0301606311448703E-3</v>
      </c>
    </row>
    <row r="206" spans="2:11">
      <c r="B206" s="76" t="s">
        <v>2332</v>
      </c>
      <c r="C206" s="73">
        <v>87341</v>
      </c>
      <c r="D206" s="86" t="s">
        <v>132</v>
      </c>
      <c r="E206" s="94">
        <v>44421</v>
      </c>
      <c r="F206" s="83">
        <v>75181.24000000002</v>
      </c>
      <c r="G206" s="85">
        <v>100</v>
      </c>
      <c r="H206" s="83">
        <v>278.17059000000006</v>
      </c>
      <c r="I206" s="84">
        <v>8.6684502499999999E-4</v>
      </c>
      <c r="J206" s="84">
        <f t="shared" si="8"/>
        <v>1.4528676325574414E-3</v>
      </c>
      <c r="K206" s="84">
        <f>H206/'סכום נכסי הקרן'!$C$42</f>
        <v>1.0448146977281214E-4</v>
      </c>
    </row>
    <row r="207" spans="2:11">
      <c r="B207" s="76" t="s">
        <v>2333</v>
      </c>
      <c r="C207" s="73">
        <v>8310</v>
      </c>
      <c r="D207" s="86" t="s">
        <v>132</v>
      </c>
      <c r="E207" s="94">
        <v>44377</v>
      </c>
      <c r="F207" s="83">
        <v>191684.44000000003</v>
      </c>
      <c r="G207" s="85">
        <v>35.569099999999999</v>
      </c>
      <c r="H207" s="83">
        <v>252.26759000000001</v>
      </c>
      <c r="I207" s="84">
        <v>8.6684502499999999E-4</v>
      </c>
      <c r="J207" s="84">
        <f t="shared" si="8"/>
        <v>1.3175778800133804E-3</v>
      </c>
      <c r="K207" s="84">
        <f>H207/'סכום נכסי הקרן'!$C$42</f>
        <v>9.4752247458098138E-5</v>
      </c>
    </row>
    <row r="208" spans="2:11">
      <c r="B208" s="76" t="s">
        <v>2334</v>
      </c>
      <c r="C208" s="73">
        <v>87951</v>
      </c>
      <c r="D208" s="86" t="s">
        <v>134</v>
      </c>
      <c r="E208" s="94">
        <v>44771</v>
      </c>
      <c r="F208" s="83">
        <v>36714.010000000009</v>
      </c>
      <c r="G208" s="85">
        <v>100</v>
      </c>
      <c r="H208" s="83">
        <v>147.53524000000002</v>
      </c>
      <c r="I208" s="84">
        <v>8.6684502499999999E-4</v>
      </c>
      <c r="J208" s="84">
        <f t="shared" si="8"/>
        <v>7.7056735170168036E-4</v>
      </c>
      <c r="K208" s="84">
        <f>H208/'סכום נכסי הקרן'!$C$42</f>
        <v>5.5414552338133884E-5</v>
      </c>
    </row>
    <row r="209" spans="2:11">
      <c r="B209" s="76" t="s">
        <v>2335</v>
      </c>
      <c r="C209" s="73">
        <v>7085</v>
      </c>
      <c r="D209" s="86" t="s">
        <v>132</v>
      </c>
      <c r="E209" s="94">
        <v>43983</v>
      </c>
      <c r="F209" s="83">
        <v>937030.0242300001</v>
      </c>
      <c r="G209" s="85">
        <v>98.3048</v>
      </c>
      <c r="H209" s="83">
        <v>3408.2383176850012</v>
      </c>
      <c r="I209" s="84">
        <v>8.6684502499999999E-4</v>
      </c>
      <c r="J209" s="84">
        <f t="shared" si="8"/>
        <v>1.7801016044890164E-2</v>
      </c>
      <c r="K209" s="84">
        <f>H209/'סכום נכסי הקרן'!$C$42</f>
        <v>1.2801416165804783E-3</v>
      </c>
    </row>
    <row r="210" spans="2:11">
      <c r="B210" s="76" t="s">
        <v>2336</v>
      </c>
      <c r="C210" s="73">
        <v>8330</v>
      </c>
      <c r="D210" s="86" t="s">
        <v>132</v>
      </c>
      <c r="E210" s="94">
        <v>44002</v>
      </c>
      <c r="F210" s="83">
        <v>386807.85</v>
      </c>
      <c r="G210" s="85">
        <v>110.38420000000001</v>
      </c>
      <c r="H210" s="83">
        <v>1579.8065800000004</v>
      </c>
      <c r="I210" s="84">
        <v>8.6684502499999999E-4</v>
      </c>
      <c r="J210" s="84">
        <f t="shared" si="8"/>
        <v>8.251231180777481E-3</v>
      </c>
      <c r="K210" s="84">
        <f>H210/'סכום נכסי הקרן'!$C$42</f>
        <v>5.9337873725313559E-4</v>
      </c>
    </row>
    <row r="211" spans="2:11">
      <c r="B211" s="76" t="s">
        <v>2337</v>
      </c>
      <c r="C211" s="73">
        <v>5331</v>
      </c>
      <c r="D211" s="86" t="s">
        <v>132</v>
      </c>
      <c r="E211" s="94">
        <v>43251</v>
      </c>
      <c r="F211" s="83">
        <v>125416.84000000003</v>
      </c>
      <c r="G211" s="85">
        <v>157.04</v>
      </c>
      <c r="H211" s="83">
        <v>728.73202000000015</v>
      </c>
      <c r="I211" s="84">
        <v>8.6684502499999999E-4</v>
      </c>
      <c r="J211" s="84">
        <f t="shared" si="8"/>
        <v>3.806121864522781E-3</v>
      </c>
      <c r="K211" s="84">
        <f>H211/'סכום נכסי הקרן'!$C$42</f>
        <v>2.7371330851370853E-4</v>
      </c>
    </row>
    <row r="212" spans="2:11">
      <c r="B212" s="76" t="s">
        <v>2338</v>
      </c>
      <c r="C212" s="73">
        <v>62178</v>
      </c>
      <c r="D212" s="86" t="s">
        <v>132</v>
      </c>
      <c r="E212" s="94">
        <v>42549</v>
      </c>
      <c r="F212" s="83">
        <v>14108.170000000002</v>
      </c>
      <c r="G212" s="85">
        <v>100</v>
      </c>
      <c r="H212" s="83">
        <v>52.200230000000012</v>
      </c>
      <c r="I212" s="84">
        <v>8.6684502499999999E-4</v>
      </c>
      <c r="J212" s="84">
        <f t="shared" si="8"/>
        <v>2.7263854377651472E-4</v>
      </c>
      <c r="K212" s="84">
        <f>H212/'סכום נכסי הקרן'!$C$42</f>
        <v>1.9606518262332625E-5</v>
      </c>
    </row>
    <row r="213" spans="2:11">
      <c r="B213" s="76" t="s">
        <v>2339</v>
      </c>
      <c r="C213" s="73">
        <v>5320</v>
      </c>
      <c r="D213" s="86" t="s">
        <v>132</v>
      </c>
      <c r="E213" s="94">
        <v>42948</v>
      </c>
      <c r="F213" s="83">
        <v>173743.20000000004</v>
      </c>
      <c r="G213" s="85">
        <v>135.16300000000001</v>
      </c>
      <c r="H213" s="83">
        <v>868.89513000000011</v>
      </c>
      <c r="I213" s="84">
        <v>8.6684502499999999E-4</v>
      </c>
      <c r="J213" s="84">
        <f t="shared" si="8"/>
        <v>4.5381850412863209E-3</v>
      </c>
      <c r="K213" s="84">
        <f>H213/'סכום נכסי הקרן'!$C$42</f>
        <v>3.2635887302406288E-4</v>
      </c>
    </row>
    <row r="214" spans="2:11">
      <c r="B214" s="76" t="s">
        <v>2340</v>
      </c>
      <c r="C214" s="73">
        <v>5287</v>
      </c>
      <c r="D214" s="86" t="s">
        <v>134</v>
      </c>
      <c r="E214" s="94">
        <v>42735</v>
      </c>
      <c r="F214" s="83">
        <v>392063.41188700008</v>
      </c>
      <c r="G214" s="85">
        <v>29.861799999999999</v>
      </c>
      <c r="H214" s="83">
        <v>470.47469553000008</v>
      </c>
      <c r="I214" s="84">
        <v>8.6684502499999999E-4</v>
      </c>
      <c r="J214" s="84">
        <f t="shared" si="8"/>
        <v>2.4572599751571658E-3</v>
      </c>
      <c r="K214" s="84">
        <f>H214/'סכום נכסי הקרן'!$C$42</f>
        <v>1.7671130395161718E-4</v>
      </c>
    </row>
    <row r="215" spans="2:11">
      <c r="B215" s="76" t="s">
        <v>2341</v>
      </c>
      <c r="C215" s="73">
        <v>7028</v>
      </c>
      <c r="D215" s="86" t="s">
        <v>134</v>
      </c>
      <c r="E215" s="94">
        <v>43754</v>
      </c>
      <c r="F215" s="83">
        <v>336825.93000000005</v>
      </c>
      <c r="G215" s="85">
        <v>108.2533</v>
      </c>
      <c r="H215" s="83">
        <v>1465.2463200000002</v>
      </c>
      <c r="I215" s="84">
        <v>8.6684502499999999E-4</v>
      </c>
      <c r="J215" s="84">
        <f t="shared" si="8"/>
        <v>7.6528900918386199E-3</v>
      </c>
      <c r="K215" s="84">
        <f>H215/'סכום נכסי הקרן'!$C$42</f>
        <v>5.5034965807422055E-4</v>
      </c>
    </row>
    <row r="216" spans="2:11">
      <c r="B216" s="76" t="s">
        <v>2342</v>
      </c>
      <c r="C216" s="73">
        <v>8416</v>
      </c>
      <c r="D216" s="86" t="s">
        <v>134</v>
      </c>
      <c r="E216" s="94">
        <v>44713</v>
      </c>
      <c r="F216" s="83">
        <v>158833.79000000004</v>
      </c>
      <c r="G216" s="85">
        <v>104.1722</v>
      </c>
      <c r="H216" s="83">
        <v>664.90362000000016</v>
      </c>
      <c r="I216" s="84">
        <v>8.6684502499999999E-4</v>
      </c>
      <c r="J216" s="84">
        <f t="shared" si="8"/>
        <v>3.4727501144828886E-3</v>
      </c>
      <c r="K216" s="84">
        <f>H216/'סכום נכסי הקרן'!$C$42</f>
        <v>2.4973922467814936E-4</v>
      </c>
    </row>
    <row r="217" spans="2:11">
      <c r="B217" s="76" t="s">
        <v>2343</v>
      </c>
      <c r="C217" s="73">
        <v>5335</v>
      </c>
      <c r="D217" s="86" t="s">
        <v>132</v>
      </c>
      <c r="E217" s="94">
        <v>43306</v>
      </c>
      <c r="F217" s="83">
        <v>110347.64000000001</v>
      </c>
      <c r="G217" s="85">
        <v>143.31720000000001</v>
      </c>
      <c r="H217" s="83">
        <v>585.14445000000001</v>
      </c>
      <c r="I217" s="84">
        <v>8.6684502499999999E-4</v>
      </c>
      <c r="J217" s="84">
        <f t="shared" si="8"/>
        <v>3.0561729468799202E-3</v>
      </c>
      <c r="K217" s="84">
        <f>H217/'סכום נכסי הקרן'!$C$42</f>
        <v>2.1978150948813018E-4</v>
      </c>
    </row>
    <row r="218" spans="2:11">
      <c r="B218" s="76" t="s">
        <v>2344</v>
      </c>
      <c r="C218" s="73">
        <v>8339</v>
      </c>
      <c r="D218" s="86" t="s">
        <v>132</v>
      </c>
      <c r="E218" s="94">
        <v>44539</v>
      </c>
      <c r="F218" s="83">
        <v>89278.641890000014</v>
      </c>
      <c r="G218" s="85">
        <v>99.307299999999998</v>
      </c>
      <c r="H218" s="83">
        <v>328.0427723090001</v>
      </c>
      <c r="I218" s="84">
        <v>8.6684502499999999E-4</v>
      </c>
      <c r="J218" s="84">
        <f t="shared" ref="J218:J246" si="9">IFERROR(H218/$H$11,0)</f>
        <v>1.7133469285238122E-3</v>
      </c>
      <c r="K218" s="84">
        <f>H218/'סכום נכסי הקרן'!$C$42</f>
        <v>1.232135683329869E-4</v>
      </c>
    </row>
    <row r="219" spans="2:11">
      <c r="B219" s="76" t="s">
        <v>2345</v>
      </c>
      <c r="C219" s="73">
        <v>7013</v>
      </c>
      <c r="D219" s="86" t="s">
        <v>134</v>
      </c>
      <c r="E219" s="94">
        <v>43507</v>
      </c>
      <c r="F219" s="83">
        <v>524444.38553100009</v>
      </c>
      <c r="G219" s="85">
        <v>96.100399999999993</v>
      </c>
      <c r="H219" s="83">
        <v>2025.2964819420004</v>
      </c>
      <c r="I219" s="84">
        <v>8.6684502499999999E-4</v>
      </c>
      <c r="J219" s="84">
        <f t="shared" si="9"/>
        <v>1.0577997138180526E-2</v>
      </c>
      <c r="K219" s="84">
        <f>H219/'סכום נכסי הקרן'!$C$42</f>
        <v>7.6070569918626485E-4</v>
      </c>
    </row>
    <row r="220" spans="2:11">
      <c r="B220" s="76" t="s">
        <v>2346</v>
      </c>
      <c r="C220" s="73">
        <v>8112</v>
      </c>
      <c r="D220" s="86" t="s">
        <v>132</v>
      </c>
      <c r="E220" s="94">
        <v>44440</v>
      </c>
      <c r="F220" s="83">
        <v>52114.030000000006</v>
      </c>
      <c r="G220" s="85">
        <v>74.700999999999993</v>
      </c>
      <c r="H220" s="83">
        <v>144.03989000000004</v>
      </c>
      <c r="I220" s="84">
        <v>8.6684502499999999E-4</v>
      </c>
      <c r="J220" s="84">
        <f t="shared" si="9"/>
        <v>7.5231135677619374E-4</v>
      </c>
      <c r="K220" s="84">
        <f>H220/'סכום נכסי הקרן'!$C$42</f>
        <v>5.4101691386980147E-5</v>
      </c>
    </row>
    <row r="221" spans="2:11">
      <c r="B221" s="76" t="s">
        <v>2347</v>
      </c>
      <c r="C221" s="73">
        <v>8317</v>
      </c>
      <c r="D221" s="86" t="s">
        <v>132</v>
      </c>
      <c r="E221" s="94">
        <v>44378</v>
      </c>
      <c r="F221" s="83">
        <v>50119.09</v>
      </c>
      <c r="G221" s="85">
        <v>115.2396</v>
      </c>
      <c r="H221" s="83">
        <v>213.70105000000004</v>
      </c>
      <c r="I221" s="84">
        <v>8.6684502499999999E-4</v>
      </c>
      <c r="J221" s="84">
        <f t="shared" si="9"/>
        <v>1.1161472483073765E-3</v>
      </c>
      <c r="K221" s="84">
        <f>H221/'סכום נכסי הקרן'!$C$42</f>
        <v>8.0266572379176438E-5</v>
      </c>
    </row>
    <row r="222" spans="2:11">
      <c r="B222" s="76" t="s">
        <v>2348</v>
      </c>
      <c r="C222" s="73">
        <v>9377</v>
      </c>
      <c r="D222" s="86" t="s">
        <v>132</v>
      </c>
      <c r="E222" s="94">
        <v>44502</v>
      </c>
      <c r="F222" s="83">
        <v>242479.44000000003</v>
      </c>
      <c r="G222" s="85">
        <v>103.0479</v>
      </c>
      <c r="H222" s="83">
        <v>924.51888000000008</v>
      </c>
      <c r="I222" s="84">
        <v>8.6684502499999999E-4</v>
      </c>
      <c r="J222" s="84">
        <f t="shared" si="9"/>
        <v>4.8287044163808157E-3</v>
      </c>
      <c r="K222" s="84">
        <f>H222/'סכום נכסי הקרן'!$C$42</f>
        <v>3.4725127273560485E-4</v>
      </c>
    </row>
    <row r="223" spans="2:11">
      <c r="B223" s="76" t="s">
        <v>2349</v>
      </c>
      <c r="C223" s="73">
        <v>84036</v>
      </c>
      <c r="D223" s="86" t="s">
        <v>132</v>
      </c>
      <c r="E223" s="94">
        <v>44314</v>
      </c>
      <c r="F223" s="83">
        <v>81994.520000000019</v>
      </c>
      <c r="G223" s="85">
        <v>100</v>
      </c>
      <c r="H223" s="83">
        <v>303.37974000000003</v>
      </c>
      <c r="I223" s="84">
        <v>8.6684502499999999E-4</v>
      </c>
      <c r="J223" s="84">
        <f t="shared" si="9"/>
        <v>1.5845334498506549E-3</v>
      </c>
      <c r="K223" s="84">
        <f>H223/'סכום נכסי הקרן'!$C$42</f>
        <v>1.1395008054048274E-4</v>
      </c>
    </row>
    <row r="224" spans="2:11">
      <c r="B224" s="76" t="s">
        <v>2350</v>
      </c>
      <c r="C224" s="73">
        <v>7043</v>
      </c>
      <c r="D224" s="86" t="s">
        <v>134</v>
      </c>
      <c r="E224" s="94">
        <v>43860</v>
      </c>
      <c r="F224" s="83">
        <v>1115340.1020869999</v>
      </c>
      <c r="G224" s="85">
        <v>93.164199999999994</v>
      </c>
      <c r="H224" s="83">
        <v>4175.6140406550003</v>
      </c>
      <c r="I224" s="84">
        <v>8.6684502499999999E-4</v>
      </c>
      <c r="J224" s="84">
        <f t="shared" si="9"/>
        <v>2.1808971558495961E-2</v>
      </c>
      <c r="K224" s="84">
        <f>H224/'סכום נכסי הקרן'!$C$42</f>
        <v>1.5683695827500141E-3</v>
      </c>
    </row>
    <row r="225" spans="2:11">
      <c r="B225" s="76" t="s">
        <v>2351</v>
      </c>
      <c r="C225" s="73">
        <v>5304</v>
      </c>
      <c r="D225" s="86" t="s">
        <v>134</v>
      </c>
      <c r="E225" s="94">
        <v>42928</v>
      </c>
      <c r="F225" s="83">
        <v>590802.24905100011</v>
      </c>
      <c r="G225" s="85">
        <v>56.195</v>
      </c>
      <c r="H225" s="83">
        <v>1334.1473193710001</v>
      </c>
      <c r="I225" s="84">
        <v>8.6684502499999999E-4</v>
      </c>
      <c r="J225" s="84">
        <f t="shared" si="9"/>
        <v>6.9681681926813373E-3</v>
      </c>
      <c r="K225" s="84">
        <f>H225/'סכום נכסי הקרן'!$C$42</f>
        <v>5.0110859246960452E-4</v>
      </c>
    </row>
    <row r="226" spans="2:11">
      <c r="B226" s="76" t="s">
        <v>2352</v>
      </c>
      <c r="C226" s="73">
        <v>85891</v>
      </c>
      <c r="D226" s="86" t="s">
        <v>132</v>
      </c>
      <c r="E226" s="94">
        <v>44395</v>
      </c>
      <c r="F226" s="83">
        <v>1206060.9400000002</v>
      </c>
      <c r="G226" s="85">
        <v>100</v>
      </c>
      <c r="H226" s="83">
        <v>4462.4254800000017</v>
      </c>
      <c r="I226" s="84">
        <v>8.6684502499999999E-4</v>
      </c>
      <c r="J226" s="84">
        <f t="shared" si="9"/>
        <v>2.3306969807957073E-2</v>
      </c>
      <c r="K226" s="84">
        <f>H226/'סכום נכסי הקרן'!$C$42</f>
        <v>1.6760965740556784E-3</v>
      </c>
    </row>
    <row r="227" spans="2:11">
      <c r="B227" s="76" t="s">
        <v>2353</v>
      </c>
      <c r="C227" s="73">
        <v>7041</v>
      </c>
      <c r="D227" s="86" t="s">
        <v>132</v>
      </c>
      <c r="E227" s="94">
        <v>43516</v>
      </c>
      <c r="F227" s="83">
        <v>224368.47000000003</v>
      </c>
      <c r="G227" s="85">
        <v>82.046400000000006</v>
      </c>
      <c r="H227" s="83">
        <v>681.11912000000007</v>
      </c>
      <c r="I227" s="84">
        <v>8.6684502499999999E-4</v>
      </c>
      <c r="J227" s="84">
        <f t="shared" si="9"/>
        <v>3.5574426590676165E-3</v>
      </c>
      <c r="K227" s="84">
        <f>H227/'סכום נכסי הקרן'!$C$42</f>
        <v>2.5582980123083608E-4</v>
      </c>
    </row>
    <row r="228" spans="2:11">
      <c r="B228" s="76" t="s">
        <v>2354</v>
      </c>
      <c r="C228" s="73">
        <v>7054</v>
      </c>
      <c r="D228" s="86" t="s">
        <v>132</v>
      </c>
      <c r="E228" s="94">
        <v>43973</v>
      </c>
      <c r="F228" s="83">
        <v>81313.280000000013</v>
      </c>
      <c r="G228" s="85">
        <v>105.4258</v>
      </c>
      <c r="H228" s="83">
        <v>317.18312000000003</v>
      </c>
      <c r="I228" s="84">
        <v>8.6684502499999999E-4</v>
      </c>
      <c r="J228" s="84">
        <f t="shared" si="9"/>
        <v>1.6566276422017971E-3</v>
      </c>
      <c r="K228" s="84">
        <f>H228/'סכום נכסי הקרן'!$C$42</f>
        <v>1.1913465965156934E-4</v>
      </c>
    </row>
    <row r="229" spans="2:11">
      <c r="B229" s="76" t="s">
        <v>2355</v>
      </c>
      <c r="C229" s="73">
        <v>7071</v>
      </c>
      <c r="D229" s="86" t="s">
        <v>132</v>
      </c>
      <c r="E229" s="94">
        <v>44055</v>
      </c>
      <c r="F229" s="83">
        <v>108683.92000000001</v>
      </c>
      <c r="G229" s="85">
        <v>0</v>
      </c>
      <c r="H229" s="85">
        <v>0</v>
      </c>
      <c r="I229" s="84">
        <v>8.6684502499999999E-4</v>
      </c>
      <c r="J229" s="84">
        <f t="shared" si="9"/>
        <v>0</v>
      </c>
      <c r="K229" s="84">
        <f>H229/'סכום נכסי הקרן'!$C$42</f>
        <v>0</v>
      </c>
    </row>
    <row r="230" spans="2:11">
      <c r="B230" s="76" t="s">
        <v>2356</v>
      </c>
      <c r="C230" s="73">
        <v>83111</v>
      </c>
      <c r="D230" s="86" t="s">
        <v>132</v>
      </c>
      <c r="E230" s="94">
        <v>44256</v>
      </c>
      <c r="F230" s="83">
        <v>47207.320000000007</v>
      </c>
      <c r="G230" s="85">
        <v>100</v>
      </c>
      <c r="H230" s="83">
        <v>174.66707000000002</v>
      </c>
      <c r="I230" s="84">
        <v>8.6684502499999999E-4</v>
      </c>
      <c r="J230" s="84">
        <f t="shared" si="9"/>
        <v>9.1227520665159063E-4</v>
      </c>
      <c r="K230" s="84">
        <f>H230/'סכום נכסי הקרן'!$C$42</f>
        <v>6.5605325834448066E-5</v>
      </c>
    </row>
    <row r="231" spans="2:11">
      <c r="B231" s="76" t="s">
        <v>2357</v>
      </c>
      <c r="C231" s="73">
        <v>62179</v>
      </c>
      <c r="D231" s="86" t="s">
        <v>132</v>
      </c>
      <c r="E231" s="94">
        <v>42549</v>
      </c>
      <c r="F231" s="83">
        <v>29831.030000000006</v>
      </c>
      <c r="G231" s="85">
        <v>100</v>
      </c>
      <c r="H231" s="83">
        <v>110.37482000000003</v>
      </c>
      <c r="I231" s="84">
        <v>8.6684502499999999E-4</v>
      </c>
      <c r="J231" s="84">
        <f t="shared" si="9"/>
        <v>5.7648079700788556E-4</v>
      </c>
      <c r="K231" s="84">
        <f>H231/'סכום נכסי הקרן'!$C$42</f>
        <v>4.1457018944776228E-5</v>
      </c>
    </row>
    <row r="232" spans="2:11">
      <c r="B232" s="76" t="s">
        <v>2358</v>
      </c>
      <c r="C232" s="73">
        <v>6646</v>
      </c>
      <c r="D232" s="86" t="s">
        <v>134</v>
      </c>
      <c r="E232" s="94">
        <v>42947</v>
      </c>
      <c r="F232" s="83">
        <v>436261.75000000006</v>
      </c>
      <c r="G232" s="85">
        <v>79.099999999999994</v>
      </c>
      <c r="H232" s="83">
        <v>1386.7161899999999</v>
      </c>
      <c r="I232" s="84">
        <v>8.6684502499999999E-4</v>
      </c>
      <c r="J232" s="84">
        <f t="shared" si="9"/>
        <v>7.2427321234583945E-3</v>
      </c>
      <c r="K232" s="84">
        <f>H232/'סכום נכסי הקרן'!$C$42</f>
        <v>5.2085357294225163E-4</v>
      </c>
    </row>
    <row r="233" spans="2:11">
      <c r="B233" s="76" t="s">
        <v>2359</v>
      </c>
      <c r="C233" s="73">
        <v>621710</v>
      </c>
      <c r="D233" s="86" t="s">
        <v>132</v>
      </c>
      <c r="E233" s="94">
        <v>42549</v>
      </c>
      <c r="F233" s="83">
        <v>34497.930000000008</v>
      </c>
      <c r="G233" s="85">
        <v>100</v>
      </c>
      <c r="H233" s="83">
        <v>127.64236000000001</v>
      </c>
      <c r="I233" s="84">
        <v>8.6684502499999999E-4</v>
      </c>
      <c r="J233" s="84">
        <f t="shared" si="9"/>
        <v>6.6666808086090134E-4</v>
      </c>
      <c r="K233" s="84">
        <f>H233/'סכום נכסי הקרן'!$C$42</f>
        <v>4.7942743976170894E-5</v>
      </c>
    </row>
    <row r="234" spans="2:11">
      <c r="B234" s="76" t="s">
        <v>2360</v>
      </c>
      <c r="C234" s="73">
        <v>6647</v>
      </c>
      <c r="D234" s="86" t="s">
        <v>132</v>
      </c>
      <c r="E234" s="94">
        <v>43454</v>
      </c>
      <c r="F234" s="83">
        <v>637572.54000000015</v>
      </c>
      <c r="G234" s="85">
        <v>126.2908</v>
      </c>
      <c r="H234" s="83">
        <v>2979.2232000000008</v>
      </c>
      <c r="I234" s="84">
        <v>8.6684502499999999E-4</v>
      </c>
      <c r="J234" s="84">
        <f t="shared" si="9"/>
        <v>1.556029685756573E-2</v>
      </c>
      <c r="K234" s="84">
        <f>H234/'סכום נכסי הקרן'!$C$42</f>
        <v>1.1190026189226571E-3</v>
      </c>
    </row>
    <row r="235" spans="2:11">
      <c r="B235" s="76" t="s">
        <v>2361</v>
      </c>
      <c r="C235" s="73">
        <v>8000</v>
      </c>
      <c r="D235" s="86" t="s">
        <v>132</v>
      </c>
      <c r="E235" s="94">
        <v>44228</v>
      </c>
      <c r="F235" s="83">
        <v>287771.65999999997</v>
      </c>
      <c r="G235" s="85">
        <v>103.127</v>
      </c>
      <c r="H235" s="83">
        <v>1098.0500300000003</v>
      </c>
      <c r="I235" s="84">
        <v>8.6684502499999999E-4</v>
      </c>
      <c r="J235" s="84">
        <f t="shared" si="9"/>
        <v>5.7350467837585838E-3</v>
      </c>
      <c r="K235" s="84">
        <f>H235/'סכום נכסי הקרן'!$C$42</f>
        <v>4.1242994458357538E-4</v>
      </c>
    </row>
    <row r="236" spans="2:11">
      <c r="B236" s="76" t="s">
        <v>2362</v>
      </c>
      <c r="C236" s="73">
        <v>9618</v>
      </c>
      <c r="D236" s="86" t="s">
        <v>136</v>
      </c>
      <c r="E236" s="94">
        <v>45020</v>
      </c>
      <c r="F236" s="83">
        <v>938846.95885500009</v>
      </c>
      <c r="G236" s="85">
        <v>100.50279999999999</v>
      </c>
      <c r="H236" s="83">
        <v>2313.3443941750006</v>
      </c>
      <c r="I236" s="84">
        <v>8.6684502499999999E-4</v>
      </c>
      <c r="J236" s="84">
        <f t="shared" si="9"/>
        <v>1.2082453408374556E-2</v>
      </c>
      <c r="K236" s="84">
        <f>H236/'סכום נכסי הקרן'!$C$42</f>
        <v>8.688971123586418E-4</v>
      </c>
    </row>
    <row r="237" spans="2:11">
      <c r="B237" s="76" t="s">
        <v>2363</v>
      </c>
      <c r="C237" s="73">
        <v>8312</v>
      </c>
      <c r="D237" s="86" t="s">
        <v>134</v>
      </c>
      <c r="E237" s="94">
        <v>44377</v>
      </c>
      <c r="F237" s="83">
        <v>968242.81000000017</v>
      </c>
      <c r="G237" s="85">
        <v>90.94</v>
      </c>
      <c r="H237" s="83">
        <v>3538.3696600000007</v>
      </c>
      <c r="I237" s="84">
        <v>8.6684502499999999E-4</v>
      </c>
      <c r="J237" s="84">
        <f t="shared" si="9"/>
        <v>1.8480683925059364E-2</v>
      </c>
      <c r="K237" s="84">
        <f>H237/'סכום נכסי הקרן'!$C$42</f>
        <v>1.3290192276484928E-3</v>
      </c>
    </row>
    <row r="238" spans="2:11">
      <c r="B238" s="76" t="s">
        <v>2364</v>
      </c>
      <c r="C238" s="73">
        <v>5337</v>
      </c>
      <c r="D238" s="86" t="s">
        <v>132</v>
      </c>
      <c r="E238" s="94">
        <v>42985</v>
      </c>
      <c r="F238" s="83">
        <v>307934.00000000006</v>
      </c>
      <c r="G238" s="85">
        <v>106.3754</v>
      </c>
      <c r="H238" s="83">
        <v>1211.9942800000003</v>
      </c>
      <c r="I238" s="84">
        <v>8.6684502499999999E-4</v>
      </c>
      <c r="J238" s="84">
        <f t="shared" si="9"/>
        <v>6.3301704909090534E-3</v>
      </c>
      <c r="K238" s="84">
        <f>H238/'סכום נכסי הקרן'!$C$42</f>
        <v>4.5522764908627192E-4</v>
      </c>
    </row>
    <row r="239" spans="2:11">
      <c r="B239" s="76" t="s">
        <v>2365</v>
      </c>
      <c r="C239" s="73">
        <v>7049</v>
      </c>
      <c r="D239" s="86" t="s">
        <v>134</v>
      </c>
      <c r="E239" s="94">
        <v>43922</v>
      </c>
      <c r="F239" s="83">
        <v>100100.91000000002</v>
      </c>
      <c r="G239" s="85">
        <v>102.45440000000001</v>
      </c>
      <c r="H239" s="83">
        <v>412.12848000000008</v>
      </c>
      <c r="I239" s="84">
        <v>8.6684502499999999E-4</v>
      </c>
      <c r="J239" s="84">
        <f t="shared" si="9"/>
        <v>2.1525213324927587E-3</v>
      </c>
      <c r="K239" s="84">
        <f>H239/'סכום נכסי הקרן'!$C$42</f>
        <v>1.5479634035228169E-4</v>
      </c>
    </row>
    <row r="240" spans="2:11">
      <c r="B240" s="76" t="s">
        <v>2366</v>
      </c>
      <c r="C240" s="73">
        <v>7005</v>
      </c>
      <c r="D240" s="86" t="s">
        <v>132</v>
      </c>
      <c r="E240" s="94">
        <v>43621</v>
      </c>
      <c r="F240" s="83">
        <v>101557.05000000002</v>
      </c>
      <c r="G240" s="85">
        <v>87.900999999999996</v>
      </c>
      <c r="H240" s="83">
        <v>330.29774000000003</v>
      </c>
      <c r="I240" s="84">
        <v>8.6684502499999999E-4</v>
      </c>
      <c r="J240" s="84">
        <f t="shared" si="9"/>
        <v>1.7251244840544547E-3</v>
      </c>
      <c r="K240" s="84">
        <f>H240/'סכום נכסי הקרן'!$C$42</f>
        <v>1.2406053903052136E-4</v>
      </c>
    </row>
    <row r="241" spans="2:11">
      <c r="B241" s="76" t="s">
        <v>2367</v>
      </c>
      <c r="C241" s="73">
        <v>5286</v>
      </c>
      <c r="D241" s="86" t="s">
        <v>132</v>
      </c>
      <c r="E241" s="94">
        <v>42705</v>
      </c>
      <c r="F241" s="83">
        <v>17833.259999999998</v>
      </c>
      <c r="G241" s="85">
        <v>103.8721</v>
      </c>
      <c r="H241" s="83">
        <v>68.537990000000022</v>
      </c>
      <c r="I241" s="84">
        <v>8.6684502499999999E-4</v>
      </c>
      <c r="J241" s="84">
        <f t="shared" si="9"/>
        <v>3.5796964471170587E-4</v>
      </c>
      <c r="K241" s="84">
        <f>H241/'סכום נכסי הקרן'!$C$42</f>
        <v>2.5743015933044185E-5</v>
      </c>
    </row>
    <row r="242" spans="2:11">
      <c r="B242" s="76" t="s">
        <v>2368</v>
      </c>
      <c r="C242" s="73">
        <v>8273</v>
      </c>
      <c r="D242" s="86" t="s">
        <v>132</v>
      </c>
      <c r="E242" s="94">
        <v>43922</v>
      </c>
      <c r="F242" s="83">
        <v>493014.15000000008</v>
      </c>
      <c r="G242" s="85">
        <v>69.8125</v>
      </c>
      <c r="H242" s="83">
        <v>1273.4863500000004</v>
      </c>
      <c r="I242" s="84">
        <v>8.6684502499999999E-4</v>
      </c>
      <c r="J242" s="84">
        <f t="shared" si="9"/>
        <v>6.6513397351557453E-3</v>
      </c>
      <c r="K242" s="84">
        <f>H242/'סכום נכסי הקרן'!$C$42</f>
        <v>4.7832420236666235E-4</v>
      </c>
    </row>
    <row r="243" spans="2:11">
      <c r="B243" s="76" t="s">
        <v>2369</v>
      </c>
      <c r="C243" s="73">
        <v>8321</v>
      </c>
      <c r="D243" s="86" t="s">
        <v>132</v>
      </c>
      <c r="E243" s="94">
        <v>44217</v>
      </c>
      <c r="F243" s="83">
        <v>511376.97000000009</v>
      </c>
      <c r="G243" s="85">
        <v>93.643799999999999</v>
      </c>
      <c r="H243" s="83">
        <v>1771.8294700000001</v>
      </c>
      <c r="I243" s="84">
        <v>8.6684502499999999E-4</v>
      </c>
      <c r="J243" s="84">
        <f t="shared" si="9"/>
        <v>9.2541547522130424E-3</v>
      </c>
      <c r="K243" s="84">
        <f>H243/'סכום נכסי הקרן'!$C$42</f>
        <v>6.6550294627617797E-4</v>
      </c>
    </row>
    <row r="244" spans="2:11">
      <c r="B244" s="76" t="s">
        <v>2370</v>
      </c>
      <c r="C244" s="73">
        <v>8509</v>
      </c>
      <c r="D244" s="86" t="s">
        <v>132</v>
      </c>
      <c r="E244" s="94">
        <v>44531</v>
      </c>
      <c r="F244" s="83">
        <v>856024.63000000012</v>
      </c>
      <c r="G244" s="85">
        <v>71.343999999999994</v>
      </c>
      <c r="H244" s="83">
        <v>2259.6721800000005</v>
      </c>
      <c r="I244" s="84">
        <v>8.6684502499999999E-4</v>
      </c>
      <c r="J244" s="84">
        <f t="shared" si="9"/>
        <v>1.1802126783110007E-2</v>
      </c>
      <c r="K244" s="84">
        <f>H244/'סכום נכסי הקרן'!$C$42</f>
        <v>8.4873771368545645E-4</v>
      </c>
    </row>
    <row r="245" spans="2:11">
      <c r="B245" s="76" t="s">
        <v>2371</v>
      </c>
      <c r="C245" s="73">
        <v>9409</v>
      </c>
      <c r="D245" s="86" t="s">
        <v>132</v>
      </c>
      <c r="E245" s="94">
        <v>44931</v>
      </c>
      <c r="F245" s="83">
        <v>200591.54000000004</v>
      </c>
      <c r="G245" s="85">
        <v>94.927800000000005</v>
      </c>
      <c r="H245" s="83">
        <v>704.5434200000002</v>
      </c>
      <c r="I245" s="84">
        <v>8.6684502499999999E-4</v>
      </c>
      <c r="J245" s="84">
        <f t="shared" si="9"/>
        <v>3.6797863161929637E-3</v>
      </c>
      <c r="K245" s="84">
        <f>H245/'סכום נכסי הקרן'!$C$42</f>
        <v>2.6462801851325721E-4</v>
      </c>
    </row>
    <row r="246" spans="2:11">
      <c r="B246" s="76" t="s">
        <v>2372</v>
      </c>
      <c r="C246" s="73">
        <v>6658</v>
      </c>
      <c r="D246" s="86" t="s">
        <v>132</v>
      </c>
      <c r="E246" s="94">
        <v>43356</v>
      </c>
      <c r="F246" s="83">
        <v>508475.10000000009</v>
      </c>
      <c r="G246" s="85">
        <v>58.655099999999997</v>
      </c>
      <c r="H246" s="83">
        <v>1103.5123400000002</v>
      </c>
      <c r="I246" s="84">
        <v>8.6684502499999999E-4</v>
      </c>
      <c r="J246" s="84">
        <f t="shared" si="9"/>
        <v>5.7635760880175085E-3</v>
      </c>
      <c r="K246" s="84">
        <f>H246/'סכום נכסי הקרן'!$C$42</f>
        <v>4.1448159992627252E-4</v>
      </c>
    </row>
    <row r="247" spans="2:11">
      <c r="B247" s="114"/>
      <c r="C247" s="115"/>
      <c r="D247" s="115"/>
      <c r="E247" s="115"/>
      <c r="F247" s="115"/>
      <c r="G247" s="115"/>
      <c r="H247" s="115"/>
      <c r="I247" s="115"/>
      <c r="J247" s="115"/>
      <c r="K247" s="115"/>
    </row>
    <row r="248" spans="2:11">
      <c r="B248" s="114"/>
      <c r="C248" s="115"/>
      <c r="D248" s="115"/>
      <c r="E248" s="115"/>
      <c r="F248" s="115"/>
      <c r="G248" s="115"/>
      <c r="H248" s="115"/>
      <c r="I248" s="115"/>
      <c r="J248" s="115"/>
      <c r="K248" s="115"/>
    </row>
    <row r="249" spans="2:11">
      <c r="B249" s="114"/>
      <c r="C249" s="115"/>
      <c r="D249" s="115"/>
      <c r="E249" s="115"/>
      <c r="F249" s="115"/>
      <c r="G249" s="115"/>
      <c r="H249" s="115"/>
      <c r="I249" s="115"/>
      <c r="J249" s="115"/>
      <c r="K249" s="115"/>
    </row>
    <row r="250" spans="2:11">
      <c r="B250" s="129" t="s">
        <v>112</v>
      </c>
      <c r="C250" s="115"/>
      <c r="D250" s="115"/>
      <c r="E250" s="115"/>
      <c r="F250" s="115"/>
      <c r="G250" s="115"/>
      <c r="H250" s="115"/>
      <c r="I250" s="115"/>
      <c r="J250" s="115"/>
      <c r="K250" s="115"/>
    </row>
    <row r="251" spans="2:11">
      <c r="B251" s="129" t="s">
        <v>205</v>
      </c>
      <c r="C251" s="115"/>
      <c r="D251" s="115"/>
      <c r="E251" s="115"/>
      <c r="F251" s="115"/>
      <c r="G251" s="115"/>
      <c r="H251" s="115"/>
      <c r="I251" s="115"/>
      <c r="J251" s="115"/>
      <c r="K251" s="115"/>
    </row>
    <row r="252" spans="2:11">
      <c r="B252" s="129" t="s">
        <v>213</v>
      </c>
      <c r="C252" s="115"/>
      <c r="D252" s="115"/>
      <c r="E252" s="115"/>
      <c r="F252" s="115"/>
      <c r="G252" s="115"/>
      <c r="H252" s="115"/>
      <c r="I252" s="115"/>
      <c r="J252" s="115"/>
      <c r="K252" s="115"/>
    </row>
    <row r="253" spans="2:11">
      <c r="B253" s="114"/>
      <c r="C253" s="115"/>
      <c r="D253" s="115"/>
      <c r="E253" s="115"/>
      <c r="F253" s="115"/>
      <c r="G253" s="115"/>
      <c r="H253" s="115"/>
      <c r="I253" s="115"/>
      <c r="J253" s="115"/>
      <c r="K253" s="115"/>
    </row>
    <row r="254" spans="2:11">
      <c r="B254" s="114"/>
      <c r="C254" s="115"/>
      <c r="D254" s="115"/>
      <c r="E254" s="115"/>
      <c r="F254" s="115"/>
      <c r="G254" s="115"/>
      <c r="H254" s="115"/>
      <c r="I254" s="115"/>
      <c r="J254" s="115"/>
      <c r="K254" s="115"/>
    </row>
    <row r="255" spans="2:11">
      <c r="B255" s="114"/>
      <c r="C255" s="115"/>
      <c r="D255" s="115"/>
      <c r="E255" s="115"/>
      <c r="F255" s="115"/>
      <c r="G255" s="115"/>
      <c r="H255" s="115"/>
      <c r="I255" s="115"/>
      <c r="J255" s="115"/>
      <c r="K255" s="115"/>
    </row>
    <row r="256" spans="2:11">
      <c r="B256" s="114"/>
      <c r="C256" s="115"/>
      <c r="D256" s="115"/>
      <c r="E256" s="115"/>
      <c r="F256" s="115"/>
      <c r="G256" s="115"/>
      <c r="H256" s="115"/>
      <c r="I256" s="115"/>
      <c r="J256" s="115"/>
      <c r="K256" s="115"/>
    </row>
    <row r="257" spans="2:11">
      <c r="B257" s="114"/>
      <c r="C257" s="115"/>
      <c r="D257" s="115"/>
      <c r="E257" s="115"/>
      <c r="F257" s="115"/>
      <c r="G257" s="115"/>
      <c r="H257" s="115"/>
      <c r="I257" s="115"/>
      <c r="J257" s="115"/>
      <c r="K257" s="115"/>
    </row>
    <row r="258" spans="2:11">
      <c r="B258" s="114"/>
      <c r="C258" s="115"/>
      <c r="D258" s="115"/>
      <c r="E258" s="115"/>
      <c r="F258" s="115"/>
      <c r="G258" s="115"/>
      <c r="H258" s="115"/>
      <c r="I258" s="115"/>
      <c r="J258" s="115"/>
      <c r="K258" s="115"/>
    </row>
    <row r="259" spans="2:11">
      <c r="B259" s="114"/>
      <c r="C259" s="115"/>
      <c r="D259" s="115"/>
      <c r="E259" s="115"/>
      <c r="F259" s="115"/>
      <c r="G259" s="115"/>
      <c r="H259" s="115"/>
      <c r="I259" s="115"/>
      <c r="J259" s="115"/>
      <c r="K259" s="115"/>
    </row>
    <row r="260" spans="2:11">
      <c r="B260" s="114"/>
      <c r="C260" s="115"/>
      <c r="D260" s="115"/>
      <c r="E260" s="115"/>
      <c r="F260" s="115"/>
      <c r="G260" s="115"/>
      <c r="H260" s="115"/>
      <c r="I260" s="115"/>
      <c r="J260" s="115"/>
      <c r="K260" s="115"/>
    </row>
    <row r="261" spans="2:11">
      <c r="B261" s="114"/>
      <c r="C261" s="115"/>
      <c r="D261" s="115"/>
      <c r="E261" s="115"/>
      <c r="F261" s="115"/>
      <c r="G261" s="115"/>
      <c r="H261" s="115"/>
      <c r="I261" s="115"/>
      <c r="J261" s="115"/>
      <c r="K261" s="115"/>
    </row>
    <row r="262" spans="2:11">
      <c r="B262" s="114"/>
      <c r="C262" s="115"/>
      <c r="D262" s="115"/>
      <c r="E262" s="115"/>
      <c r="F262" s="115"/>
      <c r="G262" s="115"/>
      <c r="H262" s="115"/>
      <c r="I262" s="115"/>
      <c r="J262" s="115"/>
      <c r="K262" s="115"/>
    </row>
    <row r="263" spans="2:11">
      <c r="B263" s="114"/>
      <c r="C263" s="115"/>
      <c r="D263" s="115"/>
      <c r="E263" s="115"/>
      <c r="F263" s="115"/>
      <c r="G263" s="115"/>
      <c r="H263" s="115"/>
      <c r="I263" s="115"/>
      <c r="J263" s="115"/>
      <c r="K263" s="115"/>
    </row>
    <row r="264" spans="2:11">
      <c r="B264" s="114"/>
      <c r="C264" s="115"/>
      <c r="D264" s="115"/>
      <c r="E264" s="115"/>
      <c r="F264" s="115"/>
      <c r="G264" s="115"/>
      <c r="H264" s="115"/>
      <c r="I264" s="115"/>
      <c r="J264" s="115"/>
      <c r="K264" s="115"/>
    </row>
    <row r="265" spans="2:11">
      <c r="B265" s="114"/>
      <c r="C265" s="115"/>
      <c r="D265" s="115"/>
      <c r="E265" s="115"/>
      <c r="F265" s="115"/>
      <c r="G265" s="115"/>
      <c r="H265" s="115"/>
      <c r="I265" s="115"/>
      <c r="J265" s="115"/>
      <c r="K265" s="115"/>
    </row>
    <row r="266" spans="2:11">
      <c r="B266" s="114"/>
      <c r="C266" s="115"/>
      <c r="D266" s="115"/>
      <c r="E266" s="115"/>
      <c r="F266" s="115"/>
      <c r="G266" s="115"/>
      <c r="H266" s="115"/>
      <c r="I266" s="115"/>
      <c r="J266" s="115"/>
      <c r="K266" s="115"/>
    </row>
    <row r="267" spans="2:11">
      <c r="B267" s="114"/>
      <c r="C267" s="115"/>
      <c r="D267" s="115"/>
      <c r="E267" s="115"/>
      <c r="F267" s="115"/>
      <c r="G267" s="115"/>
      <c r="H267" s="115"/>
      <c r="I267" s="115"/>
      <c r="J267" s="115"/>
      <c r="K267" s="115"/>
    </row>
    <row r="268" spans="2:11">
      <c r="B268" s="114"/>
      <c r="C268" s="115"/>
      <c r="D268" s="115"/>
      <c r="E268" s="115"/>
      <c r="F268" s="115"/>
      <c r="G268" s="115"/>
      <c r="H268" s="115"/>
      <c r="I268" s="115"/>
      <c r="J268" s="115"/>
      <c r="K268" s="115"/>
    </row>
    <row r="269" spans="2:11">
      <c r="B269" s="114"/>
      <c r="C269" s="115"/>
      <c r="D269" s="115"/>
      <c r="E269" s="115"/>
      <c r="F269" s="115"/>
      <c r="G269" s="115"/>
      <c r="H269" s="115"/>
      <c r="I269" s="115"/>
      <c r="J269" s="115"/>
      <c r="K269" s="115"/>
    </row>
    <row r="270" spans="2:11">
      <c r="B270" s="114"/>
      <c r="C270" s="115"/>
      <c r="D270" s="115"/>
      <c r="E270" s="115"/>
      <c r="F270" s="115"/>
      <c r="G270" s="115"/>
      <c r="H270" s="115"/>
      <c r="I270" s="115"/>
      <c r="J270" s="115"/>
      <c r="K270" s="115"/>
    </row>
    <row r="271" spans="2:11">
      <c r="B271" s="114"/>
      <c r="C271" s="115"/>
      <c r="D271" s="115"/>
      <c r="E271" s="115"/>
      <c r="F271" s="115"/>
      <c r="G271" s="115"/>
      <c r="H271" s="115"/>
      <c r="I271" s="115"/>
      <c r="J271" s="115"/>
      <c r="K271" s="115"/>
    </row>
    <row r="272" spans="2:11">
      <c r="B272" s="114"/>
      <c r="C272" s="115"/>
      <c r="D272" s="115"/>
      <c r="E272" s="115"/>
      <c r="F272" s="115"/>
      <c r="G272" s="115"/>
      <c r="H272" s="115"/>
      <c r="I272" s="115"/>
      <c r="J272" s="115"/>
      <c r="K272" s="115"/>
    </row>
    <row r="273" spans="2:11">
      <c r="B273" s="114"/>
      <c r="C273" s="115"/>
      <c r="D273" s="115"/>
      <c r="E273" s="115"/>
      <c r="F273" s="115"/>
      <c r="G273" s="115"/>
      <c r="H273" s="115"/>
      <c r="I273" s="115"/>
      <c r="J273" s="115"/>
      <c r="K273" s="115"/>
    </row>
    <row r="274" spans="2:11">
      <c r="B274" s="114"/>
      <c r="C274" s="115"/>
      <c r="D274" s="115"/>
      <c r="E274" s="115"/>
      <c r="F274" s="115"/>
      <c r="G274" s="115"/>
      <c r="H274" s="115"/>
      <c r="I274" s="115"/>
      <c r="J274" s="115"/>
      <c r="K274" s="115"/>
    </row>
    <row r="275" spans="2:11">
      <c r="B275" s="114"/>
      <c r="C275" s="115"/>
      <c r="D275" s="115"/>
      <c r="E275" s="115"/>
      <c r="F275" s="115"/>
      <c r="G275" s="115"/>
      <c r="H275" s="115"/>
      <c r="I275" s="115"/>
      <c r="J275" s="115"/>
      <c r="K275" s="115"/>
    </row>
    <row r="276" spans="2:11">
      <c r="B276" s="114"/>
      <c r="C276" s="115"/>
      <c r="D276" s="115"/>
      <c r="E276" s="115"/>
      <c r="F276" s="115"/>
      <c r="G276" s="115"/>
      <c r="H276" s="115"/>
      <c r="I276" s="115"/>
      <c r="J276" s="115"/>
      <c r="K276" s="115"/>
    </row>
    <row r="277" spans="2:11">
      <c r="B277" s="114"/>
      <c r="C277" s="115"/>
      <c r="D277" s="115"/>
      <c r="E277" s="115"/>
      <c r="F277" s="115"/>
      <c r="G277" s="115"/>
      <c r="H277" s="115"/>
      <c r="I277" s="115"/>
      <c r="J277" s="115"/>
      <c r="K277" s="115"/>
    </row>
    <row r="278" spans="2:11">
      <c r="B278" s="114"/>
      <c r="C278" s="115"/>
      <c r="D278" s="115"/>
      <c r="E278" s="115"/>
      <c r="F278" s="115"/>
      <c r="G278" s="115"/>
      <c r="H278" s="115"/>
      <c r="I278" s="115"/>
      <c r="J278" s="115"/>
      <c r="K278" s="115"/>
    </row>
    <row r="279" spans="2:11">
      <c r="B279" s="114"/>
      <c r="C279" s="115"/>
      <c r="D279" s="115"/>
      <c r="E279" s="115"/>
      <c r="F279" s="115"/>
      <c r="G279" s="115"/>
      <c r="H279" s="115"/>
      <c r="I279" s="115"/>
      <c r="J279" s="115"/>
      <c r="K279" s="115"/>
    </row>
    <row r="280" spans="2:11">
      <c r="B280" s="114"/>
      <c r="C280" s="115"/>
      <c r="D280" s="115"/>
      <c r="E280" s="115"/>
      <c r="F280" s="115"/>
      <c r="G280" s="115"/>
      <c r="H280" s="115"/>
      <c r="I280" s="115"/>
      <c r="J280" s="115"/>
      <c r="K280" s="115"/>
    </row>
    <row r="281" spans="2:11">
      <c r="B281" s="114"/>
      <c r="C281" s="115"/>
      <c r="D281" s="115"/>
      <c r="E281" s="115"/>
      <c r="F281" s="115"/>
      <c r="G281" s="115"/>
      <c r="H281" s="115"/>
      <c r="I281" s="115"/>
      <c r="J281" s="115"/>
      <c r="K281" s="115"/>
    </row>
    <row r="282" spans="2:11">
      <c r="B282" s="114"/>
      <c r="C282" s="115"/>
      <c r="D282" s="115"/>
      <c r="E282" s="115"/>
      <c r="F282" s="115"/>
      <c r="G282" s="115"/>
      <c r="H282" s="115"/>
      <c r="I282" s="115"/>
      <c r="J282" s="115"/>
      <c r="K282" s="115"/>
    </row>
    <row r="283" spans="2:11">
      <c r="B283" s="114"/>
      <c r="C283" s="115"/>
      <c r="D283" s="115"/>
      <c r="E283" s="115"/>
      <c r="F283" s="115"/>
      <c r="G283" s="115"/>
      <c r="H283" s="115"/>
      <c r="I283" s="115"/>
      <c r="J283" s="115"/>
      <c r="K283" s="115"/>
    </row>
    <row r="284" spans="2:11">
      <c r="B284" s="114"/>
      <c r="C284" s="115"/>
      <c r="D284" s="115"/>
      <c r="E284" s="115"/>
      <c r="F284" s="115"/>
      <c r="G284" s="115"/>
      <c r="H284" s="115"/>
      <c r="I284" s="115"/>
      <c r="J284" s="115"/>
      <c r="K284" s="115"/>
    </row>
    <row r="285" spans="2:11">
      <c r="B285" s="114"/>
      <c r="C285" s="115"/>
      <c r="D285" s="115"/>
      <c r="E285" s="115"/>
      <c r="F285" s="115"/>
      <c r="G285" s="115"/>
      <c r="H285" s="115"/>
      <c r="I285" s="115"/>
      <c r="J285" s="115"/>
      <c r="K285" s="115"/>
    </row>
    <row r="286" spans="2:11">
      <c r="B286" s="114"/>
      <c r="C286" s="115"/>
      <c r="D286" s="115"/>
      <c r="E286" s="115"/>
      <c r="F286" s="115"/>
      <c r="G286" s="115"/>
      <c r="H286" s="115"/>
      <c r="I286" s="115"/>
      <c r="J286" s="115"/>
      <c r="K286" s="115"/>
    </row>
    <row r="287" spans="2:11">
      <c r="B287" s="114"/>
      <c r="C287" s="115"/>
      <c r="D287" s="115"/>
      <c r="E287" s="115"/>
      <c r="F287" s="115"/>
      <c r="G287" s="115"/>
      <c r="H287" s="115"/>
      <c r="I287" s="115"/>
      <c r="J287" s="115"/>
      <c r="K287" s="115"/>
    </row>
    <row r="288" spans="2:11">
      <c r="B288" s="114"/>
      <c r="C288" s="115"/>
      <c r="D288" s="115"/>
      <c r="E288" s="115"/>
      <c r="F288" s="115"/>
      <c r="G288" s="115"/>
      <c r="H288" s="115"/>
      <c r="I288" s="115"/>
      <c r="J288" s="115"/>
      <c r="K288" s="115"/>
    </row>
    <row r="289" spans="2:11">
      <c r="B289" s="114"/>
      <c r="C289" s="115"/>
      <c r="D289" s="115"/>
      <c r="E289" s="115"/>
      <c r="F289" s="115"/>
      <c r="G289" s="115"/>
      <c r="H289" s="115"/>
      <c r="I289" s="115"/>
      <c r="J289" s="115"/>
      <c r="K289" s="115"/>
    </row>
    <row r="290" spans="2:11">
      <c r="B290" s="114"/>
      <c r="C290" s="115"/>
      <c r="D290" s="115"/>
      <c r="E290" s="115"/>
      <c r="F290" s="115"/>
      <c r="G290" s="115"/>
      <c r="H290" s="115"/>
      <c r="I290" s="115"/>
      <c r="J290" s="115"/>
      <c r="K290" s="115"/>
    </row>
    <row r="291" spans="2:11">
      <c r="B291" s="114"/>
      <c r="C291" s="115"/>
      <c r="D291" s="115"/>
      <c r="E291" s="115"/>
      <c r="F291" s="115"/>
      <c r="G291" s="115"/>
      <c r="H291" s="115"/>
      <c r="I291" s="115"/>
      <c r="J291" s="115"/>
      <c r="K291" s="115"/>
    </row>
    <row r="292" spans="2:11">
      <c r="B292" s="114"/>
      <c r="C292" s="115"/>
      <c r="D292" s="115"/>
      <c r="E292" s="115"/>
      <c r="F292" s="115"/>
      <c r="G292" s="115"/>
      <c r="H292" s="115"/>
      <c r="I292" s="115"/>
      <c r="J292" s="115"/>
      <c r="K292" s="115"/>
    </row>
    <row r="293" spans="2:11">
      <c r="B293" s="114"/>
      <c r="C293" s="115"/>
      <c r="D293" s="115"/>
      <c r="E293" s="115"/>
      <c r="F293" s="115"/>
      <c r="G293" s="115"/>
      <c r="H293" s="115"/>
      <c r="I293" s="115"/>
      <c r="J293" s="115"/>
      <c r="K293" s="115"/>
    </row>
    <row r="294" spans="2:11">
      <c r="B294" s="114"/>
      <c r="C294" s="115"/>
      <c r="D294" s="115"/>
      <c r="E294" s="115"/>
      <c r="F294" s="115"/>
      <c r="G294" s="115"/>
      <c r="H294" s="115"/>
      <c r="I294" s="115"/>
      <c r="J294" s="115"/>
      <c r="K294" s="115"/>
    </row>
    <row r="295" spans="2:11">
      <c r="B295" s="114"/>
      <c r="C295" s="115"/>
      <c r="D295" s="115"/>
      <c r="E295" s="115"/>
      <c r="F295" s="115"/>
      <c r="G295" s="115"/>
      <c r="H295" s="115"/>
      <c r="I295" s="115"/>
      <c r="J295" s="115"/>
      <c r="K295" s="115"/>
    </row>
    <row r="296" spans="2:11">
      <c r="B296" s="114"/>
      <c r="C296" s="115"/>
      <c r="D296" s="115"/>
      <c r="E296" s="115"/>
      <c r="F296" s="115"/>
      <c r="G296" s="115"/>
      <c r="H296" s="115"/>
      <c r="I296" s="115"/>
      <c r="J296" s="115"/>
      <c r="K296" s="115"/>
    </row>
    <row r="297" spans="2:11">
      <c r="B297" s="114"/>
      <c r="C297" s="115"/>
      <c r="D297" s="115"/>
      <c r="E297" s="115"/>
      <c r="F297" s="115"/>
      <c r="G297" s="115"/>
      <c r="H297" s="115"/>
      <c r="I297" s="115"/>
      <c r="J297" s="115"/>
      <c r="K297" s="115"/>
    </row>
    <row r="298" spans="2:11">
      <c r="B298" s="114"/>
      <c r="C298" s="115"/>
      <c r="D298" s="115"/>
      <c r="E298" s="115"/>
      <c r="F298" s="115"/>
      <c r="G298" s="115"/>
      <c r="H298" s="115"/>
      <c r="I298" s="115"/>
      <c r="J298" s="115"/>
      <c r="K298" s="115"/>
    </row>
    <row r="299" spans="2:11">
      <c r="B299" s="114"/>
      <c r="C299" s="115"/>
      <c r="D299" s="115"/>
      <c r="E299" s="115"/>
      <c r="F299" s="115"/>
      <c r="G299" s="115"/>
      <c r="H299" s="115"/>
      <c r="I299" s="115"/>
      <c r="J299" s="115"/>
      <c r="K299" s="115"/>
    </row>
    <row r="300" spans="2:11">
      <c r="B300" s="114"/>
      <c r="C300" s="115"/>
      <c r="D300" s="115"/>
      <c r="E300" s="115"/>
      <c r="F300" s="115"/>
      <c r="G300" s="115"/>
      <c r="H300" s="115"/>
      <c r="I300" s="115"/>
      <c r="J300" s="115"/>
      <c r="K300" s="115"/>
    </row>
    <row r="301" spans="2:11">
      <c r="B301" s="114"/>
      <c r="C301" s="115"/>
      <c r="D301" s="115"/>
      <c r="E301" s="115"/>
      <c r="F301" s="115"/>
      <c r="G301" s="115"/>
      <c r="H301" s="115"/>
      <c r="I301" s="115"/>
      <c r="J301" s="115"/>
      <c r="K301" s="115"/>
    </row>
    <row r="302" spans="2:11">
      <c r="B302" s="114"/>
      <c r="C302" s="115"/>
      <c r="D302" s="115"/>
      <c r="E302" s="115"/>
      <c r="F302" s="115"/>
      <c r="G302" s="115"/>
      <c r="H302" s="115"/>
      <c r="I302" s="115"/>
      <c r="J302" s="115"/>
      <c r="K302" s="115"/>
    </row>
    <row r="303" spans="2:11">
      <c r="B303" s="114"/>
      <c r="C303" s="115"/>
      <c r="D303" s="115"/>
      <c r="E303" s="115"/>
      <c r="F303" s="115"/>
      <c r="G303" s="115"/>
      <c r="H303" s="115"/>
      <c r="I303" s="115"/>
      <c r="J303" s="115"/>
      <c r="K303" s="115"/>
    </row>
    <row r="304" spans="2:11">
      <c r="B304" s="114"/>
      <c r="C304" s="115"/>
      <c r="D304" s="115"/>
      <c r="E304" s="115"/>
      <c r="F304" s="115"/>
      <c r="G304" s="115"/>
      <c r="H304" s="115"/>
      <c r="I304" s="115"/>
      <c r="J304" s="115"/>
      <c r="K304" s="115"/>
    </row>
    <row r="305" spans="2:11">
      <c r="B305" s="114"/>
      <c r="C305" s="115"/>
      <c r="D305" s="115"/>
      <c r="E305" s="115"/>
      <c r="F305" s="115"/>
      <c r="G305" s="115"/>
      <c r="H305" s="115"/>
      <c r="I305" s="115"/>
      <c r="J305" s="115"/>
      <c r="K305" s="115"/>
    </row>
    <row r="306" spans="2:11">
      <c r="B306" s="114"/>
      <c r="C306" s="115"/>
      <c r="D306" s="115"/>
      <c r="E306" s="115"/>
      <c r="F306" s="115"/>
      <c r="G306" s="115"/>
      <c r="H306" s="115"/>
      <c r="I306" s="115"/>
      <c r="J306" s="115"/>
      <c r="K306" s="115"/>
    </row>
    <row r="307" spans="2:11">
      <c r="B307" s="114"/>
      <c r="C307" s="115"/>
      <c r="D307" s="115"/>
      <c r="E307" s="115"/>
      <c r="F307" s="115"/>
      <c r="G307" s="115"/>
      <c r="H307" s="115"/>
      <c r="I307" s="115"/>
      <c r="J307" s="115"/>
      <c r="K307" s="115"/>
    </row>
    <row r="308" spans="2:11">
      <c r="B308" s="114"/>
      <c r="C308" s="115"/>
      <c r="D308" s="115"/>
      <c r="E308" s="115"/>
      <c r="F308" s="115"/>
      <c r="G308" s="115"/>
      <c r="H308" s="115"/>
      <c r="I308" s="115"/>
      <c r="J308" s="115"/>
      <c r="K308" s="115"/>
    </row>
    <row r="309" spans="2:11">
      <c r="B309" s="114"/>
      <c r="C309" s="115"/>
      <c r="D309" s="115"/>
      <c r="E309" s="115"/>
      <c r="F309" s="115"/>
      <c r="G309" s="115"/>
      <c r="H309" s="115"/>
      <c r="I309" s="115"/>
      <c r="J309" s="115"/>
      <c r="K309" s="115"/>
    </row>
    <row r="310" spans="2:11">
      <c r="B310" s="114"/>
      <c r="C310" s="115"/>
      <c r="D310" s="115"/>
      <c r="E310" s="115"/>
      <c r="F310" s="115"/>
      <c r="G310" s="115"/>
      <c r="H310" s="115"/>
      <c r="I310" s="115"/>
      <c r="J310" s="115"/>
      <c r="K310" s="115"/>
    </row>
    <row r="311" spans="2:11">
      <c r="B311" s="114"/>
      <c r="C311" s="115"/>
      <c r="D311" s="115"/>
      <c r="E311" s="115"/>
      <c r="F311" s="115"/>
      <c r="G311" s="115"/>
      <c r="H311" s="115"/>
      <c r="I311" s="115"/>
      <c r="J311" s="115"/>
      <c r="K311" s="115"/>
    </row>
    <row r="312" spans="2:11">
      <c r="B312" s="114"/>
      <c r="C312" s="115"/>
      <c r="D312" s="115"/>
      <c r="E312" s="115"/>
      <c r="F312" s="115"/>
      <c r="G312" s="115"/>
      <c r="H312" s="115"/>
      <c r="I312" s="115"/>
      <c r="J312" s="115"/>
      <c r="K312" s="115"/>
    </row>
    <row r="313" spans="2:11">
      <c r="B313" s="114"/>
      <c r="C313" s="115"/>
      <c r="D313" s="115"/>
      <c r="E313" s="115"/>
      <c r="F313" s="115"/>
      <c r="G313" s="115"/>
      <c r="H313" s="115"/>
      <c r="I313" s="115"/>
      <c r="J313" s="115"/>
      <c r="K313" s="115"/>
    </row>
    <row r="314" spans="2:11">
      <c r="B314" s="114"/>
      <c r="C314" s="115"/>
      <c r="D314" s="115"/>
      <c r="E314" s="115"/>
      <c r="F314" s="115"/>
      <c r="G314" s="115"/>
      <c r="H314" s="115"/>
      <c r="I314" s="115"/>
      <c r="J314" s="115"/>
      <c r="K314" s="115"/>
    </row>
    <row r="315" spans="2:11">
      <c r="B315" s="114"/>
      <c r="C315" s="115"/>
      <c r="D315" s="115"/>
      <c r="E315" s="115"/>
      <c r="F315" s="115"/>
      <c r="G315" s="115"/>
      <c r="H315" s="115"/>
      <c r="I315" s="115"/>
      <c r="J315" s="115"/>
      <c r="K315" s="115"/>
    </row>
    <row r="316" spans="2:11">
      <c r="B316" s="114"/>
      <c r="C316" s="115"/>
      <c r="D316" s="115"/>
      <c r="E316" s="115"/>
      <c r="F316" s="115"/>
      <c r="G316" s="115"/>
      <c r="H316" s="115"/>
      <c r="I316" s="115"/>
      <c r="J316" s="115"/>
      <c r="K316" s="115"/>
    </row>
    <row r="317" spans="2:11">
      <c r="B317" s="114"/>
      <c r="C317" s="115"/>
      <c r="D317" s="115"/>
      <c r="E317" s="115"/>
      <c r="F317" s="115"/>
      <c r="G317" s="115"/>
      <c r="H317" s="115"/>
      <c r="I317" s="115"/>
      <c r="J317" s="115"/>
      <c r="K317" s="115"/>
    </row>
    <row r="318" spans="2:11">
      <c r="B318" s="114"/>
      <c r="C318" s="115"/>
      <c r="D318" s="115"/>
      <c r="E318" s="115"/>
      <c r="F318" s="115"/>
      <c r="G318" s="115"/>
      <c r="H318" s="115"/>
      <c r="I318" s="115"/>
      <c r="J318" s="115"/>
      <c r="K318" s="115"/>
    </row>
    <row r="319" spans="2:11">
      <c r="B319" s="114"/>
      <c r="C319" s="115"/>
      <c r="D319" s="115"/>
      <c r="E319" s="115"/>
      <c r="F319" s="115"/>
      <c r="G319" s="115"/>
      <c r="H319" s="115"/>
      <c r="I319" s="115"/>
      <c r="J319" s="115"/>
      <c r="K319" s="115"/>
    </row>
    <row r="320" spans="2:11">
      <c r="B320" s="114"/>
      <c r="C320" s="115"/>
      <c r="D320" s="115"/>
      <c r="E320" s="115"/>
      <c r="F320" s="115"/>
      <c r="G320" s="115"/>
      <c r="H320" s="115"/>
      <c r="I320" s="115"/>
      <c r="J320" s="115"/>
      <c r="K320" s="115"/>
    </row>
    <row r="321" spans="2:11">
      <c r="B321" s="114"/>
      <c r="C321" s="115"/>
      <c r="D321" s="115"/>
      <c r="E321" s="115"/>
      <c r="F321" s="115"/>
      <c r="G321" s="115"/>
      <c r="H321" s="115"/>
      <c r="I321" s="115"/>
      <c r="J321" s="115"/>
      <c r="K321" s="115"/>
    </row>
    <row r="322" spans="2:11">
      <c r="B322" s="114"/>
      <c r="C322" s="115"/>
      <c r="D322" s="115"/>
      <c r="E322" s="115"/>
      <c r="F322" s="115"/>
      <c r="G322" s="115"/>
      <c r="H322" s="115"/>
      <c r="I322" s="115"/>
      <c r="J322" s="115"/>
      <c r="K322" s="115"/>
    </row>
    <row r="323" spans="2:11">
      <c r="B323" s="114"/>
      <c r="C323" s="115"/>
      <c r="D323" s="115"/>
      <c r="E323" s="115"/>
      <c r="F323" s="115"/>
      <c r="G323" s="115"/>
      <c r="H323" s="115"/>
      <c r="I323" s="115"/>
      <c r="J323" s="115"/>
      <c r="K323" s="115"/>
    </row>
    <row r="324" spans="2:11">
      <c r="B324" s="114"/>
      <c r="C324" s="115"/>
      <c r="D324" s="115"/>
      <c r="E324" s="115"/>
      <c r="F324" s="115"/>
      <c r="G324" s="115"/>
      <c r="H324" s="115"/>
      <c r="I324" s="115"/>
      <c r="J324" s="115"/>
      <c r="K324" s="115"/>
    </row>
    <row r="325" spans="2:11">
      <c r="B325" s="114"/>
      <c r="C325" s="115"/>
      <c r="D325" s="115"/>
      <c r="E325" s="115"/>
      <c r="F325" s="115"/>
      <c r="G325" s="115"/>
      <c r="H325" s="115"/>
      <c r="I325" s="115"/>
      <c r="J325" s="115"/>
      <c r="K325" s="115"/>
    </row>
    <row r="326" spans="2:11">
      <c r="B326" s="114"/>
      <c r="C326" s="115"/>
      <c r="D326" s="115"/>
      <c r="E326" s="115"/>
      <c r="F326" s="115"/>
      <c r="G326" s="115"/>
      <c r="H326" s="115"/>
      <c r="I326" s="115"/>
      <c r="J326" s="115"/>
      <c r="K326" s="115"/>
    </row>
    <row r="327" spans="2:11">
      <c r="B327" s="114"/>
      <c r="C327" s="115"/>
      <c r="D327" s="115"/>
      <c r="E327" s="115"/>
      <c r="F327" s="115"/>
      <c r="G327" s="115"/>
      <c r="H327" s="115"/>
      <c r="I327" s="115"/>
      <c r="J327" s="115"/>
      <c r="K327" s="115"/>
    </row>
    <row r="328" spans="2:11">
      <c r="B328" s="114"/>
      <c r="C328" s="115"/>
      <c r="D328" s="115"/>
      <c r="E328" s="115"/>
      <c r="F328" s="115"/>
      <c r="G328" s="115"/>
      <c r="H328" s="115"/>
      <c r="I328" s="115"/>
      <c r="J328" s="115"/>
      <c r="K328" s="115"/>
    </row>
    <row r="329" spans="2:11">
      <c r="B329" s="114"/>
      <c r="C329" s="115"/>
      <c r="D329" s="115"/>
      <c r="E329" s="115"/>
      <c r="F329" s="115"/>
      <c r="G329" s="115"/>
      <c r="H329" s="115"/>
      <c r="I329" s="115"/>
      <c r="J329" s="115"/>
      <c r="K329" s="115"/>
    </row>
    <row r="330" spans="2:11">
      <c r="B330" s="114"/>
      <c r="C330" s="115"/>
      <c r="D330" s="115"/>
      <c r="E330" s="115"/>
      <c r="F330" s="115"/>
      <c r="G330" s="115"/>
      <c r="H330" s="115"/>
      <c r="I330" s="115"/>
      <c r="J330" s="115"/>
      <c r="K330" s="115"/>
    </row>
    <row r="331" spans="2:11">
      <c r="B331" s="114"/>
      <c r="C331" s="115"/>
      <c r="D331" s="115"/>
      <c r="E331" s="115"/>
      <c r="F331" s="115"/>
      <c r="G331" s="115"/>
      <c r="H331" s="115"/>
      <c r="I331" s="115"/>
      <c r="J331" s="115"/>
      <c r="K331" s="115"/>
    </row>
    <row r="332" spans="2:11">
      <c r="B332" s="114"/>
      <c r="C332" s="115"/>
      <c r="D332" s="115"/>
      <c r="E332" s="115"/>
      <c r="F332" s="115"/>
      <c r="G332" s="115"/>
      <c r="H332" s="115"/>
      <c r="I332" s="115"/>
      <c r="J332" s="115"/>
      <c r="K332" s="115"/>
    </row>
    <row r="333" spans="2:11">
      <c r="B333" s="114"/>
      <c r="C333" s="115"/>
      <c r="D333" s="115"/>
      <c r="E333" s="115"/>
      <c r="F333" s="115"/>
      <c r="G333" s="115"/>
      <c r="H333" s="115"/>
      <c r="I333" s="115"/>
      <c r="J333" s="115"/>
      <c r="K333" s="115"/>
    </row>
    <row r="334" spans="2:11">
      <c r="B334" s="114"/>
      <c r="C334" s="115"/>
      <c r="D334" s="115"/>
      <c r="E334" s="115"/>
      <c r="F334" s="115"/>
      <c r="G334" s="115"/>
      <c r="H334" s="115"/>
      <c r="I334" s="115"/>
      <c r="J334" s="115"/>
      <c r="K334" s="115"/>
    </row>
    <row r="335" spans="2:11">
      <c r="B335" s="114"/>
      <c r="C335" s="115"/>
      <c r="D335" s="115"/>
      <c r="E335" s="115"/>
      <c r="F335" s="115"/>
      <c r="G335" s="115"/>
      <c r="H335" s="115"/>
      <c r="I335" s="115"/>
      <c r="J335" s="115"/>
      <c r="K335" s="115"/>
    </row>
    <row r="336" spans="2:11">
      <c r="B336" s="114"/>
      <c r="C336" s="115"/>
      <c r="D336" s="115"/>
      <c r="E336" s="115"/>
      <c r="F336" s="115"/>
      <c r="G336" s="115"/>
      <c r="H336" s="115"/>
      <c r="I336" s="115"/>
      <c r="J336" s="115"/>
      <c r="K336" s="115"/>
    </row>
    <row r="337" spans="2:11">
      <c r="B337" s="114"/>
      <c r="C337" s="115"/>
      <c r="D337" s="115"/>
      <c r="E337" s="115"/>
      <c r="F337" s="115"/>
      <c r="G337" s="115"/>
      <c r="H337" s="115"/>
      <c r="I337" s="115"/>
      <c r="J337" s="115"/>
      <c r="K337" s="115"/>
    </row>
    <row r="338" spans="2:11">
      <c r="B338" s="114"/>
      <c r="C338" s="115"/>
      <c r="D338" s="115"/>
      <c r="E338" s="115"/>
      <c r="F338" s="115"/>
      <c r="G338" s="115"/>
      <c r="H338" s="115"/>
      <c r="I338" s="115"/>
      <c r="J338" s="115"/>
      <c r="K338" s="115"/>
    </row>
    <row r="339" spans="2:11">
      <c r="B339" s="114"/>
      <c r="C339" s="115"/>
      <c r="D339" s="115"/>
      <c r="E339" s="115"/>
      <c r="F339" s="115"/>
      <c r="G339" s="115"/>
      <c r="H339" s="115"/>
      <c r="I339" s="115"/>
      <c r="J339" s="115"/>
      <c r="K339" s="115"/>
    </row>
    <row r="340" spans="2:11">
      <c r="B340" s="114"/>
      <c r="C340" s="115"/>
      <c r="D340" s="115"/>
      <c r="E340" s="115"/>
      <c r="F340" s="115"/>
      <c r="G340" s="115"/>
      <c r="H340" s="115"/>
      <c r="I340" s="115"/>
      <c r="J340" s="115"/>
      <c r="K340" s="115"/>
    </row>
    <row r="341" spans="2:11">
      <c r="B341" s="114"/>
      <c r="C341" s="115"/>
      <c r="D341" s="115"/>
      <c r="E341" s="115"/>
      <c r="F341" s="115"/>
      <c r="G341" s="115"/>
      <c r="H341" s="115"/>
      <c r="I341" s="115"/>
      <c r="J341" s="115"/>
      <c r="K341" s="115"/>
    </row>
    <row r="342" spans="2:11">
      <c r="B342" s="114"/>
      <c r="C342" s="115"/>
      <c r="D342" s="115"/>
      <c r="E342" s="115"/>
      <c r="F342" s="115"/>
      <c r="G342" s="115"/>
      <c r="H342" s="115"/>
      <c r="I342" s="115"/>
      <c r="J342" s="115"/>
      <c r="K342" s="115"/>
    </row>
    <row r="343" spans="2:11">
      <c r="B343" s="114"/>
      <c r="C343" s="115"/>
      <c r="D343" s="115"/>
      <c r="E343" s="115"/>
      <c r="F343" s="115"/>
      <c r="G343" s="115"/>
      <c r="H343" s="115"/>
      <c r="I343" s="115"/>
      <c r="J343" s="115"/>
      <c r="K343" s="115"/>
    </row>
    <row r="344" spans="2:11">
      <c r="B344" s="114"/>
      <c r="C344" s="115"/>
      <c r="D344" s="115"/>
      <c r="E344" s="115"/>
      <c r="F344" s="115"/>
      <c r="G344" s="115"/>
      <c r="H344" s="115"/>
      <c r="I344" s="115"/>
      <c r="J344" s="115"/>
      <c r="K344" s="115"/>
    </row>
    <row r="345" spans="2:11">
      <c r="B345" s="114"/>
      <c r="C345" s="115"/>
      <c r="D345" s="115"/>
      <c r="E345" s="115"/>
      <c r="F345" s="115"/>
      <c r="G345" s="115"/>
      <c r="H345" s="115"/>
      <c r="I345" s="115"/>
      <c r="J345" s="115"/>
      <c r="K345" s="115"/>
    </row>
    <row r="346" spans="2:11">
      <c r="B346" s="114"/>
      <c r="C346" s="115"/>
      <c r="D346" s="115"/>
      <c r="E346" s="115"/>
      <c r="F346" s="115"/>
      <c r="G346" s="115"/>
      <c r="H346" s="115"/>
      <c r="I346" s="115"/>
      <c r="J346" s="115"/>
      <c r="K346" s="115"/>
    </row>
    <row r="347" spans="2:11">
      <c r="B347" s="114"/>
      <c r="C347" s="115"/>
      <c r="D347" s="115"/>
      <c r="E347" s="115"/>
      <c r="F347" s="115"/>
      <c r="G347" s="115"/>
      <c r="H347" s="115"/>
      <c r="I347" s="115"/>
      <c r="J347" s="115"/>
      <c r="K347" s="115"/>
    </row>
    <row r="348" spans="2:11">
      <c r="B348" s="114"/>
      <c r="C348" s="115"/>
      <c r="D348" s="115"/>
      <c r="E348" s="115"/>
      <c r="F348" s="115"/>
      <c r="G348" s="115"/>
      <c r="H348" s="115"/>
      <c r="I348" s="115"/>
      <c r="J348" s="115"/>
      <c r="K348" s="115"/>
    </row>
    <row r="349" spans="2:11">
      <c r="B349" s="114"/>
      <c r="C349" s="115"/>
      <c r="D349" s="115"/>
      <c r="E349" s="115"/>
      <c r="F349" s="115"/>
      <c r="G349" s="115"/>
      <c r="H349" s="115"/>
      <c r="I349" s="115"/>
      <c r="J349" s="115"/>
      <c r="K349" s="115"/>
    </row>
    <row r="350" spans="2:11">
      <c r="B350" s="114"/>
      <c r="C350" s="115"/>
      <c r="D350" s="115"/>
      <c r="E350" s="115"/>
      <c r="F350" s="115"/>
      <c r="G350" s="115"/>
      <c r="H350" s="115"/>
      <c r="I350" s="115"/>
      <c r="J350" s="115"/>
      <c r="K350" s="115"/>
    </row>
    <row r="351" spans="2:11">
      <c r="B351" s="114"/>
      <c r="C351" s="115"/>
      <c r="D351" s="115"/>
      <c r="E351" s="115"/>
      <c r="F351" s="115"/>
      <c r="G351" s="115"/>
      <c r="H351" s="115"/>
      <c r="I351" s="115"/>
      <c r="J351" s="115"/>
      <c r="K351" s="115"/>
    </row>
    <row r="352" spans="2:11">
      <c r="B352" s="114"/>
      <c r="C352" s="115"/>
      <c r="D352" s="115"/>
      <c r="E352" s="115"/>
      <c r="F352" s="115"/>
      <c r="G352" s="115"/>
      <c r="H352" s="115"/>
      <c r="I352" s="115"/>
      <c r="J352" s="115"/>
      <c r="K352" s="115"/>
    </row>
    <row r="353" spans="2:11">
      <c r="B353" s="114"/>
      <c r="C353" s="115"/>
      <c r="D353" s="115"/>
      <c r="E353" s="115"/>
      <c r="F353" s="115"/>
      <c r="G353" s="115"/>
      <c r="H353" s="115"/>
      <c r="I353" s="115"/>
      <c r="J353" s="115"/>
      <c r="K353" s="115"/>
    </row>
    <row r="354" spans="2:11">
      <c r="B354" s="114"/>
      <c r="C354" s="115"/>
      <c r="D354" s="115"/>
      <c r="E354" s="115"/>
      <c r="F354" s="115"/>
      <c r="G354" s="115"/>
      <c r="H354" s="115"/>
      <c r="I354" s="115"/>
      <c r="J354" s="115"/>
      <c r="K354" s="115"/>
    </row>
    <row r="355" spans="2:11">
      <c r="B355" s="114"/>
      <c r="C355" s="115"/>
      <c r="D355" s="115"/>
      <c r="E355" s="115"/>
      <c r="F355" s="115"/>
      <c r="G355" s="115"/>
      <c r="H355" s="115"/>
      <c r="I355" s="115"/>
      <c r="J355" s="115"/>
      <c r="K355" s="115"/>
    </row>
    <row r="356" spans="2:11">
      <c r="B356" s="114"/>
      <c r="C356" s="115"/>
      <c r="D356" s="115"/>
      <c r="E356" s="115"/>
      <c r="F356" s="115"/>
      <c r="G356" s="115"/>
      <c r="H356" s="115"/>
      <c r="I356" s="115"/>
      <c r="J356" s="115"/>
      <c r="K356" s="115"/>
    </row>
    <row r="357" spans="2:11">
      <c r="B357" s="114"/>
      <c r="C357" s="115"/>
      <c r="D357" s="115"/>
      <c r="E357" s="115"/>
      <c r="F357" s="115"/>
      <c r="G357" s="115"/>
      <c r="H357" s="115"/>
      <c r="I357" s="115"/>
      <c r="J357" s="115"/>
      <c r="K357" s="115"/>
    </row>
    <row r="358" spans="2:11">
      <c r="B358" s="114"/>
      <c r="C358" s="115"/>
      <c r="D358" s="115"/>
      <c r="E358" s="115"/>
      <c r="F358" s="115"/>
      <c r="G358" s="115"/>
      <c r="H358" s="115"/>
      <c r="I358" s="115"/>
      <c r="J358" s="115"/>
      <c r="K358" s="115"/>
    </row>
    <row r="359" spans="2:11">
      <c r="B359" s="114"/>
      <c r="C359" s="115"/>
      <c r="D359" s="115"/>
      <c r="E359" s="115"/>
      <c r="F359" s="115"/>
      <c r="G359" s="115"/>
      <c r="H359" s="115"/>
      <c r="I359" s="115"/>
      <c r="J359" s="115"/>
      <c r="K359" s="115"/>
    </row>
    <row r="360" spans="2:11">
      <c r="B360" s="114"/>
      <c r="C360" s="115"/>
      <c r="D360" s="115"/>
      <c r="E360" s="115"/>
      <c r="F360" s="115"/>
      <c r="G360" s="115"/>
      <c r="H360" s="115"/>
      <c r="I360" s="115"/>
      <c r="J360" s="115"/>
      <c r="K360" s="115"/>
    </row>
    <row r="361" spans="2:11">
      <c r="B361" s="114"/>
      <c r="C361" s="115"/>
      <c r="D361" s="115"/>
      <c r="E361" s="115"/>
      <c r="F361" s="115"/>
      <c r="G361" s="115"/>
      <c r="H361" s="115"/>
      <c r="I361" s="115"/>
      <c r="J361" s="115"/>
      <c r="K361" s="115"/>
    </row>
    <row r="362" spans="2:11">
      <c r="B362" s="114"/>
      <c r="C362" s="115"/>
      <c r="D362" s="115"/>
      <c r="E362" s="115"/>
      <c r="F362" s="115"/>
      <c r="G362" s="115"/>
      <c r="H362" s="115"/>
      <c r="I362" s="115"/>
      <c r="J362" s="115"/>
      <c r="K362" s="115"/>
    </row>
    <row r="363" spans="2:11">
      <c r="B363" s="114"/>
      <c r="C363" s="115"/>
      <c r="D363" s="115"/>
      <c r="E363" s="115"/>
      <c r="F363" s="115"/>
      <c r="G363" s="115"/>
      <c r="H363" s="115"/>
      <c r="I363" s="115"/>
      <c r="J363" s="115"/>
      <c r="K363" s="115"/>
    </row>
    <row r="364" spans="2:11">
      <c r="B364" s="114"/>
      <c r="C364" s="115"/>
      <c r="D364" s="115"/>
      <c r="E364" s="115"/>
      <c r="F364" s="115"/>
      <c r="G364" s="115"/>
      <c r="H364" s="115"/>
      <c r="I364" s="115"/>
      <c r="J364" s="115"/>
      <c r="K364" s="115"/>
    </row>
    <row r="365" spans="2:11">
      <c r="B365" s="114"/>
      <c r="C365" s="115"/>
      <c r="D365" s="115"/>
      <c r="E365" s="115"/>
      <c r="F365" s="115"/>
      <c r="G365" s="115"/>
      <c r="H365" s="115"/>
      <c r="I365" s="115"/>
      <c r="J365" s="115"/>
      <c r="K365" s="115"/>
    </row>
    <row r="366" spans="2:11">
      <c r="B366" s="114"/>
      <c r="C366" s="115"/>
      <c r="D366" s="115"/>
      <c r="E366" s="115"/>
      <c r="F366" s="115"/>
      <c r="G366" s="115"/>
      <c r="H366" s="115"/>
      <c r="I366" s="115"/>
      <c r="J366" s="115"/>
      <c r="K366" s="115"/>
    </row>
    <row r="367" spans="2:11">
      <c r="B367" s="114"/>
      <c r="C367" s="115"/>
      <c r="D367" s="115"/>
      <c r="E367" s="115"/>
      <c r="F367" s="115"/>
      <c r="G367" s="115"/>
      <c r="H367" s="115"/>
      <c r="I367" s="115"/>
      <c r="J367" s="115"/>
      <c r="K367" s="115"/>
    </row>
    <row r="368" spans="2:11">
      <c r="B368" s="114"/>
      <c r="C368" s="115"/>
      <c r="D368" s="115"/>
      <c r="E368" s="115"/>
      <c r="F368" s="115"/>
      <c r="G368" s="115"/>
      <c r="H368" s="115"/>
      <c r="I368" s="115"/>
      <c r="J368" s="115"/>
      <c r="K368" s="115"/>
    </row>
    <row r="369" spans="2:11">
      <c r="B369" s="114"/>
      <c r="C369" s="115"/>
      <c r="D369" s="115"/>
      <c r="E369" s="115"/>
      <c r="F369" s="115"/>
      <c r="G369" s="115"/>
      <c r="H369" s="115"/>
      <c r="I369" s="115"/>
      <c r="J369" s="115"/>
      <c r="K369" s="115"/>
    </row>
    <row r="370" spans="2:11">
      <c r="B370" s="114"/>
      <c r="C370" s="115"/>
      <c r="D370" s="115"/>
      <c r="E370" s="115"/>
      <c r="F370" s="115"/>
      <c r="G370" s="115"/>
      <c r="H370" s="115"/>
      <c r="I370" s="115"/>
      <c r="J370" s="115"/>
      <c r="K370" s="115"/>
    </row>
    <row r="371" spans="2:11">
      <c r="B371" s="114"/>
      <c r="C371" s="115"/>
      <c r="D371" s="115"/>
      <c r="E371" s="115"/>
      <c r="F371" s="115"/>
      <c r="G371" s="115"/>
      <c r="H371" s="115"/>
      <c r="I371" s="115"/>
      <c r="J371" s="115"/>
      <c r="K371" s="115"/>
    </row>
    <row r="372" spans="2:11">
      <c r="B372" s="114"/>
      <c r="C372" s="115"/>
      <c r="D372" s="115"/>
      <c r="E372" s="115"/>
      <c r="F372" s="115"/>
      <c r="G372" s="115"/>
      <c r="H372" s="115"/>
      <c r="I372" s="115"/>
      <c r="J372" s="115"/>
      <c r="K372" s="115"/>
    </row>
    <row r="373" spans="2:11">
      <c r="B373" s="114"/>
      <c r="C373" s="115"/>
      <c r="D373" s="115"/>
      <c r="E373" s="115"/>
      <c r="F373" s="115"/>
      <c r="G373" s="115"/>
      <c r="H373" s="115"/>
      <c r="I373" s="115"/>
      <c r="J373" s="115"/>
      <c r="K373" s="115"/>
    </row>
    <row r="374" spans="2:11">
      <c r="B374" s="114"/>
      <c r="C374" s="115"/>
      <c r="D374" s="115"/>
      <c r="E374" s="115"/>
      <c r="F374" s="115"/>
      <c r="G374" s="115"/>
      <c r="H374" s="115"/>
      <c r="I374" s="115"/>
      <c r="J374" s="115"/>
      <c r="K374" s="115"/>
    </row>
    <row r="375" spans="2:11">
      <c r="B375" s="114"/>
      <c r="C375" s="115"/>
      <c r="D375" s="115"/>
      <c r="E375" s="115"/>
      <c r="F375" s="115"/>
      <c r="G375" s="115"/>
      <c r="H375" s="115"/>
      <c r="I375" s="115"/>
      <c r="J375" s="115"/>
      <c r="K375" s="115"/>
    </row>
    <row r="376" spans="2:11">
      <c r="B376" s="114"/>
      <c r="C376" s="115"/>
      <c r="D376" s="115"/>
      <c r="E376" s="115"/>
      <c r="F376" s="115"/>
      <c r="G376" s="115"/>
      <c r="H376" s="115"/>
      <c r="I376" s="115"/>
      <c r="J376" s="115"/>
      <c r="K376" s="115"/>
    </row>
    <row r="377" spans="2:11">
      <c r="B377" s="114"/>
      <c r="C377" s="115"/>
      <c r="D377" s="115"/>
      <c r="E377" s="115"/>
      <c r="F377" s="115"/>
      <c r="G377" s="115"/>
      <c r="H377" s="115"/>
      <c r="I377" s="115"/>
      <c r="J377" s="115"/>
      <c r="K377" s="115"/>
    </row>
    <row r="378" spans="2:11">
      <c r="B378" s="114"/>
      <c r="C378" s="115"/>
      <c r="D378" s="115"/>
      <c r="E378" s="115"/>
      <c r="F378" s="115"/>
      <c r="G378" s="115"/>
      <c r="H378" s="115"/>
      <c r="I378" s="115"/>
      <c r="J378" s="115"/>
      <c r="K378" s="115"/>
    </row>
    <row r="379" spans="2:11">
      <c r="B379" s="114"/>
      <c r="C379" s="115"/>
      <c r="D379" s="115"/>
      <c r="E379" s="115"/>
      <c r="F379" s="115"/>
      <c r="G379" s="115"/>
      <c r="H379" s="115"/>
      <c r="I379" s="115"/>
      <c r="J379" s="115"/>
      <c r="K379" s="115"/>
    </row>
    <row r="380" spans="2:11">
      <c r="B380" s="114"/>
      <c r="C380" s="115"/>
      <c r="D380" s="115"/>
      <c r="E380" s="115"/>
      <c r="F380" s="115"/>
      <c r="G380" s="115"/>
      <c r="H380" s="115"/>
      <c r="I380" s="115"/>
      <c r="J380" s="115"/>
      <c r="K380" s="115"/>
    </row>
    <row r="381" spans="2:11">
      <c r="B381" s="114"/>
      <c r="C381" s="115"/>
      <c r="D381" s="115"/>
      <c r="E381" s="115"/>
      <c r="F381" s="115"/>
      <c r="G381" s="115"/>
      <c r="H381" s="115"/>
      <c r="I381" s="115"/>
      <c r="J381" s="115"/>
      <c r="K381" s="115"/>
    </row>
    <row r="382" spans="2:11">
      <c r="B382" s="114"/>
      <c r="C382" s="115"/>
      <c r="D382" s="115"/>
      <c r="E382" s="115"/>
      <c r="F382" s="115"/>
      <c r="G382" s="115"/>
      <c r="H382" s="115"/>
      <c r="I382" s="115"/>
      <c r="J382" s="115"/>
      <c r="K382" s="115"/>
    </row>
    <row r="383" spans="2:11">
      <c r="B383" s="114"/>
      <c r="C383" s="115"/>
      <c r="D383" s="115"/>
      <c r="E383" s="115"/>
      <c r="F383" s="115"/>
      <c r="G383" s="115"/>
      <c r="H383" s="115"/>
      <c r="I383" s="115"/>
      <c r="J383" s="115"/>
      <c r="K383" s="115"/>
    </row>
    <row r="384" spans="2:11">
      <c r="B384" s="114"/>
      <c r="C384" s="115"/>
      <c r="D384" s="115"/>
      <c r="E384" s="115"/>
      <c r="F384" s="115"/>
      <c r="G384" s="115"/>
      <c r="H384" s="115"/>
      <c r="I384" s="115"/>
      <c r="J384" s="115"/>
      <c r="K384" s="115"/>
    </row>
    <row r="385" spans="2:11">
      <c r="B385" s="114"/>
      <c r="C385" s="115"/>
      <c r="D385" s="115"/>
      <c r="E385" s="115"/>
      <c r="F385" s="115"/>
      <c r="G385" s="115"/>
      <c r="H385" s="115"/>
      <c r="I385" s="115"/>
      <c r="J385" s="115"/>
      <c r="K385" s="115"/>
    </row>
    <row r="386" spans="2:11">
      <c r="B386" s="114"/>
      <c r="C386" s="115"/>
      <c r="D386" s="115"/>
      <c r="E386" s="115"/>
      <c r="F386" s="115"/>
      <c r="G386" s="115"/>
      <c r="H386" s="115"/>
      <c r="I386" s="115"/>
      <c r="J386" s="115"/>
      <c r="K386" s="115"/>
    </row>
    <row r="387" spans="2:11">
      <c r="B387" s="114"/>
      <c r="C387" s="115"/>
      <c r="D387" s="115"/>
      <c r="E387" s="115"/>
      <c r="F387" s="115"/>
      <c r="G387" s="115"/>
      <c r="H387" s="115"/>
      <c r="I387" s="115"/>
      <c r="J387" s="115"/>
      <c r="K387" s="115"/>
    </row>
    <row r="388" spans="2:11">
      <c r="B388" s="114"/>
      <c r="C388" s="115"/>
      <c r="D388" s="115"/>
      <c r="E388" s="115"/>
      <c r="F388" s="115"/>
      <c r="G388" s="115"/>
      <c r="H388" s="115"/>
      <c r="I388" s="115"/>
      <c r="J388" s="115"/>
      <c r="K388" s="115"/>
    </row>
    <row r="389" spans="2:11">
      <c r="B389" s="114"/>
      <c r="C389" s="115"/>
      <c r="D389" s="115"/>
      <c r="E389" s="115"/>
      <c r="F389" s="115"/>
      <c r="G389" s="115"/>
      <c r="H389" s="115"/>
      <c r="I389" s="115"/>
      <c r="J389" s="115"/>
      <c r="K389" s="115"/>
    </row>
    <row r="390" spans="2:11">
      <c r="B390" s="114"/>
      <c r="C390" s="115"/>
      <c r="D390" s="115"/>
      <c r="E390" s="115"/>
      <c r="F390" s="115"/>
      <c r="G390" s="115"/>
      <c r="H390" s="115"/>
      <c r="I390" s="115"/>
      <c r="J390" s="115"/>
      <c r="K390" s="115"/>
    </row>
    <row r="391" spans="2:11">
      <c r="B391" s="114"/>
      <c r="C391" s="115"/>
      <c r="D391" s="115"/>
      <c r="E391" s="115"/>
      <c r="F391" s="115"/>
      <c r="G391" s="115"/>
      <c r="H391" s="115"/>
      <c r="I391" s="115"/>
      <c r="J391" s="115"/>
      <c r="K391" s="115"/>
    </row>
    <row r="392" spans="2:11">
      <c r="B392" s="114"/>
      <c r="C392" s="115"/>
      <c r="D392" s="115"/>
      <c r="E392" s="115"/>
      <c r="F392" s="115"/>
      <c r="G392" s="115"/>
      <c r="H392" s="115"/>
      <c r="I392" s="115"/>
      <c r="J392" s="115"/>
      <c r="K392" s="115"/>
    </row>
    <row r="393" spans="2:11">
      <c r="B393" s="114"/>
      <c r="C393" s="115"/>
      <c r="D393" s="115"/>
      <c r="E393" s="115"/>
      <c r="F393" s="115"/>
      <c r="G393" s="115"/>
      <c r="H393" s="115"/>
      <c r="I393" s="115"/>
      <c r="J393" s="115"/>
      <c r="K393" s="115"/>
    </row>
    <row r="394" spans="2:11">
      <c r="B394" s="114"/>
      <c r="C394" s="115"/>
      <c r="D394" s="115"/>
      <c r="E394" s="115"/>
      <c r="F394" s="115"/>
      <c r="G394" s="115"/>
      <c r="H394" s="115"/>
      <c r="I394" s="115"/>
      <c r="J394" s="115"/>
      <c r="K394" s="115"/>
    </row>
    <row r="395" spans="2:11">
      <c r="B395" s="114"/>
      <c r="C395" s="115"/>
      <c r="D395" s="115"/>
      <c r="E395" s="115"/>
      <c r="F395" s="115"/>
      <c r="G395" s="115"/>
      <c r="H395" s="115"/>
      <c r="I395" s="115"/>
      <c r="J395" s="115"/>
      <c r="K395" s="115"/>
    </row>
    <row r="396" spans="2:11">
      <c r="B396" s="114"/>
      <c r="C396" s="115"/>
      <c r="D396" s="115"/>
      <c r="E396" s="115"/>
      <c r="F396" s="115"/>
      <c r="G396" s="115"/>
      <c r="H396" s="115"/>
      <c r="I396" s="115"/>
      <c r="J396" s="115"/>
      <c r="K396" s="115"/>
    </row>
    <row r="397" spans="2:11">
      <c r="B397" s="114"/>
      <c r="C397" s="115"/>
      <c r="D397" s="115"/>
      <c r="E397" s="115"/>
      <c r="F397" s="115"/>
      <c r="G397" s="115"/>
      <c r="H397" s="115"/>
      <c r="I397" s="115"/>
      <c r="J397" s="115"/>
      <c r="K397" s="115"/>
    </row>
    <row r="398" spans="2:11">
      <c r="B398" s="114"/>
      <c r="C398" s="115"/>
      <c r="D398" s="115"/>
      <c r="E398" s="115"/>
      <c r="F398" s="115"/>
      <c r="G398" s="115"/>
      <c r="H398" s="115"/>
      <c r="I398" s="115"/>
      <c r="J398" s="115"/>
      <c r="K398" s="115"/>
    </row>
    <row r="399" spans="2:11">
      <c r="B399" s="114"/>
      <c r="C399" s="115"/>
      <c r="D399" s="115"/>
      <c r="E399" s="115"/>
      <c r="F399" s="115"/>
      <c r="G399" s="115"/>
      <c r="H399" s="115"/>
      <c r="I399" s="115"/>
      <c r="J399" s="115"/>
      <c r="K399" s="115"/>
    </row>
    <row r="400" spans="2:11">
      <c r="B400" s="114"/>
      <c r="C400" s="115"/>
      <c r="D400" s="115"/>
      <c r="E400" s="115"/>
      <c r="F400" s="115"/>
      <c r="G400" s="115"/>
      <c r="H400" s="115"/>
      <c r="I400" s="115"/>
      <c r="J400" s="115"/>
      <c r="K400" s="115"/>
    </row>
    <row r="401" spans="2:11">
      <c r="B401" s="114"/>
      <c r="C401" s="115"/>
      <c r="D401" s="115"/>
      <c r="E401" s="115"/>
      <c r="F401" s="115"/>
      <c r="G401" s="115"/>
      <c r="H401" s="115"/>
      <c r="I401" s="115"/>
      <c r="J401" s="115"/>
      <c r="K401" s="115"/>
    </row>
    <row r="402" spans="2:11">
      <c r="B402" s="114"/>
      <c r="C402" s="115"/>
      <c r="D402" s="115"/>
      <c r="E402" s="115"/>
      <c r="F402" s="115"/>
      <c r="G402" s="115"/>
      <c r="H402" s="115"/>
      <c r="I402" s="115"/>
      <c r="J402" s="115"/>
      <c r="K402" s="115"/>
    </row>
    <row r="403" spans="2:11">
      <c r="B403" s="114"/>
      <c r="C403" s="115"/>
      <c r="D403" s="115"/>
      <c r="E403" s="115"/>
      <c r="F403" s="115"/>
      <c r="G403" s="115"/>
      <c r="H403" s="115"/>
      <c r="I403" s="115"/>
      <c r="J403" s="115"/>
      <c r="K403" s="115"/>
    </row>
    <row r="404" spans="2:11">
      <c r="B404" s="114"/>
      <c r="C404" s="115"/>
      <c r="D404" s="115"/>
      <c r="E404" s="115"/>
      <c r="F404" s="115"/>
      <c r="G404" s="115"/>
      <c r="H404" s="115"/>
      <c r="I404" s="115"/>
      <c r="J404" s="115"/>
      <c r="K404" s="115"/>
    </row>
    <row r="405" spans="2:11">
      <c r="B405" s="114"/>
      <c r="C405" s="115"/>
      <c r="D405" s="115"/>
      <c r="E405" s="115"/>
      <c r="F405" s="115"/>
      <c r="G405" s="115"/>
      <c r="H405" s="115"/>
      <c r="I405" s="115"/>
      <c r="J405" s="115"/>
      <c r="K405" s="115"/>
    </row>
    <row r="406" spans="2:11">
      <c r="B406" s="114"/>
      <c r="C406" s="115"/>
      <c r="D406" s="115"/>
      <c r="E406" s="115"/>
      <c r="F406" s="115"/>
      <c r="G406" s="115"/>
      <c r="H406" s="115"/>
      <c r="I406" s="115"/>
      <c r="J406" s="115"/>
      <c r="K406" s="115"/>
    </row>
    <row r="407" spans="2:11">
      <c r="B407" s="114"/>
      <c r="C407" s="115"/>
      <c r="D407" s="115"/>
      <c r="E407" s="115"/>
      <c r="F407" s="115"/>
      <c r="G407" s="115"/>
      <c r="H407" s="115"/>
      <c r="I407" s="115"/>
      <c r="J407" s="115"/>
      <c r="K407" s="115"/>
    </row>
    <row r="408" spans="2:11">
      <c r="B408" s="114"/>
      <c r="C408" s="115"/>
      <c r="D408" s="115"/>
      <c r="E408" s="115"/>
      <c r="F408" s="115"/>
      <c r="G408" s="115"/>
      <c r="H408" s="115"/>
      <c r="I408" s="115"/>
      <c r="J408" s="115"/>
      <c r="K408" s="115"/>
    </row>
    <row r="409" spans="2:11">
      <c r="B409" s="114"/>
      <c r="C409" s="115"/>
      <c r="D409" s="115"/>
      <c r="E409" s="115"/>
      <c r="F409" s="115"/>
      <c r="G409" s="115"/>
      <c r="H409" s="115"/>
      <c r="I409" s="115"/>
      <c r="J409" s="115"/>
      <c r="K409" s="115"/>
    </row>
    <row r="410" spans="2:11">
      <c r="B410" s="114"/>
      <c r="C410" s="115"/>
      <c r="D410" s="115"/>
      <c r="E410" s="115"/>
      <c r="F410" s="115"/>
      <c r="G410" s="115"/>
      <c r="H410" s="115"/>
      <c r="I410" s="115"/>
      <c r="J410" s="115"/>
      <c r="K410" s="115"/>
    </row>
    <row r="411" spans="2:11">
      <c r="B411" s="114"/>
      <c r="C411" s="115"/>
      <c r="D411" s="115"/>
      <c r="E411" s="115"/>
      <c r="F411" s="115"/>
      <c r="G411" s="115"/>
      <c r="H411" s="115"/>
      <c r="I411" s="115"/>
      <c r="J411" s="115"/>
      <c r="K411" s="115"/>
    </row>
    <row r="412" spans="2:11">
      <c r="B412" s="114"/>
      <c r="C412" s="115"/>
      <c r="D412" s="115"/>
      <c r="E412" s="115"/>
      <c r="F412" s="115"/>
      <c r="G412" s="115"/>
      <c r="H412" s="115"/>
      <c r="I412" s="115"/>
      <c r="J412" s="115"/>
      <c r="K412" s="115"/>
    </row>
    <row r="413" spans="2:11">
      <c r="B413" s="114"/>
      <c r="C413" s="115"/>
      <c r="D413" s="115"/>
      <c r="E413" s="115"/>
      <c r="F413" s="115"/>
      <c r="G413" s="115"/>
      <c r="H413" s="115"/>
      <c r="I413" s="115"/>
      <c r="J413" s="115"/>
      <c r="K413" s="115"/>
    </row>
    <row r="414" spans="2:11">
      <c r="B414" s="114"/>
      <c r="C414" s="115"/>
      <c r="D414" s="115"/>
      <c r="E414" s="115"/>
      <c r="F414" s="115"/>
      <c r="G414" s="115"/>
      <c r="H414" s="115"/>
      <c r="I414" s="115"/>
      <c r="J414" s="115"/>
      <c r="K414" s="115"/>
    </row>
    <row r="415" spans="2:11">
      <c r="B415" s="114"/>
      <c r="C415" s="115"/>
      <c r="D415" s="115"/>
      <c r="E415" s="115"/>
      <c r="F415" s="115"/>
      <c r="G415" s="115"/>
      <c r="H415" s="115"/>
      <c r="I415" s="115"/>
      <c r="J415" s="115"/>
      <c r="K415" s="115"/>
    </row>
    <row r="416" spans="2:11">
      <c r="B416" s="114"/>
      <c r="C416" s="115"/>
      <c r="D416" s="115"/>
      <c r="E416" s="115"/>
      <c r="F416" s="115"/>
      <c r="G416" s="115"/>
      <c r="H416" s="115"/>
      <c r="I416" s="115"/>
      <c r="J416" s="115"/>
      <c r="K416" s="115"/>
    </row>
    <row r="417" spans="2:11">
      <c r="B417" s="114"/>
      <c r="C417" s="115"/>
      <c r="D417" s="115"/>
      <c r="E417" s="115"/>
      <c r="F417" s="115"/>
      <c r="G417" s="115"/>
      <c r="H417" s="115"/>
      <c r="I417" s="115"/>
      <c r="J417" s="115"/>
      <c r="K417" s="115"/>
    </row>
    <row r="418" spans="2:11">
      <c r="B418" s="114"/>
      <c r="C418" s="115"/>
      <c r="D418" s="115"/>
      <c r="E418" s="115"/>
      <c r="F418" s="115"/>
      <c r="G418" s="115"/>
      <c r="H418" s="115"/>
      <c r="I418" s="115"/>
      <c r="J418" s="115"/>
      <c r="K418" s="115"/>
    </row>
    <row r="419" spans="2:11">
      <c r="B419" s="114"/>
      <c r="C419" s="115"/>
      <c r="D419" s="115"/>
      <c r="E419" s="115"/>
      <c r="F419" s="115"/>
      <c r="G419" s="115"/>
      <c r="H419" s="115"/>
      <c r="I419" s="115"/>
      <c r="J419" s="115"/>
      <c r="K419" s="115"/>
    </row>
    <row r="420" spans="2:11">
      <c r="B420" s="114"/>
      <c r="C420" s="115"/>
      <c r="D420" s="115"/>
      <c r="E420" s="115"/>
      <c r="F420" s="115"/>
      <c r="G420" s="115"/>
      <c r="H420" s="115"/>
      <c r="I420" s="115"/>
      <c r="J420" s="115"/>
      <c r="K420" s="115"/>
    </row>
    <row r="421" spans="2:11">
      <c r="B421" s="114"/>
      <c r="C421" s="115"/>
      <c r="D421" s="115"/>
      <c r="E421" s="115"/>
      <c r="F421" s="115"/>
      <c r="G421" s="115"/>
      <c r="H421" s="115"/>
      <c r="I421" s="115"/>
      <c r="J421" s="115"/>
      <c r="K421" s="115"/>
    </row>
    <row r="422" spans="2:11">
      <c r="B422" s="114"/>
      <c r="C422" s="115"/>
      <c r="D422" s="115"/>
      <c r="E422" s="115"/>
      <c r="F422" s="115"/>
      <c r="G422" s="115"/>
      <c r="H422" s="115"/>
      <c r="I422" s="115"/>
      <c r="J422" s="115"/>
      <c r="K422" s="115"/>
    </row>
    <row r="423" spans="2:11">
      <c r="B423" s="114"/>
      <c r="C423" s="115"/>
      <c r="D423" s="115"/>
      <c r="E423" s="115"/>
      <c r="F423" s="115"/>
      <c r="G423" s="115"/>
      <c r="H423" s="115"/>
      <c r="I423" s="115"/>
      <c r="J423" s="115"/>
      <c r="K423" s="115"/>
    </row>
    <row r="424" spans="2:11">
      <c r="B424" s="114"/>
      <c r="C424" s="115"/>
      <c r="D424" s="115"/>
      <c r="E424" s="115"/>
      <c r="F424" s="115"/>
      <c r="G424" s="115"/>
      <c r="H424" s="115"/>
      <c r="I424" s="115"/>
      <c r="J424" s="115"/>
      <c r="K424" s="115"/>
    </row>
    <row r="425" spans="2:11">
      <c r="B425" s="114"/>
      <c r="C425" s="115"/>
      <c r="D425" s="115"/>
      <c r="E425" s="115"/>
      <c r="F425" s="115"/>
      <c r="G425" s="115"/>
      <c r="H425" s="115"/>
      <c r="I425" s="115"/>
      <c r="J425" s="115"/>
      <c r="K425" s="115"/>
    </row>
    <row r="426" spans="2:11">
      <c r="B426" s="114"/>
      <c r="C426" s="115"/>
      <c r="D426" s="115"/>
      <c r="E426" s="115"/>
      <c r="F426" s="115"/>
      <c r="G426" s="115"/>
      <c r="H426" s="115"/>
      <c r="I426" s="115"/>
      <c r="J426" s="115"/>
      <c r="K426" s="115"/>
    </row>
    <row r="427" spans="2:11">
      <c r="B427" s="114"/>
      <c r="C427" s="115"/>
      <c r="D427" s="115"/>
      <c r="E427" s="115"/>
      <c r="F427" s="115"/>
      <c r="G427" s="115"/>
      <c r="H427" s="115"/>
      <c r="I427" s="115"/>
      <c r="J427" s="115"/>
      <c r="K427" s="115"/>
    </row>
    <row r="428" spans="2:11">
      <c r="B428" s="114"/>
      <c r="C428" s="115"/>
      <c r="D428" s="115"/>
      <c r="E428" s="115"/>
      <c r="F428" s="115"/>
      <c r="G428" s="115"/>
      <c r="H428" s="115"/>
      <c r="I428" s="115"/>
      <c r="J428" s="115"/>
      <c r="K428" s="115"/>
    </row>
    <row r="429" spans="2:11">
      <c r="B429" s="114"/>
      <c r="C429" s="115"/>
      <c r="D429" s="115"/>
      <c r="E429" s="115"/>
      <c r="F429" s="115"/>
      <c r="G429" s="115"/>
      <c r="H429" s="115"/>
      <c r="I429" s="115"/>
      <c r="J429" s="115"/>
      <c r="K429" s="115"/>
    </row>
    <row r="430" spans="2:11">
      <c r="B430" s="114"/>
      <c r="C430" s="115"/>
      <c r="D430" s="115"/>
      <c r="E430" s="115"/>
      <c r="F430" s="115"/>
      <c r="G430" s="115"/>
      <c r="H430" s="115"/>
      <c r="I430" s="115"/>
      <c r="J430" s="115"/>
      <c r="K430" s="115"/>
    </row>
    <row r="431" spans="2:11">
      <c r="B431" s="114"/>
      <c r="C431" s="115"/>
      <c r="D431" s="115"/>
      <c r="E431" s="115"/>
      <c r="F431" s="115"/>
      <c r="G431" s="115"/>
      <c r="H431" s="115"/>
      <c r="I431" s="115"/>
      <c r="J431" s="115"/>
      <c r="K431" s="115"/>
    </row>
    <row r="432" spans="2:11">
      <c r="B432" s="114"/>
      <c r="C432" s="115"/>
      <c r="D432" s="115"/>
      <c r="E432" s="115"/>
      <c r="F432" s="115"/>
      <c r="G432" s="115"/>
      <c r="H432" s="115"/>
      <c r="I432" s="115"/>
      <c r="J432" s="115"/>
      <c r="K432" s="115"/>
    </row>
    <row r="433" spans="2:11">
      <c r="B433" s="114"/>
      <c r="C433" s="115"/>
      <c r="D433" s="115"/>
      <c r="E433" s="115"/>
      <c r="F433" s="115"/>
      <c r="G433" s="115"/>
      <c r="H433" s="115"/>
      <c r="I433" s="115"/>
      <c r="J433" s="115"/>
      <c r="K433" s="115"/>
    </row>
    <row r="434" spans="2:11">
      <c r="B434" s="114"/>
      <c r="C434" s="115"/>
      <c r="D434" s="115"/>
      <c r="E434" s="115"/>
      <c r="F434" s="115"/>
      <c r="G434" s="115"/>
      <c r="H434" s="115"/>
      <c r="I434" s="115"/>
      <c r="J434" s="115"/>
      <c r="K434" s="115"/>
    </row>
    <row r="435" spans="2:11">
      <c r="B435" s="114"/>
      <c r="C435" s="115"/>
      <c r="D435" s="115"/>
      <c r="E435" s="115"/>
      <c r="F435" s="115"/>
      <c r="G435" s="115"/>
      <c r="H435" s="115"/>
      <c r="I435" s="115"/>
      <c r="J435" s="115"/>
      <c r="K435" s="115"/>
    </row>
    <row r="436" spans="2:11">
      <c r="B436" s="114"/>
      <c r="C436" s="115"/>
      <c r="D436" s="115"/>
      <c r="E436" s="115"/>
      <c r="F436" s="115"/>
      <c r="G436" s="115"/>
      <c r="H436" s="115"/>
      <c r="I436" s="115"/>
      <c r="J436" s="115"/>
      <c r="K436" s="115"/>
    </row>
    <row r="437" spans="2:11">
      <c r="B437" s="114"/>
      <c r="C437" s="115"/>
      <c r="D437" s="115"/>
      <c r="E437" s="115"/>
      <c r="F437" s="115"/>
      <c r="G437" s="115"/>
      <c r="H437" s="115"/>
      <c r="I437" s="115"/>
      <c r="J437" s="115"/>
      <c r="K437" s="115"/>
    </row>
    <row r="438" spans="2:11">
      <c r="B438" s="114"/>
      <c r="C438" s="115"/>
      <c r="D438" s="115"/>
      <c r="E438" s="115"/>
      <c r="F438" s="115"/>
      <c r="G438" s="115"/>
      <c r="H438" s="115"/>
      <c r="I438" s="115"/>
      <c r="J438" s="115"/>
      <c r="K438" s="115"/>
    </row>
    <row r="439" spans="2:11">
      <c r="B439" s="114"/>
      <c r="C439" s="115"/>
      <c r="D439" s="115"/>
      <c r="E439" s="115"/>
      <c r="F439" s="115"/>
      <c r="G439" s="115"/>
      <c r="H439" s="115"/>
      <c r="I439" s="115"/>
      <c r="J439" s="115"/>
      <c r="K439" s="115"/>
    </row>
    <row r="440" spans="2:11">
      <c r="B440" s="114"/>
      <c r="C440" s="115"/>
      <c r="D440" s="115"/>
      <c r="E440" s="115"/>
      <c r="F440" s="115"/>
      <c r="G440" s="115"/>
      <c r="H440" s="115"/>
      <c r="I440" s="115"/>
      <c r="J440" s="115"/>
      <c r="K440" s="115"/>
    </row>
    <row r="441" spans="2:11">
      <c r="B441" s="114"/>
      <c r="C441" s="115"/>
      <c r="D441" s="115"/>
      <c r="E441" s="115"/>
      <c r="F441" s="115"/>
      <c r="G441" s="115"/>
      <c r="H441" s="115"/>
      <c r="I441" s="115"/>
      <c r="J441" s="115"/>
      <c r="K441" s="115"/>
    </row>
    <row r="442" spans="2:11">
      <c r="B442" s="114"/>
      <c r="C442" s="115"/>
      <c r="D442" s="115"/>
      <c r="E442" s="115"/>
      <c r="F442" s="115"/>
      <c r="G442" s="115"/>
      <c r="H442" s="115"/>
      <c r="I442" s="115"/>
      <c r="J442" s="115"/>
      <c r="K442" s="115"/>
    </row>
    <row r="443" spans="2:11">
      <c r="B443" s="114"/>
      <c r="C443" s="115"/>
      <c r="D443" s="115"/>
      <c r="E443" s="115"/>
      <c r="F443" s="115"/>
      <c r="G443" s="115"/>
      <c r="H443" s="115"/>
      <c r="I443" s="115"/>
      <c r="J443" s="115"/>
      <c r="K443" s="115"/>
    </row>
    <row r="444" spans="2:11">
      <c r="B444" s="114"/>
      <c r="C444" s="115"/>
      <c r="D444" s="115"/>
      <c r="E444" s="115"/>
      <c r="F444" s="115"/>
      <c r="G444" s="115"/>
      <c r="H444" s="115"/>
      <c r="I444" s="115"/>
      <c r="J444" s="115"/>
      <c r="K444" s="115"/>
    </row>
    <row r="445" spans="2:11">
      <c r="B445" s="114"/>
      <c r="C445" s="115"/>
      <c r="D445" s="115"/>
      <c r="E445" s="115"/>
      <c r="F445" s="115"/>
      <c r="G445" s="115"/>
      <c r="H445" s="115"/>
      <c r="I445" s="115"/>
      <c r="J445" s="115"/>
      <c r="K445" s="115"/>
    </row>
    <row r="446" spans="2:11">
      <c r="B446" s="114"/>
      <c r="C446" s="115"/>
      <c r="D446" s="115"/>
      <c r="E446" s="115"/>
      <c r="F446" s="115"/>
      <c r="G446" s="115"/>
      <c r="H446" s="115"/>
      <c r="I446" s="115"/>
      <c r="J446" s="115"/>
      <c r="K446" s="115"/>
    </row>
    <row r="447" spans="2:11">
      <c r="B447" s="114"/>
      <c r="C447" s="115"/>
      <c r="D447" s="115"/>
      <c r="E447" s="115"/>
      <c r="F447" s="115"/>
      <c r="G447" s="115"/>
      <c r="H447" s="115"/>
      <c r="I447" s="115"/>
      <c r="J447" s="115"/>
      <c r="K447" s="115"/>
    </row>
    <row r="448" spans="2:11">
      <c r="B448" s="114"/>
      <c r="C448" s="115"/>
      <c r="D448" s="115"/>
      <c r="E448" s="115"/>
      <c r="F448" s="115"/>
      <c r="G448" s="115"/>
      <c r="H448" s="115"/>
      <c r="I448" s="115"/>
      <c r="J448" s="115"/>
      <c r="K448" s="115"/>
    </row>
    <row r="449" spans="2:11">
      <c r="B449" s="114"/>
      <c r="C449" s="115"/>
      <c r="D449" s="115"/>
      <c r="E449" s="115"/>
      <c r="F449" s="115"/>
      <c r="G449" s="115"/>
      <c r="H449" s="115"/>
      <c r="I449" s="115"/>
      <c r="J449" s="115"/>
      <c r="K449" s="115"/>
    </row>
    <row r="450" spans="2:11">
      <c r="B450" s="114"/>
      <c r="C450" s="115"/>
      <c r="D450" s="115"/>
      <c r="E450" s="115"/>
      <c r="F450" s="115"/>
      <c r="G450" s="115"/>
      <c r="H450" s="115"/>
      <c r="I450" s="115"/>
      <c r="J450" s="115"/>
      <c r="K450" s="115"/>
    </row>
    <row r="451" spans="2:11">
      <c r="B451" s="114"/>
      <c r="C451" s="115"/>
      <c r="D451" s="115"/>
      <c r="E451" s="115"/>
      <c r="F451" s="115"/>
      <c r="G451" s="115"/>
      <c r="H451" s="115"/>
      <c r="I451" s="115"/>
      <c r="J451" s="115"/>
      <c r="K451" s="115"/>
    </row>
    <row r="452" spans="2:11">
      <c r="B452" s="114"/>
      <c r="C452" s="115"/>
      <c r="D452" s="115"/>
      <c r="E452" s="115"/>
      <c r="F452" s="115"/>
      <c r="G452" s="115"/>
      <c r="H452" s="115"/>
      <c r="I452" s="115"/>
      <c r="J452" s="115"/>
      <c r="K452" s="115"/>
    </row>
    <row r="453" spans="2:11">
      <c r="B453" s="114"/>
      <c r="C453" s="115"/>
      <c r="D453" s="115"/>
      <c r="E453" s="115"/>
      <c r="F453" s="115"/>
      <c r="G453" s="115"/>
      <c r="H453" s="115"/>
      <c r="I453" s="115"/>
      <c r="J453" s="115"/>
      <c r="K453" s="115"/>
    </row>
    <row r="454" spans="2:11">
      <c r="B454" s="114"/>
      <c r="C454" s="115"/>
      <c r="D454" s="115"/>
      <c r="E454" s="115"/>
      <c r="F454" s="115"/>
      <c r="G454" s="115"/>
      <c r="H454" s="115"/>
      <c r="I454" s="115"/>
      <c r="J454" s="115"/>
      <c r="K454" s="115"/>
    </row>
    <row r="455" spans="2:11">
      <c r="B455" s="114"/>
      <c r="C455" s="115"/>
      <c r="D455" s="115"/>
      <c r="E455" s="115"/>
      <c r="F455" s="115"/>
      <c r="G455" s="115"/>
      <c r="H455" s="115"/>
      <c r="I455" s="115"/>
      <c r="J455" s="115"/>
      <c r="K455" s="115"/>
    </row>
    <row r="456" spans="2:11">
      <c r="B456" s="114"/>
      <c r="C456" s="115"/>
      <c r="D456" s="115"/>
      <c r="E456" s="115"/>
      <c r="F456" s="115"/>
      <c r="G456" s="115"/>
      <c r="H456" s="115"/>
      <c r="I456" s="115"/>
      <c r="J456" s="115"/>
      <c r="K456" s="115"/>
    </row>
    <row r="457" spans="2:11">
      <c r="B457" s="114"/>
      <c r="C457" s="115"/>
      <c r="D457" s="115"/>
      <c r="E457" s="115"/>
      <c r="F457" s="115"/>
      <c r="G457" s="115"/>
      <c r="H457" s="115"/>
      <c r="I457" s="115"/>
      <c r="J457" s="115"/>
      <c r="K457" s="115"/>
    </row>
    <row r="458" spans="2:11">
      <c r="B458" s="114"/>
      <c r="C458" s="115"/>
      <c r="D458" s="115"/>
      <c r="E458" s="115"/>
      <c r="F458" s="115"/>
      <c r="G458" s="115"/>
      <c r="H458" s="115"/>
      <c r="I458" s="115"/>
      <c r="J458" s="115"/>
      <c r="K458" s="115"/>
    </row>
    <row r="459" spans="2:11">
      <c r="B459" s="114"/>
      <c r="C459" s="115"/>
      <c r="D459" s="115"/>
      <c r="E459" s="115"/>
      <c r="F459" s="115"/>
      <c r="G459" s="115"/>
      <c r="H459" s="115"/>
      <c r="I459" s="115"/>
      <c r="J459" s="115"/>
      <c r="K459" s="115"/>
    </row>
    <row r="460" spans="2:11">
      <c r="B460" s="114"/>
      <c r="C460" s="115"/>
      <c r="D460" s="115"/>
      <c r="E460" s="115"/>
      <c r="F460" s="115"/>
      <c r="G460" s="115"/>
      <c r="H460" s="115"/>
      <c r="I460" s="115"/>
      <c r="J460" s="115"/>
      <c r="K460" s="115"/>
    </row>
    <row r="461" spans="2:11">
      <c r="B461" s="114"/>
      <c r="C461" s="115"/>
      <c r="D461" s="115"/>
      <c r="E461" s="115"/>
      <c r="F461" s="115"/>
      <c r="G461" s="115"/>
      <c r="H461" s="115"/>
      <c r="I461" s="115"/>
      <c r="J461" s="115"/>
      <c r="K461" s="115"/>
    </row>
    <row r="462" spans="2:11">
      <c r="B462" s="114"/>
      <c r="C462" s="115"/>
      <c r="D462" s="115"/>
      <c r="E462" s="115"/>
      <c r="F462" s="115"/>
      <c r="G462" s="115"/>
      <c r="H462" s="115"/>
      <c r="I462" s="115"/>
      <c r="J462" s="115"/>
      <c r="K462" s="115"/>
    </row>
    <row r="463" spans="2:11">
      <c r="B463" s="114"/>
      <c r="C463" s="114"/>
      <c r="D463" s="115"/>
      <c r="E463" s="115"/>
      <c r="F463" s="115"/>
      <c r="G463" s="115"/>
      <c r="H463" s="115"/>
      <c r="I463" s="115"/>
      <c r="J463" s="115"/>
      <c r="K463" s="115"/>
    </row>
    <row r="464" spans="2:11">
      <c r="B464" s="114"/>
      <c r="C464" s="115"/>
      <c r="D464" s="115"/>
      <c r="E464" s="115"/>
      <c r="F464" s="115"/>
      <c r="G464" s="115"/>
      <c r="H464" s="115"/>
      <c r="I464" s="115"/>
      <c r="J464" s="115"/>
      <c r="K464" s="115"/>
    </row>
    <row r="465" spans="2:11">
      <c r="B465" s="114"/>
      <c r="C465" s="115"/>
      <c r="D465" s="115"/>
      <c r="E465" s="115"/>
      <c r="F465" s="115"/>
      <c r="G465" s="115"/>
      <c r="H465" s="115"/>
      <c r="I465" s="115"/>
      <c r="J465" s="115"/>
      <c r="K465" s="115"/>
    </row>
    <row r="466" spans="2:11">
      <c r="B466" s="114"/>
      <c r="C466" s="115"/>
      <c r="D466" s="115"/>
      <c r="E466" s="115"/>
      <c r="F466" s="115"/>
      <c r="G466" s="115"/>
      <c r="H466" s="115"/>
      <c r="I466" s="115"/>
      <c r="J466" s="115"/>
      <c r="K466" s="115"/>
    </row>
    <row r="467" spans="2:11">
      <c r="B467" s="114"/>
      <c r="C467" s="115"/>
      <c r="D467" s="115"/>
      <c r="E467" s="115"/>
      <c r="F467" s="115"/>
      <c r="G467" s="115"/>
      <c r="H467" s="115"/>
      <c r="I467" s="115"/>
      <c r="J467" s="115"/>
      <c r="K467" s="115"/>
    </row>
    <row r="468" spans="2:11">
      <c r="B468" s="114"/>
      <c r="C468" s="115"/>
      <c r="D468" s="115"/>
      <c r="E468" s="115"/>
      <c r="F468" s="115"/>
      <c r="G468" s="115"/>
      <c r="H468" s="115"/>
      <c r="I468" s="115"/>
      <c r="J468" s="115"/>
      <c r="K468" s="115"/>
    </row>
    <row r="469" spans="2:11">
      <c r="B469" s="114"/>
      <c r="C469" s="115"/>
      <c r="D469" s="115"/>
      <c r="E469" s="115"/>
      <c r="F469" s="115"/>
      <c r="G469" s="115"/>
      <c r="H469" s="115"/>
      <c r="I469" s="115"/>
      <c r="J469" s="115"/>
      <c r="K469" s="115"/>
    </row>
    <row r="470" spans="2:11">
      <c r="B470" s="114"/>
      <c r="C470" s="114"/>
      <c r="D470" s="115"/>
      <c r="E470" s="115"/>
      <c r="F470" s="115"/>
      <c r="G470" s="115"/>
      <c r="H470" s="115"/>
      <c r="I470" s="115"/>
      <c r="J470" s="115"/>
      <c r="K470" s="115"/>
    </row>
    <row r="471" spans="2:11">
      <c r="B471" s="114"/>
      <c r="C471" s="115"/>
      <c r="D471" s="115"/>
      <c r="E471" s="115"/>
      <c r="F471" s="115"/>
      <c r="G471" s="115"/>
      <c r="H471" s="115"/>
      <c r="I471" s="115"/>
      <c r="J471" s="115"/>
      <c r="K471" s="115"/>
    </row>
    <row r="472" spans="2:11">
      <c r="B472" s="114"/>
      <c r="C472" s="115"/>
      <c r="D472" s="115"/>
      <c r="E472" s="115"/>
      <c r="F472" s="115"/>
      <c r="G472" s="115"/>
      <c r="H472" s="115"/>
      <c r="I472" s="115"/>
      <c r="J472" s="115"/>
      <c r="K472" s="115"/>
    </row>
    <row r="473" spans="2:11">
      <c r="B473" s="114"/>
      <c r="C473" s="115"/>
      <c r="D473" s="115"/>
      <c r="E473" s="115"/>
      <c r="F473" s="115"/>
      <c r="G473" s="115"/>
      <c r="H473" s="115"/>
      <c r="I473" s="115"/>
      <c r="J473" s="115"/>
      <c r="K473" s="115"/>
    </row>
    <row r="474" spans="2:11">
      <c r="B474" s="114"/>
      <c r="C474" s="115"/>
      <c r="D474" s="115"/>
      <c r="E474" s="115"/>
      <c r="F474" s="115"/>
      <c r="G474" s="115"/>
      <c r="H474" s="115"/>
      <c r="I474" s="115"/>
      <c r="J474" s="115"/>
      <c r="K474" s="115"/>
    </row>
    <row r="475" spans="2:11">
      <c r="B475" s="114"/>
      <c r="C475" s="115"/>
      <c r="D475" s="115"/>
      <c r="E475" s="115"/>
      <c r="F475" s="115"/>
      <c r="G475" s="115"/>
      <c r="H475" s="115"/>
      <c r="I475" s="115"/>
      <c r="J475" s="115"/>
      <c r="K475" s="115"/>
    </row>
    <row r="476" spans="2:11">
      <c r="B476" s="114"/>
      <c r="C476" s="115"/>
      <c r="D476" s="115"/>
      <c r="E476" s="115"/>
      <c r="F476" s="115"/>
      <c r="G476" s="115"/>
      <c r="H476" s="115"/>
      <c r="I476" s="115"/>
      <c r="J476" s="115"/>
      <c r="K476" s="115"/>
    </row>
    <row r="477" spans="2:11">
      <c r="B477" s="114"/>
      <c r="C477" s="115"/>
      <c r="D477" s="115"/>
      <c r="E477" s="115"/>
      <c r="F477" s="115"/>
      <c r="G477" s="115"/>
      <c r="H477" s="115"/>
      <c r="I477" s="115"/>
      <c r="J477" s="115"/>
      <c r="K477" s="115"/>
    </row>
    <row r="478" spans="2:11">
      <c r="B478" s="114"/>
      <c r="C478" s="115"/>
      <c r="D478" s="115"/>
      <c r="E478" s="115"/>
      <c r="F478" s="115"/>
      <c r="G478" s="115"/>
      <c r="H478" s="115"/>
      <c r="I478" s="115"/>
      <c r="J478" s="115"/>
      <c r="K478" s="115"/>
    </row>
    <row r="479" spans="2:11">
      <c r="B479" s="114"/>
      <c r="C479" s="115"/>
      <c r="D479" s="115"/>
      <c r="E479" s="115"/>
      <c r="F479" s="115"/>
      <c r="G479" s="115"/>
      <c r="H479" s="115"/>
      <c r="I479" s="115"/>
      <c r="J479" s="115"/>
      <c r="K479" s="115"/>
    </row>
    <row r="480" spans="2:11">
      <c r="B480" s="114"/>
      <c r="C480" s="115"/>
      <c r="D480" s="115"/>
      <c r="E480" s="115"/>
      <c r="F480" s="115"/>
      <c r="G480" s="115"/>
      <c r="H480" s="115"/>
      <c r="I480" s="115"/>
      <c r="J480" s="115"/>
      <c r="K480" s="115"/>
    </row>
    <row r="481" spans="2:11">
      <c r="B481" s="114"/>
      <c r="C481" s="115"/>
      <c r="D481" s="115"/>
      <c r="E481" s="115"/>
      <c r="F481" s="115"/>
      <c r="G481" s="115"/>
      <c r="H481" s="115"/>
      <c r="I481" s="115"/>
      <c r="J481" s="115"/>
      <c r="K481" s="115"/>
    </row>
    <row r="482" spans="2:11">
      <c r="B482" s="114"/>
      <c r="C482" s="115"/>
      <c r="D482" s="115"/>
      <c r="E482" s="115"/>
      <c r="F482" s="115"/>
      <c r="G482" s="115"/>
      <c r="H482" s="115"/>
      <c r="I482" s="115"/>
      <c r="J482" s="115"/>
      <c r="K482" s="115"/>
    </row>
    <row r="483" spans="2:11">
      <c r="B483" s="114"/>
      <c r="C483" s="115"/>
      <c r="D483" s="115"/>
      <c r="E483" s="115"/>
      <c r="F483" s="115"/>
      <c r="G483" s="115"/>
      <c r="H483" s="115"/>
      <c r="I483" s="115"/>
      <c r="J483" s="115"/>
      <c r="K483" s="115"/>
    </row>
    <row r="484" spans="2:11">
      <c r="B484" s="114"/>
      <c r="C484" s="115"/>
      <c r="D484" s="115"/>
      <c r="E484" s="115"/>
      <c r="F484" s="115"/>
      <c r="G484" s="115"/>
      <c r="H484" s="115"/>
      <c r="I484" s="115"/>
      <c r="J484" s="115"/>
      <c r="K484" s="115"/>
    </row>
    <row r="485" spans="2:11">
      <c r="B485" s="114"/>
      <c r="C485" s="115"/>
      <c r="D485" s="115"/>
      <c r="E485" s="115"/>
      <c r="F485" s="115"/>
      <c r="G485" s="115"/>
      <c r="H485" s="115"/>
      <c r="I485" s="115"/>
      <c r="J485" s="115"/>
      <c r="K485" s="115"/>
    </row>
    <row r="486" spans="2:11">
      <c r="B486" s="114"/>
      <c r="C486" s="115"/>
      <c r="D486" s="115"/>
      <c r="E486" s="115"/>
      <c r="F486" s="115"/>
      <c r="G486" s="115"/>
      <c r="H486" s="115"/>
      <c r="I486" s="115"/>
      <c r="J486" s="115"/>
      <c r="K486" s="115"/>
    </row>
    <row r="487" spans="2:11">
      <c r="B487" s="114"/>
      <c r="C487" s="115"/>
      <c r="D487" s="115"/>
      <c r="E487" s="115"/>
      <c r="F487" s="115"/>
      <c r="G487" s="115"/>
      <c r="H487" s="115"/>
      <c r="I487" s="115"/>
      <c r="J487" s="115"/>
      <c r="K487" s="115"/>
    </row>
    <row r="488" spans="2:11">
      <c r="B488" s="114"/>
      <c r="C488" s="115"/>
      <c r="D488" s="115"/>
      <c r="E488" s="115"/>
      <c r="F488" s="115"/>
      <c r="G488" s="115"/>
      <c r="H488" s="115"/>
      <c r="I488" s="115"/>
      <c r="J488" s="115"/>
      <c r="K488" s="115"/>
    </row>
    <row r="489" spans="2:11">
      <c r="B489" s="114"/>
      <c r="C489" s="115"/>
      <c r="D489" s="115"/>
      <c r="E489" s="115"/>
      <c r="F489" s="115"/>
      <c r="G489" s="115"/>
      <c r="H489" s="115"/>
      <c r="I489" s="115"/>
      <c r="J489" s="115"/>
      <c r="K489" s="115"/>
    </row>
    <row r="490" spans="2:11">
      <c r="B490" s="114"/>
      <c r="C490" s="115"/>
      <c r="D490" s="115"/>
      <c r="E490" s="115"/>
      <c r="F490" s="115"/>
      <c r="G490" s="115"/>
      <c r="H490" s="115"/>
      <c r="I490" s="115"/>
      <c r="J490" s="115"/>
      <c r="K490" s="115"/>
    </row>
    <row r="491" spans="2:11">
      <c r="B491" s="114"/>
      <c r="C491" s="115"/>
      <c r="D491" s="115"/>
      <c r="E491" s="115"/>
      <c r="F491" s="115"/>
      <c r="G491" s="115"/>
      <c r="H491" s="115"/>
      <c r="I491" s="115"/>
      <c r="J491" s="115"/>
      <c r="K491" s="115"/>
    </row>
    <row r="492" spans="2:11">
      <c r="B492" s="114"/>
      <c r="C492" s="115"/>
      <c r="D492" s="115"/>
      <c r="E492" s="115"/>
      <c r="F492" s="115"/>
      <c r="G492" s="115"/>
      <c r="H492" s="115"/>
      <c r="I492" s="115"/>
      <c r="J492" s="115"/>
      <c r="K492" s="115"/>
    </row>
    <row r="493" spans="2:11">
      <c r="B493" s="114"/>
      <c r="C493" s="115"/>
      <c r="D493" s="115"/>
      <c r="E493" s="115"/>
      <c r="F493" s="115"/>
      <c r="G493" s="115"/>
      <c r="H493" s="115"/>
      <c r="I493" s="115"/>
      <c r="J493" s="115"/>
      <c r="K493" s="115"/>
    </row>
    <row r="494" spans="2:11">
      <c r="B494" s="114"/>
      <c r="C494" s="115"/>
      <c r="D494" s="115"/>
      <c r="E494" s="115"/>
      <c r="F494" s="115"/>
      <c r="G494" s="115"/>
      <c r="H494" s="115"/>
      <c r="I494" s="115"/>
      <c r="J494" s="115"/>
      <c r="K494" s="115"/>
    </row>
    <row r="495" spans="2:11">
      <c r="B495" s="114"/>
      <c r="C495" s="115"/>
      <c r="D495" s="115"/>
      <c r="E495" s="115"/>
      <c r="F495" s="115"/>
      <c r="G495" s="115"/>
      <c r="H495" s="115"/>
      <c r="I495" s="115"/>
      <c r="J495" s="115"/>
      <c r="K495" s="115"/>
    </row>
    <row r="496" spans="2:11">
      <c r="B496" s="114"/>
      <c r="C496" s="115"/>
      <c r="D496" s="115"/>
      <c r="E496" s="115"/>
      <c r="F496" s="115"/>
      <c r="G496" s="115"/>
      <c r="H496" s="115"/>
      <c r="I496" s="115"/>
      <c r="J496" s="115"/>
      <c r="K496" s="115"/>
    </row>
    <row r="497" spans="2:11">
      <c r="B497" s="114"/>
      <c r="C497" s="115"/>
      <c r="D497" s="115"/>
      <c r="E497" s="115"/>
      <c r="F497" s="115"/>
      <c r="G497" s="115"/>
      <c r="H497" s="115"/>
      <c r="I497" s="115"/>
      <c r="J497" s="115"/>
      <c r="K497" s="115"/>
    </row>
    <row r="498" spans="2:11">
      <c r="B498" s="114"/>
      <c r="C498" s="115"/>
      <c r="D498" s="115"/>
      <c r="E498" s="115"/>
      <c r="F498" s="115"/>
      <c r="G498" s="115"/>
      <c r="H498" s="115"/>
      <c r="I498" s="115"/>
      <c r="J498" s="115"/>
      <c r="K498" s="115"/>
    </row>
    <row r="499" spans="2:11">
      <c r="B499" s="114"/>
      <c r="C499" s="115"/>
      <c r="D499" s="115"/>
      <c r="E499" s="115"/>
      <c r="F499" s="115"/>
      <c r="G499" s="115"/>
      <c r="H499" s="115"/>
      <c r="I499" s="115"/>
      <c r="J499" s="115"/>
      <c r="K499" s="115"/>
    </row>
    <row r="500" spans="2:11">
      <c r="B500" s="114"/>
      <c r="C500" s="115"/>
      <c r="D500" s="115"/>
      <c r="E500" s="115"/>
      <c r="F500" s="115"/>
      <c r="G500" s="115"/>
      <c r="H500" s="115"/>
      <c r="I500" s="115"/>
      <c r="J500" s="115"/>
      <c r="K500" s="115"/>
    </row>
    <row r="501" spans="2:11">
      <c r="C501" s="1"/>
    </row>
    <row r="502" spans="2:11">
      <c r="C502" s="1"/>
    </row>
    <row r="503" spans="2:11">
      <c r="C503" s="1"/>
    </row>
    <row r="504" spans="2:11">
      <c r="C504" s="1"/>
    </row>
    <row r="505" spans="2:11">
      <c r="C505" s="1"/>
    </row>
    <row r="506" spans="2:11">
      <c r="C506" s="1"/>
    </row>
    <row r="507" spans="2:11">
      <c r="C507" s="1"/>
    </row>
    <row r="508" spans="2:11">
      <c r="C508" s="1"/>
    </row>
    <row r="509" spans="2:11">
      <c r="C509" s="1"/>
    </row>
    <row r="510" spans="2:11">
      <c r="C510" s="1"/>
    </row>
    <row r="511" spans="2:11">
      <c r="C511" s="1"/>
    </row>
    <row r="512" spans="2:11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B518:K1048576 B471:K516 B464:K469 A1:B462 A464:A1048576 C5:C462 D1:K462 L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L574"/>
  <sheetViews>
    <sheetView rightToLeft="1" workbookViewId="0"/>
  </sheetViews>
  <sheetFormatPr defaultColWidth="9.140625" defaultRowHeight="18"/>
  <cols>
    <col min="1" max="1" width="6.28515625" style="1" customWidth="1"/>
    <col min="2" max="2" width="34.42578125" style="2" bestFit="1" customWidth="1"/>
    <col min="3" max="3" width="43.140625" style="2" customWidth="1"/>
    <col min="4" max="4" width="18.140625" style="2" bestFit="1" customWidth="1"/>
    <col min="5" max="5" width="12" style="1" bestFit="1" customWidth="1"/>
    <col min="6" max="6" width="11.28515625" style="1" bestFit="1" customWidth="1"/>
    <col min="7" max="7" width="10.140625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12">
      <c r="B1" s="46" t="s">
        <v>146</v>
      </c>
      <c r="C1" s="67" t="s" vm="1">
        <v>231</v>
      </c>
    </row>
    <row r="2" spans="2:12">
      <c r="B2" s="46" t="s">
        <v>145</v>
      </c>
      <c r="C2" s="67" t="s">
        <v>232</v>
      </c>
    </row>
    <row r="3" spans="2:12">
      <c r="B3" s="46" t="s">
        <v>147</v>
      </c>
      <c r="C3" s="67" t="s">
        <v>233</v>
      </c>
    </row>
    <row r="4" spans="2:12">
      <c r="B4" s="46" t="s">
        <v>148</v>
      </c>
      <c r="C4" s="67">
        <v>8803</v>
      </c>
    </row>
    <row r="6" spans="2:12" ht="26.25" customHeight="1">
      <c r="B6" s="151" t="s">
        <v>175</v>
      </c>
      <c r="C6" s="152"/>
      <c r="D6" s="152"/>
      <c r="E6" s="152"/>
      <c r="F6" s="152"/>
      <c r="G6" s="152"/>
      <c r="H6" s="152"/>
      <c r="I6" s="152"/>
      <c r="J6" s="152"/>
      <c r="K6" s="152"/>
      <c r="L6" s="153"/>
    </row>
    <row r="7" spans="2:12" ht="26.25" customHeight="1">
      <c r="B7" s="151" t="s">
        <v>99</v>
      </c>
      <c r="C7" s="152"/>
      <c r="D7" s="152"/>
      <c r="E7" s="152"/>
      <c r="F7" s="152"/>
      <c r="G7" s="152"/>
      <c r="H7" s="152"/>
      <c r="I7" s="152"/>
      <c r="J7" s="152"/>
      <c r="K7" s="152"/>
      <c r="L7" s="153"/>
    </row>
    <row r="8" spans="2:12" s="3" customFormat="1" ht="78.75">
      <c r="B8" s="21" t="s">
        <v>116</v>
      </c>
      <c r="C8" s="29" t="s">
        <v>46</v>
      </c>
      <c r="D8" s="29" t="s">
        <v>66</v>
      </c>
      <c r="E8" s="29" t="s">
        <v>103</v>
      </c>
      <c r="F8" s="29" t="s">
        <v>104</v>
      </c>
      <c r="G8" s="29" t="s">
        <v>207</v>
      </c>
      <c r="H8" s="29" t="s">
        <v>206</v>
      </c>
      <c r="I8" s="29" t="s">
        <v>111</v>
      </c>
      <c r="J8" s="29" t="s">
        <v>59</v>
      </c>
      <c r="K8" s="29" t="s">
        <v>149</v>
      </c>
      <c r="L8" s="30" t="s">
        <v>151</v>
      </c>
    </row>
    <row r="9" spans="2:12" s="3" customFormat="1" ht="24" customHeight="1">
      <c r="B9" s="14"/>
      <c r="C9" s="15"/>
      <c r="D9" s="15"/>
      <c r="E9" s="15"/>
      <c r="F9" s="15" t="s">
        <v>21</v>
      </c>
      <c r="G9" s="15" t="s">
        <v>214</v>
      </c>
      <c r="H9" s="15"/>
      <c r="I9" s="15" t="s">
        <v>210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88" t="s">
        <v>49</v>
      </c>
      <c r="C11" s="73"/>
      <c r="D11" s="73"/>
      <c r="E11" s="73"/>
      <c r="F11" s="73"/>
      <c r="G11" s="83"/>
      <c r="H11" s="85"/>
      <c r="I11" s="83">
        <v>1.6429266750000002</v>
      </c>
      <c r="J11" s="73"/>
      <c r="K11" s="84">
        <f>IFERROR(I11/$I$11,0)</f>
        <v>1</v>
      </c>
      <c r="L11" s="84">
        <f>I11/'סכום נכסי הקרן'!$C$42</f>
        <v>6.1708678021267176E-7</v>
      </c>
    </row>
    <row r="12" spans="2:12" ht="21" customHeight="1">
      <c r="B12" s="92" t="s">
        <v>2373</v>
      </c>
      <c r="C12" s="73"/>
      <c r="D12" s="73"/>
      <c r="E12" s="73"/>
      <c r="F12" s="73"/>
      <c r="G12" s="83"/>
      <c r="H12" s="85"/>
      <c r="I12" s="83">
        <v>0.48734667500000012</v>
      </c>
      <c r="J12" s="73"/>
      <c r="K12" s="84">
        <f t="shared" ref="K12:K17" si="0">IFERROR(I12/$I$11,0)</f>
        <v>0.29663324749414033</v>
      </c>
      <c r="L12" s="84">
        <f>I12/'סכום נכסי הקרן'!$C$42</f>
        <v>1.8304845560018764E-7</v>
      </c>
    </row>
    <row r="13" spans="2:12">
      <c r="B13" s="72" t="s">
        <v>2374</v>
      </c>
      <c r="C13" s="73">
        <v>8944</v>
      </c>
      <c r="D13" s="86" t="s">
        <v>499</v>
      </c>
      <c r="E13" s="86" t="s">
        <v>133</v>
      </c>
      <c r="F13" s="94">
        <v>44607</v>
      </c>
      <c r="G13" s="83">
        <v>7897.2903000000006</v>
      </c>
      <c r="H13" s="85">
        <v>6.1585999999999999</v>
      </c>
      <c r="I13" s="83">
        <v>0.48636252000000008</v>
      </c>
      <c r="J13" s="84">
        <v>4.7410274580887001E-5</v>
      </c>
      <c r="K13" s="84">
        <f t="shared" si="0"/>
        <v>0.29603422197767898</v>
      </c>
      <c r="L13" s="84">
        <f>I13/'סכום נכסי הקרן'!$C$42</f>
        <v>1.8267880487296925E-7</v>
      </c>
    </row>
    <row r="14" spans="2:12">
      <c r="B14" s="72" t="s">
        <v>2375</v>
      </c>
      <c r="C14" s="73" t="s">
        <v>2376</v>
      </c>
      <c r="D14" s="86" t="s">
        <v>1103</v>
      </c>
      <c r="E14" s="86" t="s">
        <v>133</v>
      </c>
      <c r="F14" s="94">
        <v>44628</v>
      </c>
      <c r="G14" s="83">
        <v>14011.321500000002</v>
      </c>
      <c r="H14" s="85">
        <v>1E-4</v>
      </c>
      <c r="I14" s="83">
        <v>1.4011E-5</v>
      </c>
      <c r="J14" s="84">
        <v>1.5404582324355978E-4</v>
      </c>
      <c r="K14" s="84">
        <f t="shared" si="0"/>
        <v>8.528073841153014E-6</v>
      </c>
      <c r="L14" s="84">
        <f>I14/'סכום נכסי הקרן'!$C$42</f>
        <v>5.2625616280530254E-12</v>
      </c>
    </row>
    <row r="15" spans="2:12">
      <c r="B15" s="72" t="s">
        <v>2377</v>
      </c>
      <c r="C15" s="73">
        <v>8731</v>
      </c>
      <c r="D15" s="86" t="s">
        <v>156</v>
      </c>
      <c r="E15" s="86" t="s">
        <v>133</v>
      </c>
      <c r="F15" s="94">
        <v>44537</v>
      </c>
      <c r="G15" s="83">
        <v>1681.3585800000003</v>
      </c>
      <c r="H15" s="85">
        <v>5.7700000000000001E-2</v>
      </c>
      <c r="I15" s="83">
        <v>9.7014400000000015E-4</v>
      </c>
      <c r="J15" s="84">
        <v>2.5695700334354938E-4</v>
      </c>
      <c r="K15" s="84">
        <f t="shared" si="0"/>
        <v>5.9049744262019489E-4</v>
      </c>
      <c r="L15" s="84">
        <f>I15/'סכום נכסי הקרן'!$C$42</f>
        <v>3.6438816559031296E-10</v>
      </c>
    </row>
    <row r="16" spans="2:12">
      <c r="B16" s="92" t="s">
        <v>200</v>
      </c>
      <c r="C16" s="73"/>
      <c r="D16" s="73"/>
      <c r="E16" s="73"/>
      <c r="F16" s="73"/>
      <c r="G16" s="83"/>
      <c r="H16" s="85"/>
      <c r="I16" s="83">
        <v>1.1555800000000001</v>
      </c>
      <c r="J16" s="73"/>
      <c r="K16" s="84">
        <f t="shared" si="0"/>
        <v>0.70336675250585967</v>
      </c>
      <c r="L16" s="84">
        <f>I16/'סכום נכסי הקרן'!$C$42</f>
        <v>4.3403832461248412E-7</v>
      </c>
    </row>
    <row r="17" spans="2:12">
      <c r="B17" s="72" t="s">
        <v>2378</v>
      </c>
      <c r="C17" s="73">
        <v>9122</v>
      </c>
      <c r="D17" s="86" t="s">
        <v>1196</v>
      </c>
      <c r="E17" s="86" t="s">
        <v>132</v>
      </c>
      <c r="F17" s="94">
        <v>44742</v>
      </c>
      <c r="G17" s="83">
        <v>1875.8100000000004</v>
      </c>
      <c r="H17" s="85">
        <v>16.649999999999999</v>
      </c>
      <c r="I17" s="83">
        <v>1.1555800000000001</v>
      </c>
      <c r="J17" s="84">
        <v>2.2550260497518275E-4</v>
      </c>
      <c r="K17" s="84">
        <f t="shared" si="0"/>
        <v>0.70336675250585967</v>
      </c>
      <c r="L17" s="84">
        <f>I17/'סכום נכסי הקרן'!$C$42</f>
        <v>4.3403832461248412E-7</v>
      </c>
    </row>
    <row r="18" spans="2:12">
      <c r="B18" s="88"/>
      <c r="C18" s="73"/>
      <c r="D18" s="73"/>
      <c r="E18" s="73"/>
      <c r="F18" s="73"/>
      <c r="G18" s="83"/>
      <c r="H18" s="85"/>
      <c r="I18" s="73"/>
      <c r="J18" s="73"/>
      <c r="K18" s="84"/>
      <c r="L18" s="73"/>
    </row>
    <row r="19" spans="2:12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12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12">
      <c r="B21" s="124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>
      <c r="B22" s="124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124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</row>
    <row r="118" spans="2:12">
      <c r="B118" s="114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</row>
    <row r="119" spans="2:12">
      <c r="B119" s="114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</row>
    <row r="120" spans="2:12">
      <c r="B120" s="114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</row>
    <row r="121" spans="2:12">
      <c r="B121" s="114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</row>
    <row r="122" spans="2:12">
      <c r="B122" s="114"/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</row>
    <row r="123" spans="2:12">
      <c r="B123" s="114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</row>
    <row r="124" spans="2:12">
      <c r="B124" s="114"/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</row>
    <row r="125" spans="2:12">
      <c r="B125" s="114"/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</row>
    <row r="126" spans="2:12">
      <c r="B126" s="114"/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</row>
    <row r="127" spans="2:12">
      <c r="B127" s="114"/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</row>
    <row r="128" spans="2:12">
      <c r="B128" s="114"/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</row>
    <row r="129" spans="2:12">
      <c r="B129" s="114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</row>
    <row r="130" spans="2:12">
      <c r="B130" s="114"/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</row>
    <row r="131" spans="2:12">
      <c r="B131" s="114"/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</row>
    <row r="132" spans="2:12">
      <c r="B132" s="114"/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</row>
    <row r="133" spans="2:12">
      <c r="B133" s="114"/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</row>
    <row r="134" spans="2:12">
      <c r="B134" s="114"/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</row>
    <row r="135" spans="2:12">
      <c r="B135" s="114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</row>
    <row r="136" spans="2:12">
      <c r="B136" s="114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</row>
    <row r="137" spans="2:12">
      <c r="B137" s="114"/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</row>
    <row r="138" spans="2:12">
      <c r="B138" s="114"/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</row>
    <row r="139" spans="2:12">
      <c r="B139" s="114"/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</row>
    <row r="140" spans="2:12">
      <c r="B140" s="114"/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</row>
    <row r="141" spans="2:12">
      <c r="B141" s="114"/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</row>
    <row r="142" spans="2:12">
      <c r="B142" s="114"/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</row>
    <row r="143" spans="2:12">
      <c r="B143" s="114"/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</row>
    <row r="144" spans="2:12">
      <c r="B144" s="114"/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</row>
    <row r="145" spans="2:12">
      <c r="B145" s="114"/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</row>
    <row r="146" spans="2:12">
      <c r="B146" s="114"/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</row>
    <row r="147" spans="2:12">
      <c r="B147" s="114"/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</row>
    <row r="148" spans="2:12">
      <c r="B148" s="114"/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</row>
    <row r="149" spans="2:12">
      <c r="B149" s="114"/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</row>
    <row r="150" spans="2:12">
      <c r="B150" s="114"/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</row>
    <row r="151" spans="2:12">
      <c r="B151" s="114"/>
      <c r="C151" s="115"/>
      <c r="D151" s="115"/>
      <c r="E151" s="115"/>
      <c r="F151" s="115"/>
      <c r="G151" s="115"/>
      <c r="H151" s="115"/>
      <c r="I151" s="115"/>
      <c r="J151" s="115"/>
      <c r="K151" s="115"/>
      <c r="L151" s="115"/>
    </row>
    <row r="152" spans="2:12">
      <c r="B152" s="114"/>
      <c r="C152" s="115"/>
      <c r="D152" s="115"/>
      <c r="E152" s="115"/>
      <c r="F152" s="115"/>
      <c r="G152" s="115"/>
      <c r="H152" s="115"/>
      <c r="I152" s="115"/>
      <c r="J152" s="115"/>
      <c r="K152" s="115"/>
      <c r="L152" s="115"/>
    </row>
    <row r="153" spans="2:12">
      <c r="B153" s="114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</row>
    <row r="154" spans="2:12">
      <c r="B154" s="114"/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</row>
    <row r="155" spans="2:12">
      <c r="B155" s="114"/>
      <c r="C155" s="115"/>
      <c r="D155" s="115"/>
      <c r="E155" s="115"/>
      <c r="F155" s="115"/>
      <c r="G155" s="115"/>
      <c r="H155" s="115"/>
      <c r="I155" s="115"/>
      <c r="J155" s="115"/>
      <c r="K155" s="115"/>
      <c r="L155" s="115"/>
    </row>
    <row r="156" spans="2:12">
      <c r="B156" s="114"/>
      <c r="C156" s="115"/>
      <c r="D156" s="115"/>
      <c r="E156" s="115"/>
      <c r="F156" s="115"/>
      <c r="G156" s="115"/>
      <c r="H156" s="115"/>
      <c r="I156" s="115"/>
      <c r="J156" s="115"/>
      <c r="K156" s="115"/>
      <c r="L156" s="115"/>
    </row>
    <row r="157" spans="2:12">
      <c r="B157" s="114"/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</row>
    <row r="158" spans="2:12">
      <c r="B158" s="114"/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</row>
    <row r="159" spans="2:12">
      <c r="B159" s="114"/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</row>
    <row r="160" spans="2:12">
      <c r="B160" s="114"/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</row>
    <row r="161" spans="2:12">
      <c r="B161" s="114"/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</row>
    <row r="162" spans="2:12">
      <c r="B162" s="114"/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</row>
    <row r="163" spans="2:12">
      <c r="B163" s="114"/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</row>
    <row r="164" spans="2:12">
      <c r="B164" s="114"/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</row>
    <row r="165" spans="2:12">
      <c r="B165" s="114"/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</row>
    <row r="166" spans="2:12">
      <c r="B166" s="114"/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</row>
    <row r="167" spans="2:12">
      <c r="B167" s="114"/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</row>
    <row r="168" spans="2:12">
      <c r="B168" s="114"/>
      <c r="C168" s="115"/>
      <c r="D168" s="115"/>
      <c r="E168" s="115"/>
      <c r="F168" s="115"/>
      <c r="G168" s="115"/>
      <c r="H168" s="115"/>
      <c r="I168" s="115"/>
      <c r="J168" s="115"/>
      <c r="K168" s="115"/>
      <c r="L168" s="115"/>
    </row>
    <row r="169" spans="2:12">
      <c r="B169" s="114"/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</row>
    <row r="170" spans="2:12">
      <c r="B170" s="114"/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</row>
    <row r="171" spans="2:12">
      <c r="B171" s="114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</row>
    <row r="172" spans="2:12">
      <c r="B172" s="114"/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</row>
    <row r="173" spans="2:12">
      <c r="B173" s="114"/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</row>
    <row r="174" spans="2:12">
      <c r="B174" s="114"/>
      <c r="C174" s="115"/>
      <c r="D174" s="115"/>
      <c r="E174" s="115"/>
      <c r="F174" s="115"/>
      <c r="G174" s="115"/>
      <c r="H174" s="115"/>
      <c r="I174" s="115"/>
      <c r="J174" s="115"/>
      <c r="K174" s="115"/>
      <c r="L174" s="115"/>
    </row>
    <row r="175" spans="2:12">
      <c r="B175" s="114"/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</row>
    <row r="176" spans="2:12">
      <c r="B176" s="114"/>
      <c r="C176" s="115"/>
      <c r="D176" s="115"/>
      <c r="E176" s="115"/>
      <c r="F176" s="115"/>
      <c r="G176" s="115"/>
      <c r="H176" s="115"/>
      <c r="I176" s="115"/>
      <c r="J176" s="115"/>
      <c r="K176" s="115"/>
      <c r="L176" s="115"/>
    </row>
    <row r="177" spans="2:12">
      <c r="B177" s="114"/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</row>
    <row r="178" spans="2:12">
      <c r="B178" s="114"/>
      <c r="C178" s="115"/>
      <c r="D178" s="115"/>
      <c r="E178" s="115"/>
      <c r="F178" s="115"/>
      <c r="G178" s="115"/>
      <c r="H178" s="115"/>
      <c r="I178" s="115"/>
      <c r="J178" s="115"/>
      <c r="K178" s="115"/>
      <c r="L178" s="115"/>
    </row>
    <row r="179" spans="2:12">
      <c r="B179" s="114"/>
      <c r="C179" s="115"/>
      <c r="D179" s="115"/>
      <c r="E179" s="115"/>
      <c r="F179" s="115"/>
      <c r="G179" s="115"/>
      <c r="H179" s="115"/>
      <c r="I179" s="115"/>
      <c r="J179" s="115"/>
      <c r="K179" s="115"/>
      <c r="L179" s="115"/>
    </row>
    <row r="180" spans="2:12">
      <c r="B180" s="114"/>
      <c r="C180" s="115"/>
      <c r="D180" s="115"/>
      <c r="E180" s="115"/>
      <c r="F180" s="115"/>
      <c r="G180" s="115"/>
      <c r="H180" s="115"/>
      <c r="I180" s="115"/>
      <c r="J180" s="115"/>
      <c r="K180" s="115"/>
      <c r="L180" s="115"/>
    </row>
    <row r="181" spans="2:12">
      <c r="B181" s="114"/>
      <c r="C181" s="115"/>
      <c r="D181" s="115"/>
      <c r="E181" s="115"/>
      <c r="F181" s="115"/>
      <c r="G181" s="115"/>
      <c r="H181" s="115"/>
      <c r="I181" s="115"/>
      <c r="J181" s="115"/>
      <c r="K181" s="115"/>
      <c r="L181" s="115"/>
    </row>
    <row r="182" spans="2:12">
      <c r="B182" s="114"/>
      <c r="C182" s="115"/>
      <c r="D182" s="115"/>
      <c r="E182" s="115"/>
      <c r="F182" s="115"/>
      <c r="G182" s="115"/>
      <c r="H182" s="115"/>
      <c r="I182" s="115"/>
      <c r="J182" s="115"/>
      <c r="K182" s="115"/>
      <c r="L182" s="115"/>
    </row>
    <row r="183" spans="2:12">
      <c r="B183" s="114"/>
      <c r="C183" s="115"/>
      <c r="D183" s="115"/>
      <c r="E183" s="115"/>
      <c r="F183" s="115"/>
      <c r="G183" s="115"/>
      <c r="H183" s="115"/>
      <c r="I183" s="115"/>
      <c r="J183" s="115"/>
      <c r="K183" s="115"/>
      <c r="L183" s="115"/>
    </row>
    <row r="184" spans="2:12">
      <c r="B184" s="114"/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</row>
    <row r="185" spans="2:12">
      <c r="B185" s="114"/>
      <c r="C185" s="115"/>
      <c r="D185" s="115"/>
      <c r="E185" s="115"/>
      <c r="F185" s="115"/>
      <c r="G185" s="115"/>
      <c r="H185" s="115"/>
      <c r="I185" s="115"/>
      <c r="J185" s="115"/>
      <c r="K185" s="115"/>
      <c r="L185" s="115"/>
    </row>
    <row r="186" spans="2:12">
      <c r="B186" s="114"/>
      <c r="C186" s="115"/>
      <c r="D186" s="115"/>
      <c r="E186" s="115"/>
      <c r="F186" s="115"/>
      <c r="G186" s="115"/>
      <c r="H186" s="115"/>
      <c r="I186" s="115"/>
      <c r="J186" s="115"/>
      <c r="K186" s="115"/>
      <c r="L186" s="115"/>
    </row>
    <row r="187" spans="2:12">
      <c r="B187" s="114"/>
      <c r="C187" s="115"/>
      <c r="D187" s="115"/>
      <c r="E187" s="115"/>
      <c r="F187" s="115"/>
      <c r="G187" s="115"/>
      <c r="H187" s="115"/>
      <c r="I187" s="115"/>
      <c r="J187" s="115"/>
      <c r="K187" s="115"/>
      <c r="L187" s="115"/>
    </row>
    <row r="188" spans="2:12">
      <c r="B188" s="114"/>
      <c r="C188" s="115"/>
      <c r="D188" s="115"/>
      <c r="E188" s="115"/>
      <c r="F188" s="115"/>
      <c r="G188" s="115"/>
      <c r="H188" s="115"/>
      <c r="I188" s="115"/>
      <c r="J188" s="115"/>
      <c r="K188" s="115"/>
      <c r="L188" s="115"/>
    </row>
    <row r="189" spans="2:12">
      <c r="B189" s="114"/>
      <c r="C189" s="115"/>
      <c r="D189" s="115"/>
      <c r="E189" s="115"/>
      <c r="F189" s="115"/>
      <c r="G189" s="115"/>
      <c r="H189" s="115"/>
      <c r="I189" s="115"/>
      <c r="J189" s="115"/>
      <c r="K189" s="115"/>
      <c r="L189" s="115"/>
    </row>
    <row r="190" spans="2:12">
      <c r="B190" s="114"/>
      <c r="C190" s="115"/>
      <c r="D190" s="115"/>
      <c r="E190" s="115"/>
      <c r="F190" s="115"/>
      <c r="G190" s="115"/>
      <c r="H190" s="115"/>
      <c r="I190" s="115"/>
      <c r="J190" s="115"/>
      <c r="K190" s="115"/>
      <c r="L190" s="115"/>
    </row>
    <row r="191" spans="2:12">
      <c r="B191" s="114"/>
      <c r="C191" s="115"/>
      <c r="D191" s="115"/>
      <c r="E191" s="115"/>
      <c r="F191" s="115"/>
      <c r="G191" s="115"/>
      <c r="H191" s="115"/>
      <c r="I191" s="115"/>
      <c r="J191" s="115"/>
      <c r="K191" s="115"/>
      <c r="L191" s="115"/>
    </row>
    <row r="192" spans="2:12">
      <c r="B192" s="114"/>
      <c r="C192" s="115"/>
      <c r="D192" s="115"/>
      <c r="E192" s="115"/>
      <c r="F192" s="115"/>
      <c r="G192" s="115"/>
      <c r="H192" s="115"/>
      <c r="I192" s="115"/>
      <c r="J192" s="115"/>
      <c r="K192" s="115"/>
      <c r="L192" s="115"/>
    </row>
    <row r="193" spans="2:12">
      <c r="B193" s="114"/>
      <c r="C193" s="115"/>
      <c r="D193" s="115"/>
      <c r="E193" s="115"/>
      <c r="F193" s="115"/>
      <c r="G193" s="115"/>
      <c r="H193" s="115"/>
      <c r="I193" s="115"/>
      <c r="J193" s="115"/>
      <c r="K193" s="115"/>
      <c r="L193" s="115"/>
    </row>
    <row r="194" spans="2:12">
      <c r="B194" s="114"/>
      <c r="C194" s="115"/>
      <c r="D194" s="115"/>
      <c r="E194" s="115"/>
      <c r="F194" s="115"/>
      <c r="G194" s="115"/>
      <c r="H194" s="115"/>
      <c r="I194" s="115"/>
      <c r="J194" s="115"/>
      <c r="K194" s="115"/>
      <c r="L194" s="115"/>
    </row>
    <row r="195" spans="2:12">
      <c r="B195" s="114"/>
      <c r="C195" s="115"/>
      <c r="D195" s="115"/>
      <c r="E195" s="115"/>
      <c r="F195" s="115"/>
      <c r="G195" s="115"/>
      <c r="H195" s="115"/>
      <c r="I195" s="115"/>
      <c r="J195" s="115"/>
      <c r="K195" s="115"/>
      <c r="L195" s="115"/>
    </row>
    <row r="196" spans="2:12">
      <c r="B196" s="114"/>
      <c r="C196" s="115"/>
      <c r="D196" s="115"/>
      <c r="E196" s="115"/>
      <c r="F196" s="115"/>
      <c r="G196" s="115"/>
      <c r="H196" s="115"/>
      <c r="I196" s="115"/>
      <c r="J196" s="115"/>
      <c r="K196" s="115"/>
      <c r="L196" s="115"/>
    </row>
    <row r="197" spans="2:12">
      <c r="B197" s="114"/>
      <c r="C197" s="115"/>
      <c r="D197" s="115"/>
      <c r="E197" s="115"/>
      <c r="F197" s="115"/>
      <c r="G197" s="115"/>
      <c r="H197" s="115"/>
      <c r="I197" s="115"/>
      <c r="J197" s="115"/>
      <c r="K197" s="115"/>
      <c r="L197" s="115"/>
    </row>
    <row r="198" spans="2:12">
      <c r="B198" s="114"/>
      <c r="C198" s="115"/>
      <c r="D198" s="115"/>
      <c r="E198" s="115"/>
      <c r="F198" s="115"/>
      <c r="G198" s="115"/>
      <c r="H198" s="115"/>
      <c r="I198" s="115"/>
      <c r="J198" s="115"/>
      <c r="K198" s="115"/>
      <c r="L198" s="115"/>
    </row>
    <row r="199" spans="2:12">
      <c r="B199" s="114"/>
      <c r="C199" s="115"/>
      <c r="D199" s="115"/>
      <c r="E199" s="115"/>
      <c r="F199" s="115"/>
      <c r="G199" s="115"/>
      <c r="H199" s="115"/>
      <c r="I199" s="115"/>
      <c r="J199" s="115"/>
      <c r="K199" s="115"/>
      <c r="L199" s="115"/>
    </row>
    <row r="200" spans="2:12">
      <c r="B200" s="114"/>
      <c r="C200" s="115"/>
      <c r="D200" s="115"/>
      <c r="E200" s="115"/>
      <c r="F200" s="115"/>
      <c r="G200" s="115"/>
      <c r="H200" s="115"/>
      <c r="I200" s="115"/>
      <c r="J200" s="115"/>
      <c r="K200" s="115"/>
      <c r="L200" s="115"/>
    </row>
    <row r="201" spans="2:12">
      <c r="B201" s="114"/>
      <c r="C201" s="115"/>
      <c r="D201" s="115"/>
      <c r="E201" s="115"/>
      <c r="F201" s="115"/>
      <c r="G201" s="115"/>
      <c r="H201" s="115"/>
      <c r="I201" s="115"/>
      <c r="J201" s="115"/>
      <c r="K201" s="115"/>
      <c r="L201" s="115"/>
    </row>
    <row r="202" spans="2:12">
      <c r="B202" s="114"/>
      <c r="C202" s="115"/>
      <c r="D202" s="115"/>
      <c r="E202" s="115"/>
      <c r="F202" s="115"/>
      <c r="G202" s="115"/>
      <c r="H202" s="115"/>
      <c r="I202" s="115"/>
      <c r="J202" s="115"/>
      <c r="K202" s="115"/>
      <c r="L202" s="115"/>
    </row>
    <row r="203" spans="2:12">
      <c r="B203" s="114"/>
      <c r="C203" s="115"/>
      <c r="D203" s="115"/>
      <c r="E203" s="115"/>
      <c r="F203" s="115"/>
      <c r="G203" s="115"/>
      <c r="H203" s="115"/>
      <c r="I203" s="115"/>
      <c r="J203" s="115"/>
      <c r="K203" s="115"/>
      <c r="L203" s="115"/>
    </row>
    <row r="204" spans="2:12">
      <c r="B204" s="114"/>
      <c r="C204" s="115"/>
      <c r="D204" s="115"/>
      <c r="E204" s="115"/>
      <c r="F204" s="115"/>
      <c r="G204" s="115"/>
      <c r="H204" s="115"/>
      <c r="I204" s="115"/>
      <c r="J204" s="115"/>
      <c r="K204" s="115"/>
      <c r="L204" s="115"/>
    </row>
    <row r="205" spans="2:12">
      <c r="B205" s="114"/>
      <c r="C205" s="115"/>
      <c r="D205" s="115"/>
      <c r="E205" s="115"/>
      <c r="F205" s="115"/>
      <c r="G205" s="115"/>
      <c r="H205" s="115"/>
      <c r="I205" s="115"/>
      <c r="J205" s="115"/>
      <c r="K205" s="115"/>
      <c r="L205" s="115"/>
    </row>
    <row r="206" spans="2:12">
      <c r="B206" s="114"/>
      <c r="C206" s="115"/>
      <c r="D206" s="115"/>
      <c r="E206" s="115"/>
      <c r="F206" s="115"/>
      <c r="G206" s="115"/>
      <c r="H206" s="115"/>
      <c r="I206" s="115"/>
      <c r="J206" s="115"/>
      <c r="K206" s="115"/>
      <c r="L206" s="115"/>
    </row>
    <row r="207" spans="2:12">
      <c r="B207" s="114"/>
      <c r="C207" s="115"/>
      <c r="D207" s="115"/>
      <c r="E207" s="115"/>
      <c r="F207" s="115"/>
      <c r="G207" s="115"/>
      <c r="H207" s="115"/>
      <c r="I207" s="115"/>
      <c r="J207" s="115"/>
      <c r="K207" s="115"/>
      <c r="L207" s="115"/>
    </row>
    <row r="208" spans="2:12">
      <c r="B208" s="114"/>
      <c r="C208" s="115"/>
      <c r="D208" s="115"/>
      <c r="E208" s="115"/>
      <c r="F208" s="115"/>
      <c r="G208" s="115"/>
      <c r="H208" s="115"/>
      <c r="I208" s="115"/>
      <c r="J208" s="115"/>
      <c r="K208" s="115"/>
      <c r="L208" s="115"/>
    </row>
    <row r="209" spans="2:12">
      <c r="B209" s="114"/>
      <c r="C209" s="115"/>
      <c r="D209" s="115"/>
      <c r="E209" s="115"/>
      <c r="F209" s="115"/>
      <c r="G209" s="115"/>
      <c r="H209" s="115"/>
      <c r="I209" s="115"/>
      <c r="J209" s="115"/>
      <c r="K209" s="115"/>
      <c r="L209" s="115"/>
    </row>
    <row r="210" spans="2:12">
      <c r="B210" s="114"/>
      <c r="C210" s="115"/>
      <c r="D210" s="115"/>
      <c r="E210" s="115"/>
      <c r="F210" s="115"/>
      <c r="G210" s="115"/>
      <c r="H210" s="115"/>
      <c r="I210" s="115"/>
      <c r="J210" s="115"/>
      <c r="K210" s="115"/>
      <c r="L210" s="115"/>
    </row>
    <row r="211" spans="2:12">
      <c r="B211" s="114"/>
      <c r="C211" s="115"/>
      <c r="D211" s="115"/>
      <c r="E211" s="115"/>
      <c r="F211" s="115"/>
      <c r="G211" s="115"/>
      <c r="H211" s="115"/>
      <c r="I211" s="115"/>
      <c r="J211" s="115"/>
      <c r="K211" s="115"/>
      <c r="L211" s="115"/>
    </row>
    <row r="212" spans="2:12">
      <c r="B212" s="114"/>
      <c r="C212" s="115"/>
      <c r="D212" s="115"/>
      <c r="E212" s="115"/>
      <c r="F212" s="115"/>
      <c r="G212" s="115"/>
      <c r="H212" s="115"/>
      <c r="I212" s="115"/>
      <c r="J212" s="115"/>
      <c r="K212" s="115"/>
      <c r="L212" s="115"/>
    </row>
    <row r="213" spans="2:12">
      <c r="B213" s="114"/>
      <c r="C213" s="115"/>
      <c r="D213" s="115"/>
      <c r="E213" s="115"/>
      <c r="F213" s="115"/>
      <c r="G213" s="115"/>
      <c r="H213" s="115"/>
      <c r="I213" s="115"/>
      <c r="J213" s="115"/>
      <c r="K213" s="115"/>
      <c r="L213" s="115"/>
    </row>
    <row r="214" spans="2:12">
      <c r="B214" s="114"/>
      <c r="C214" s="115"/>
      <c r="D214" s="115"/>
      <c r="E214" s="115"/>
      <c r="F214" s="115"/>
      <c r="G214" s="115"/>
      <c r="H214" s="115"/>
      <c r="I214" s="115"/>
      <c r="J214" s="115"/>
      <c r="K214" s="115"/>
      <c r="L214" s="115"/>
    </row>
    <row r="215" spans="2:12">
      <c r="B215" s="114"/>
      <c r="C215" s="115"/>
      <c r="D215" s="115"/>
      <c r="E215" s="115"/>
      <c r="F215" s="115"/>
      <c r="G215" s="115"/>
      <c r="H215" s="115"/>
      <c r="I215" s="115"/>
      <c r="J215" s="115"/>
      <c r="K215" s="115"/>
      <c r="L215" s="115"/>
    </row>
    <row r="216" spans="2:12">
      <c r="B216" s="114"/>
      <c r="C216" s="115"/>
      <c r="D216" s="115"/>
      <c r="E216" s="115"/>
      <c r="F216" s="115"/>
      <c r="G216" s="115"/>
      <c r="H216" s="115"/>
      <c r="I216" s="115"/>
      <c r="J216" s="115"/>
      <c r="K216" s="115"/>
      <c r="L216" s="115"/>
    </row>
    <row r="217" spans="2:12">
      <c r="B217" s="114"/>
      <c r="C217" s="115"/>
      <c r="D217" s="115"/>
      <c r="E217" s="115"/>
      <c r="F217" s="115"/>
      <c r="G217" s="115"/>
      <c r="H217" s="115"/>
      <c r="I217" s="115"/>
      <c r="J217" s="115"/>
      <c r="K217" s="115"/>
      <c r="L217" s="115"/>
    </row>
    <row r="218" spans="2:12">
      <c r="B218" s="114"/>
      <c r="C218" s="115"/>
      <c r="D218" s="115"/>
      <c r="E218" s="115"/>
      <c r="F218" s="115"/>
      <c r="G218" s="115"/>
      <c r="H218" s="115"/>
      <c r="I218" s="115"/>
      <c r="J218" s="115"/>
      <c r="K218" s="115"/>
      <c r="L218" s="115"/>
    </row>
    <row r="219" spans="2:12">
      <c r="B219" s="114"/>
      <c r="C219" s="115"/>
      <c r="D219" s="115"/>
      <c r="E219" s="115"/>
      <c r="F219" s="115"/>
      <c r="G219" s="115"/>
      <c r="H219" s="115"/>
      <c r="I219" s="115"/>
      <c r="J219" s="115"/>
      <c r="K219" s="115"/>
      <c r="L219" s="115"/>
    </row>
    <row r="220" spans="2:12">
      <c r="B220" s="114"/>
      <c r="C220" s="115"/>
      <c r="D220" s="115"/>
      <c r="E220" s="115"/>
      <c r="F220" s="115"/>
      <c r="G220" s="115"/>
      <c r="H220" s="115"/>
      <c r="I220" s="115"/>
      <c r="J220" s="115"/>
      <c r="K220" s="115"/>
      <c r="L220" s="115"/>
    </row>
    <row r="221" spans="2:12">
      <c r="B221" s="114"/>
      <c r="C221" s="115"/>
      <c r="D221" s="115"/>
      <c r="E221" s="115"/>
      <c r="F221" s="115"/>
      <c r="G221" s="115"/>
      <c r="H221" s="115"/>
      <c r="I221" s="115"/>
      <c r="J221" s="115"/>
      <c r="K221" s="115"/>
      <c r="L221" s="115"/>
    </row>
    <row r="222" spans="2:12">
      <c r="B222" s="114"/>
      <c r="C222" s="115"/>
      <c r="D222" s="115"/>
      <c r="E222" s="115"/>
      <c r="F222" s="115"/>
      <c r="G222" s="115"/>
      <c r="H222" s="115"/>
      <c r="I222" s="115"/>
      <c r="J222" s="115"/>
      <c r="K222" s="115"/>
      <c r="L222" s="115"/>
    </row>
    <row r="223" spans="2:12">
      <c r="B223" s="114"/>
      <c r="C223" s="115"/>
      <c r="D223" s="115"/>
      <c r="E223" s="115"/>
      <c r="F223" s="115"/>
      <c r="G223" s="115"/>
      <c r="H223" s="115"/>
      <c r="I223" s="115"/>
      <c r="J223" s="115"/>
      <c r="K223" s="115"/>
      <c r="L223" s="115"/>
    </row>
    <row r="224" spans="2:12">
      <c r="B224" s="114"/>
      <c r="C224" s="115"/>
      <c r="D224" s="115"/>
      <c r="E224" s="115"/>
      <c r="F224" s="115"/>
      <c r="G224" s="115"/>
      <c r="H224" s="115"/>
      <c r="I224" s="115"/>
      <c r="J224" s="115"/>
      <c r="K224" s="115"/>
      <c r="L224" s="115"/>
    </row>
    <row r="225" spans="2:12">
      <c r="B225" s="114"/>
      <c r="C225" s="115"/>
      <c r="D225" s="115"/>
      <c r="E225" s="115"/>
      <c r="F225" s="115"/>
      <c r="G225" s="115"/>
      <c r="H225" s="115"/>
      <c r="I225" s="115"/>
      <c r="J225" s="115"/>
      <c r="K225" s="115"/>
      <c r="L225" s="115"/>
    </row>
    <row r="226" spans="2:12">
      <c r="B226" s="114"/>
      <c r="C226" s="115"/>
      <c r="D226" s="115"/>
      <c r="E226" s="115"/>
      <c r="F226" s="115"/>
      <c r="G226" s="115"/>
      <c r="H226" s="115"/>
      <c r="I226" s="115"/>
      <c r="J226" s="115"/>
      <c r="K226" s="115"/>
      <c r="L226" s="115"/>
    </row>
    <row r="227" spans="2:12">
      <c r="B227" s="114"/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</row>
    <row r="228" spans="2:12">
      <c r="B228" s="114"/>
      <c r="C228" s="115"/>
      <c r="D228" s="115"/>
      <c r="E228" s="115"/>
      <c r="F228" s="115"/>
      <c r="G228" s="115"/>
      <c r="H228" s="115"/>
      <c r="I228" s="115"/>
      <c r="J228" s="115"/>
      <c r="K228" s="115"/>
      <c r="L228" s="115"/>
    </row>
    <row r="229" spans="2:12">
      <c r="B229" s="114"/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</row>
    <row r="230" spans="2:12">
      <c r="B230" s="114"/>
      <c r="C230" s="115"/>
      <c r="D230" s="115"/>
      <c r="E230" s="115"/>
      <c r="F230" s="115"/>
      <c r="G230" s="115"/>
      <c r="H230" s="115"/>
      <c r="I230" s="115"/>
      <c r="J230" s="115"/>
      <c r="K230" s="115"/>
      <c r="L230" s="115"/>
    </row>
    <row r="231" spans="2:12">
      <c r="B231" s="114"/>
      <c r="C231" s="115"/>
      <c r="D231" s="115"/>
      <c r="E231" s="115"/>
      <c r="F231" s="115"/>
      <c r="G231" s="115"/>
      <c r="H231" s="115"/>
      <c r="I231" s="115"/>
      <c r="J231" s="115"/>
      <c r="K231" s="115"/>
      <c r="L231" s="115"/>
    </row>
    <row r="232" spans="2:12">
      <c r="B232" s="114"/>
      <c r="C232" s="115"/>
      <c r="D232" s="115"/>
      <c r="E232" s="115"/>
      <c r="F232" s="115"/>
      <c r="G232" s="115"/>
      <c r="H232" s="115"/>
      <c r="I232" s="115"/>
      <c r="J232" s="115"/>
      <c r="K232" s="115"/>
      <c r="L232" s="115"/>
    </row>
    <row r="233" spans="2:12">
      <c r="B233" s="114"/>
      <c r="C233" s="115"/>
      <c r="D233" s="115"/>
      <c r="E233" s="115"/>
      <c r="F233" s="115"/>
      <c r="G233" s="115"/>
      <c r="H233" s="115"/>
      <c r="I233" s="115"/>
      <c r="J233" s="115"/>
      <c r="K233" s="115"/>
      <c r="L233" s="115"/>
    </row>
    <row r="234" spans="2:12">
      <c r="B234" s="114"/>
      <c r="C234" s="115"/>
      <c r="D234" s="115"/>
      <c r="E234" s="115"/>
      <c r="F234" s="115"/>
      <c r="G234" s="115"/>
      <c r="H234" s="115"/>
      <c r="I234" s="115"/>
      <c r="J234" s="115"/>
      <c r="K234" s="115"/>
      <c r="L234" s="115"/>
    </row>
    <row r="235" spans="2:12">
      <c r="B235" s="114"/>
      <c r="C235" s="115"/>
      <c r="D235" s="115"/>
      <c r="E235" s="115"/>
      <c r="F235" s="115"/>
      <c r="G235" s="115"/>
      <c r="H235" s="115"/>
      <c r="I235" s="115"/>
      <c r="J235" s="115"/>
      <c r="K235" s="115"/>
      <c r="L235" s="115"/>
    </row>
    <row r="236" spans="2:12">
      <c r="B236" s="114"/>
      <c r="C236" s="115"/>
      <c r="D236" s="115"/>
      <c r="E236" s="115"/>
      <c r="F236" s="115"/>
      <c r="G236" s="115"/>
      <c r="H236" s="115"/>
      <c r="I236" s="115"/>
      <c r="J236" s="115"/>
      <c r="K236" s="115"/>
      <c r="L236" s="115"/>
    </row>
    <row r="237" spans="2:12">
      <c r="B237" s="114"/>
      <c r="C237" s="115"/>
      <c r="D237" s="115"/>
      <c r="E237" s="115"/>
      <c r="F237" s="115"/>
      <c r="G237" s="115"/>
      <c r="H237" s="115"/>
      <c r="I237" s="115"/>
      <c r="J237" s="115"/>
      <c r="K237" s="115"/>
      <c r="L237" s="115"/>
    </row>
    <row r="238" spans="2:12">
      <c r="B238" s="114"/>
      <c r="C238" s="115"/>
      <c r="D238" s="115"/>
      <c r="E238" s="115"/>
      <c r="F238" s="115"/>
      <c r="G238" s="115"/>
      <c r="H238" s="115"/>
      <c r="I238" s="115"/>
      <c r="J238" s="115"/>
      <c r="K238" s="115"/>
      <c r="L238" s="115"/>
    </row>
    <row r="239" spans="2:12">
      <c r="B239" s="114"/>
      <c r="C239" s="115"/>
      <c r="D239" s="115"/>
      <c r="E239" s="115"/>
      <c r="F239" s="115"/>
      <c r="G239" s="115"/>
      <c r="H239" s="115"/>
      <c r="I239" s="115"/>
      <c r="J239" s="115"/>
      <c r="K239" s="115"/>
      <c r="L239" s="115"/>
    </row>
    <row r="240" spans="2:12">
      <c r="B240" s="114"/>
      <c r="C240" s="115"/>
      <c r="D240" s="115"/>
      <c r="E240" s="115"/>
      <c r="F240" s="115"/>
      <c r="G240" s="115"/>
      <c r="H240" s="115"/>
      <c r="I240" s="115"/>
      <c r="J240" s="115"/>
      <c r="K240" s="115"/>
      <c r="L240" s="115"/>
    </row>
    <row r="241" spans="2:12">
      <c r="B241" s="114"/>
      <c r="C241" s="115"/>
      <c r="D241" s="115"/>
      <c r="E241" s="115"/>
      <c r="F241" s="115"/>
      <c r="G241" s="115"/>
      <c r="H241" s="115"/>
      <c r="I241" s="115"/>
      <c r="J241" s="115"/>
      <c r="K241" s="115"/>
      <c r="L241" s="115"/>
    </row>
    <row r="242" spans="2:12">
      <c r="B242" s="114"/>
      <c r="C242" s="115"/>
      <c r="D242" s="115"/>
      <c r="E242" s="115"/>
      <c r="F242" s="115"/>
      <c r="G242" s="115"/>
      <c r="H242" s="115"/>
      <c r="I242" s="115"/>
      <c r="J242" s="115"/>
      <c r="K242" s="115"/>
      <c r="L242" s="115"/>
    </row>
    <row r="243" spans="2:12">
      <c r="B243" s="114"/>
      <c r="C243" s="115"/>
      <c r="D243" s="115"/>
      <c r="E243" s="115"/>
      <c r="F243" s="115"/>
      <c r="G243" s="115"/>
      <c r="H243" s="115"/>
      <c r="I243" s="115"/>
      <c r="J243" s="115"/>
      <c r="K243" s="115"/>
      <c r="L243" s="115"/>
    </row>
    <row r="244" spans="2:12">
      <c r="B244" s="114"/>
      <c r="C244" s="115"/>
      <c r="D244" s="115"/>
      <c r="E244" s="115"/>
      <c r="F244" s="115"/>
      <c r="G244" s="115"/>
      <c r="H244" s="115"/>
      <c r="I244" s="115"/>
      <c r="J244" s="115"/>
      <c r="K244" s="115"/>
      <c r="L244" s="115"/>
    </row>
    <row r="245" spans="2:12">
      <c r="B245" s="114"/>
      <c r="C245" s="115"/>
      <c r="D245" s="115"/>
      <c r="E245" s="115"/>
      <c r="F245" s="115"/>
      <c r="G245" s="115"/>
      <c r="H245" s="115"/>
      <c r="I245" s="115"/>
      <c r="J245" s="115"/>
      <c r="K245" s="115"/>
      <c r="L245" s="115"/>
    </row>
    <row r="246" spans="2:12">
      <c r="B246" s="114"/>
      <c r="C246" s="115"/>
      <c r="D246" s="115"/>
      <c r="E246" s="115"/>
      <c r="F246" s="115"/>
      <c r="G246" s="115"/>
      <c r="H246" s="115"/>
      <c r="I246" s="115"/>
      <c r="J246" s="115"/>
      <c r="K246" s="115"/>
      <c r="L246" s="115"/>
    </row>
    <row r="247" spans="2:12">
      <c r="B247" s="114"/>
      <c r="C247" s="115"/>
      <c r="D247" s="115"/>
      <c r="E247" s="115"/>
      <c r="F247" s="115"/>
      <c r="G247" s="115"/>
      <c r="H247" s="115"/>
      <c r="I247" s="115"/>
      <c r="J247" s="115"/>
      <c r="K247" s="115"/>
      <c r="L247" s="115"/>
    </row>
    <row r="248" spans="2:12">
      <c r="B248" s="114"/>
      <c r="C248" s="115"/>
      <c r="D248" s="115"/>
      <c r="E248" s="115"/>
      <c r="F248" s="115"/>
      <c r="G248" s="115"/>
      <c r="H248" s="115"/>
      <c r="I248" s="115"/>
      <c r="J248" s="115"/>
      <c r="K248" s="115"/>
      <c r="L248" s="115"/>
    </row>
    <row r="249" spans="2:12">
      <c r="B249" s="114"/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</row>
    <row r="250" spans="2:12">
      <c r="B250" s="114"/>
      <c r="C250" s="115"/>
      <c r="D250" s="115"/>
      <c r="E250" s="115"/>
      <c r="F250" s="115"/>
      <c r="G250" s="115"/>
      <c r="H250" s="115"/>
      <c r="I250" s="115"/>
      <c r="J250" s="115"/>
      <c r="K250" s="115"/>
      <c r="L250" s="115"/>
    </row>
    <row r="251" spans="2:12">
      <c r="B251" s="114"/>
      <c r="C251" s="115"/>
      <c r="D251" s="115"/>
      <c r="E251" s="115"/>
      <c r="F251" s="115"/>
      <c r="G251" s="115"/>
      <c r="H251" s="115"/>
      <c r="I251" s="115"/>
      <c r="J251" s="115"/>
      <c r="K251" s="115"/>
      <c r="L251" s="115"/>
    </row>
    <row r="252" spans="2:12">
      <c r="B252" s="114"/>
      <c r="C252" s="115"/>
      <c r="D252" s="115"/>
      <c r="E252" s="115"/>
      <c r="F252" s="115"/>
      <c r="G252" s="115"/>
      <c r="H252" s="115"/>
      <c r="I252" s="115"/>
      <c r="J252" s="115"/>
      <c r="K252" s="115"/>
      <c r="L252" s="115"/>
    </row>
    <row r="253" spans="2:12">
      <c r="B253" s="114"/>
      <c r="C253" s="115"/>
      <c r="D253" s="115"/>
      <c r="E253" s="115"/>
      <c r="F253" s="115"/>
      <c r="G253" s="115"/>
      <c r="H253" s="115"/>
      <c r="I253" s="115"/>
      <c r="J253" s="115"/>
      <c r="K253" s="115"/>
      <c r="L253" s="115"/>
    </row>
    <row r="254" spans="2:12">
      <c r="B254" s="114"/>
      <c r="C254" s="115"/>
      <c r="D254" s="115"/>
      <c r="E254" s="115"/>
      <c r="F254" s="115"/>
      <c r="G254" s="115"/>
      <c r="H254" s="115"/>
      <c r="I254" s="115"/>
      <c r="J254" s="115"/>
      <c r="K254" s="115"/>
      <c r="L254" s="115"/>
    </row>
    <row r="255" spans="2:12">
      <c r="B255" s="114"/>
      <c r="C255" s="115"/>
      <c r="D255" s="115"/>
      <c r="E255" s="115"/>
      <c r="F255" s="115"/>
      <c r="G255" s="115"/>
      <c r="H255" s="115"/>
      <c r="I255" s="115"/>
      <c r="J255" s="115"/>
      <c r="K255" s="115"/>
      <c r="L255" s="115"/>
    </row>
    <row r="256" spans="2:12">
      <c r="B256" s="114"/>
      <c r="C256" s="115"/>
      <c r="D256" s="115"/>
      <c r="E256" s="115"/>
      <c r="F256" s="115"/>
      <c r="G256" s="115"/>
      <c r="H256" s="115"/>
      <c r="I256" s="115"/>
      <c r="J256" s="115"/>
      <c r="K256" s="115"/>
      <c r="L256" s="115"/>
    </row>
    <row r="257" spans="2:12">
      <c r="B257" s="114"/>
      <c r="C257" s="115"/>
      <c r="D257" s="115"/>
      <c r="E257" s="115"/>
      <c r="F257" s="115"/>
      <c r="G257" s="115"/>
      <c r="H257" s="115"/>
      <c r="I257" s="115"/>
      <c r="J257" s="115"/>
      <c r="K257" s="115"/>
      <c r="L257" s="115"/>
    </row>
    <row r="258" spans="2:12">
      <c r="B258" s="114"/>
      <c r="C258" s="115"/>
      <c r="D258" s="115"/>
      <c r="E258" s="115"/>
      <c r="F258" s="115"/>
      <c r="G258" s="115"/>
      <c r="H258" s="115"/>
      <c r="I258" s="115"/>
      <c r="J258" s="115"/>
      <c r="K258" s="115"/>
      <c r="L258" s="115"/>
    </row>
    <row r="259" spans="2:12">
      <c r="B259" s="114"/>
      <c r="C259" s="115"/>
      <c r="D259" s="115"/>
      <c r="E259" s="115"/>
      <c r="F259" s="115"/>
      <c r="G259" s="115"/>
      <c r="H259" s="115"/>
      <c r="I259" s="115"/>
      <c r="J259" s="115"/>
      <c r="K259" s="115"/>
      <c r="L259" s="115"/>
    </row>
    <row r="260" spans="2:12">
      <c r="B260" s="114"/>
      <c r="C260" s="115"/>
      <c r="D260" s="115"/>
      <c r="E260" s="115"/>
      <c r="F260" s="115"/>
      <c r="G260" s="115"/>
      <c r="H260" s="115"/>
      <c r="I260" s="115"/>
      <c r="J260" s="115"/>
      <c r="K260" s="115"/>
      <c r="L260" s="115"/>
    </row>
    <row r="261" spans="2:12">
      <c r="B261" s="114"/>
      <c r="C261" s="115"/>
      <c r="D261" s="115"/>
      <c r="E261" s="115"/>
      <c r="F261" s="115"/>
      <c r="G261" s="115"/>
      <c r="H261" s="115"/>
      <c r="I261" s="115"/>
      <c r="J261" s="115"/>
      <c r="K261" s="115"/>
      <c r="L261" s="115"/>
    </row>
    <row r="262" spans="2:12">
      <c r="B262" s="114"/>
      <c r="C262" s="115"/>
      <c r="D262" s="115"/>
      <c r="E262" s="115"/>
      <c r="F262" s="115"/>
      <c r="G262" s="115"/>
      <c r="H262" s="115"/>
      <c r="I262" s="115"/>
      <c r="J262" s="115"/>
      <c r="K262" s="115"/>
      <c r="L262" s="115"/>
    </row>
    <row r="263" spans="2:12">
      <c r="B263" s="114"/>
      <c r="C263" s="115"/>
      <c r="D263" s="115"/>
      <c r="E263" s="115"/>
      <c r="F263" s="115"/>
      <c r="G263" s="115"/>
      <c r="H263" s="115"/>
      <c r="I263" s="115"/>
      <c r="J263" s="115"/>
      <c r="K263" s="115"/>
      <c r="L263" s="115"/>
    </row>
    <row r="264" spans="2:12">
      <c r="B264" s="114"/>
      <c r="C264" s="115"/>
      <c r="D264" s="115"/>
      <c r="E264" s="115"/>
      <c r="F264" s="115"/>
      <c r="G264" s="115"/>
      <c r="H264" s="115"/>
      <c r="I264" s="115"/>
      <c r="J264" s="115"/>
      <c r="K264" s="115"/>
      <c r="L264" s="115"/>
    </row>
    <row r="265" spans="2:12">
      <c r="B265" s="114"/>
      <c r="C265" s="115"/>
      <c r="D265" s="115"/>
      <c r="E265" s="115"/>
      <c r="F265" s="115"/>
      <c r="G265" s="115"/>
      <c r="H265" s="115"/>
      <c r="I265" s="115"/>
      <c r="J265" s="115"/>
      <c r="K265" s="115"/>
      <c r="L265" s="115"/>
    </row>
    <row r="266" spans="2:12">
      <c r="B266" s="114"/>
      <c r="C266" s="115"/>
      <c r="D266" s="115"/>
      <c r="E266" s="115"/>
      <c r="F266" s="115"/>
      <c r="G266" s="115"/>
      <c r="H266" s="115"/>
      <c r="I266" s="115"/>
      <c r="J266" s="115"/>
      <c r="K266" s="115"/>
      <c r="L266" s="115"/>
    </row>
    <row r="267" spans="2:12">
      <c r="B267" s="114"/>
      <c r="C267" s="115"/>
      <c r="D267" s="115"/>
      <c r="E267" s="115"/>
      <c r="F267" s="115"/>
      <c r="G267" s="115"/>
      <c r="H267" s="115"/>
      <c r="I267" s="115"/>
      <c r="J267" s="115"/>
      <c r="K267" s="115"/>
      <c r="L267" s="115"/>
    </row>
    <row r="268" spans="2:12">
      <c r="B268" s="114"/>
      <c r="C268" s="115"/>
      <c r="D268" s="115"/>
      <c r="E268" s="115"/>
      <c r="F268" s="115"/>
      <c r="G268" s="115"/>
      <c r="H268" s="115"/>
      <c r="I268" s="115"/>
      <c r="J268" s="115"/>
      <c r="K268" s="115"/>
      <c r="L268" s="115"/>
    </row>
    <row r="269" spans="2:12">
      <c r="B269" s="114"/>
      <c r="C269" s="115"/>
      <c r="D269" s="115"/>
      <c r="E269" s="115"/>
      <c r="F269" s="115"/>
      <c r="G269" s="115"/>
      <c r="H269" s="115"/>
      <c r="I269" s="115"/>
      <c r="J269" s="115"/>
      <c r="K269" s="115"/>
      <c r="L269" s="115"/>
    </row>
    <row r="270" spans="2:12">
      <c r="B270" s="114"/>
      <c r="C270" s="115"/>
      <c r="D270" s="115"/>
      <c r="E270" s="115"/>
      <c r="F270" s="115"/>
      <c r="G270" s="115"/>
      <c r="H270" s="115"/>
      <c r="I270" s="115"/>
      <c r="J270" s="115"/>
      <c r="K270" s="115"/>
      <c r="L270" s="115"/>
    </row>
    <row r="271" spans="2:12">
      <c r="B271" s="114"/>
      <c r="C271" s="115"/>
      <c r="D271" s="115"/>
      <c r="E271" s="115"/>
      <c r="F271" s="115"/>
      <c r="G271" s="115"/>
      <c r="H271" s="115"/>
      <c r="I271" s="115"/>
      <c r="J271" s="115"/>
      <c r="K271" s="115"/>
      <c r="L271" s="115"/>
    </row>
    <row r="272" spans="2:12">
      <c r="B272" s="114"/>
      <c r="C272" s="115"/>
      <c r="D272" s="115"/>
      <c r="E272" s="115"/>
      <c r="F272" s="115"/>
      <c r="G272" s="115"/>
      <c r="H272" s="115"/>
      <c r="I272" s="115"/>
      <c r="J272" s="115"/>
      <c r="K272" s="115"/>
      <c r="L272" s="115"/>
    </row>
    <row r="273" spans="2:12">
      <c r="B273" s="114"/>
      <c r="C273" s="115"/>
      <c r="D273" s="115"/>
      <c r="E273" s="115"/>
      <c r="F273" s="115"/>
      <c r="G273" s="115"/>
      <c r="H273" s="115"/>
      <c r="I273" s="115"/>
      <c r="J273" s="115"/>
      <c r="K273" s="115"/>
      <c r="L273" s="115"/>
    </row>
    <row r="274" spans="2:12">
      <c r="B274" s="114"/>
      <c r="C274" s="115"/>
      <c r="D274" s="115"/>
      <c r="E274" s="115"/>
      <c r="F274" s="115"/>
      <c r="G274" s="115"/>
      <c r="H274" s="115"/>
      <c r="I274" s="115"/>
      <c r="J274" s="115"/>
      <c r="K274" s="115"/>
      <c r="L274" s="115"/>
    </row>
    <row r="275" spans="2:12">
      <c r="B275" s="114"/>
      <c r="C275" s="115"/>
      <c r="D275" s="115"/>
      <c r="E275" s="115"/>
      <c r="F275" s="115"/>
      <c r="G275" s="115"/>
      <c r="H275" s="115"/>
      <c r="I275" s="115"/>
      <c r="J275" s="115"/>
      <c r="K275" s="115"/>
      <c r="L275" s="115"/>
    </row>
    <row r="276" spans="2:12">
      <c r="B276" s="114"/>
      <c r="C276" s="115"/>
      <c r="D276" s="115"/>
      <c r="E276" s="115"/>
      <c r="F276" s="115"/>
      <c r="G276" s="115"/>
      <c r="H276" s="115"/>
      <c r="I276" s="115"/>
      <c r="J276" s="115"/>
      <c r="K276" s="115"/>
      <c r="L276" s="115"/>
    </row>
    <row r="277" spans="2:12">
      <c r="B277" s="114"/>
      <c r="C277" s="115"/>
      <c r="D277" s="115"/>
      <c r="E277" s="115"/>
      <c r="F277" s="115"/>
      <c r="G277" s="115"/>
      <c r="H277" s="115"/>
      <c r="I277" s="115"/>
      <c r="J277" s="115"/>
      <c r="K277" s="115"/>
      <c r="L277" s="115"/>
    </row>
    <row r="278" spans="2:12">
      <c r="B278" s="114"/>
      <c r="C278" s="115"/>
      <c r="D278" s="115"/>
      <c r="E278" s="115"/>
      <c r="F278" s="115"/>
      <c r="G278" s="115"/>
      <c r="H278" s="115"/>
      <c r="I278" s="115"/>
      <c r="J278" s="115"/>
      <c r="K278" s="115"/>
      <c r="L278" s="115"/>
    </row>
    <row r="279" spans="2:12">
      <c r="B279" s="114"/>
      <c r="C279" s="115"/>
      <c r="D279" s="115"/>
      <c r="E279" s="115"/>
      <c r="F279" s="115"/>
      <c r="G279" s="115"/>
      <c r="H279" s="115"/>
      <c r="I279" s="115"/>
      <c r="J279" s="115"/>
      <c r="K279" s="115"/>
      <c r="L279" s="115"/>
    </row>
    <row r="280" spans="2:12">
      <c r="B280" s="114"/>
      <c r="C280" s="115"/>
      <c r="D280" s="115"/>
      <c r="E280" s="115"/>
      <c r="F280" s="115"/>
      <c r="G280" s="115"/>
      <c r="H280" s="115"/>
      <c r="I280" s="115"/>
      <c r="J280" s="115"/>
      <c r="K280" s="115"/>
      <c r="L280" s="115"/>
    </row>
    <row r="281" spans="2:12">
      <c r="B281" s="114"/>
      <c r="C281" s="115"/>
      <c r="D281" s="115"/>
      <c r="E281" s="115"/>
      <c r="F281" s="115"/>
      <c r="G281" s="115"/>
      <c r="H281" s="115"/>
      <c r="I281" s="115"/>
      <c r="J281" s="115"/>
      <c r="K281" s="115"/>
      <c r="L281" s="115"/>
    </row>
    <row r="282" spans="2:12">
      <c r="B282" s="114"/>
      <c r="C282" s="115"/>
      <c r="D282" s="115"/>
      <c r="E282" s="115"/>
      <c r="F282" s="115"/>
      <c r="G282" s="115"/>
      <c r="H282" s="115"/>
      <c r="I282" s="115"/>
      <c r="J282" s="115"/>
      <c r="K282" s="115"/>
      <c r="L282" s="115"/>
    </row>
    <row r="283" spans="2:12">
      <c r="B283" s="114"/>
      <c r="C283" s="115"/>
      <c r="D283" s="115"/>
      <c r="E283" s="115"/>
      <c r="F283" s="115"/>
      <c r="G283" s="115"/>
      <c r="H283" s="115"/>
      <c r="I283" s="115"/>
      <c r="J283" s="115"/>
      <c r="K283" s="115"/>
      <c r="L283" s="115"/>
    </row>
    <row r="284" spans="2:12">
      <c r="B284" s="114"/>
      <c r="C284" s="115"/>
      <c r="D284" s="115"/>
      <c r="E284" s="115"/>
      <c r="F284" s="115"/>
      <c r="G284" s="115"/>
      <c r="H284" s="115"/>
      <c r="I284" s="115"/>
      <c r="J284" s="115"/>
      <c r="K284" s="115"/>
      <c r="L284" s="115"/>
    </row>
    <row r="285" spans="2:12">
      <c r="B285" s="114"/>
      <c r="C285" s="115"/>
      <c r="D285" s="115"/>
      <c r="E285" s="115"/>
      <c r="F285" s="115"/>
      <c r="G285" s="115"/>
      <c r="H285" s="115"/>
      <c r="I285" s="115"/>
      <c r="J285" s="115"/>
      <c r="K285" s="115"/>
      <c r="L285" s="115"/>
    </row>
    <row r="286" spans="2:12">
      <c r="B286" s="114"/>
      <c r="C286" s="115"/>
      <c r="D286" s="115"/>
      <c r="E286" s="115"/>
      <c r="F286" s="115"/>
      <c r="G286" s="115"/>
      <c r="H286" s="115"/>
      <c r="I286" s="115"/>
      <c r="J286" s="115"/>
      <c r="K286" s="115"/>
      <c r="L286" s="115"/>
    </row>
    <row r="287" spans="2:12">
      <c r="B287" s="114"/>
      <c r="C287" s="115"/>
      <c r="D287" s="115"/>
      <c r="E287" s="115"/>
      <c r="F287" s="115"/>
      <c r="G287" s="115"/>
      <c r="H287" s="115"/>
      <c r="I287" s="115"/>
      <c r="J287" s="115"/>
      <c r="K287" s="115"/>
      <c r="L287" s="115"/>
    </row>
    <row r="288" spans="2:12">
      <c r="B288" s="114"/>
      <c r="C288" s="115"/>
      <c r="D288" s="115"/>
      <c r="E288" s="115"/>
      <c r="F288" s="115"/>
      <c r="G288" s="115"/>
      <c r="H288" s="115"/>
      <c r="I288" s="115"/>
      <c r="J288" s="115"/>
      <c r="K288" s="115"/>
      <c r="L288" s="115"/>
    </row>
    <row r="289" spans="2:12">
      <c r="B289" s="114"/>
      <c r="C289" s="115"/>
      <c r="D289" s="115"/>
      <c r="E289" s="115"/>
      <c r="F289" s="115"/>
      <c r="G289" s="115"/>
      <c r="H289" s="115"/>
      <c r="I289" s="115"/>
      <c r="J289" s="115"/>
      <c r="K289" s="115"/>
      <c r="L289" s="115"/>
    </row>
    <row r="290" spans="2:12">
      <c r="B290" s="114"/>
      <c r="C290" s="115"/>
      <c r="D290" s="115"/>
      <c r="E290" s="115"/>
      <c r="F290" s="115"/>
      <c r="G290" s="115"/>
      <c r="H290" s="115"/>
      <c r="I290" s="115"/>
      <c r="J290" s="115"/>
      <c r="K290" s="115"/>
      <c r="L290" s="115"/>
    </row>
    <row r="291" spans="2:12">
      <c r="B291" s="114"/>
      <c r="C291" s="115"/>
      <c r="D291" s="115"/>
      <c r="E291" s="115"/>
      <c r="F291" s="115"/>
      <c r="G291" s="115"/>
      <c r="H291" s="115"/>
      <c r="I291" s="115"/>
      <c r="J291" s="115"/>
      <c r="K291" s="115"/>
      <c r="L291" s="115"/>
    </row>
    <row r="292" spans="2:12">
      <c r="B292" s="114"/>
      <c r="C292" s="115"/>
      <c r="D292" s="115"/>
      <c r="E292" s="115"/>
      <c r="F292" s="115"/>
      <c r="G292" s="115"/>
      <c r="H292" s="115"/>
      <c r="I292" s="115"/>
      <c r="J292" s="115"/>
      <c r="K292" s="115"/>
      <c r="L292" s="115"/>
    </row>
    <row r="293" spans="2:12">
      <c r="B293" s="114"/>
      <c r="C293" s="115"/>
      <c r="D293" s="115"/>
      <c r="E293" s="115"/>
      <c r="F293" s="115"/>
      <c r="G293" s="115"/>
      <c r="H293" s="115"/>
      <c r="I293" s="115"/>
      <c r="J293" s="115"/>
      <c r="K293" s="115"/>
      <c r="L293" s="115"/>
    </row>
    <row r="294" spans="2:12">
      <c r="B294" s="114"/>
      <c r="C294" s="115"/>
      <c r="D294" s="115"/>
      <c r="E294" s="115"/>
      <c r="F294" s="115"/>
      <c r="G294" s="115"/>
      <c r="H294" s="115"/>
      <c r="I294" s="115"/>
      <c r="J294" s="115"/>
      <c r="K294" s="115"/>
      <c r="L294" s="115"/>
    </row>
    <row r="295" spans="2:12">
      <c r="B295" s="114"/>
      <c r="C295" s="115"/>
      <c r="D295" s="115"/>
      <c r="E295" s="115"/>
      <c r="F295" s="115"/>
      <c r="G295" s="115"/>
      <c r="H295" s="115"/>
      <c r="I295" s="115"/>
      <c r="J295" s="115"/>
      <c r="K295" s="115"/>
      <c r="L295" s="115"/>
    </row>
    <row r="296" spans="2:12">
      <c r="B296" s="114"/>
      <c r="C296" s="115"/>
      <c r="D296" s="115"/>
      <c r="E296" s="115"/>
      <c r="F296" s="115"/>
      <c r="G296" s="115"/>
      <c r="H296" s="115"/>
      <c r="I296" s="115"/>
      <c r="J296" s="115"/>
      <c r="K296" s="115"/>
      <c r="L296" s="115"/>
    </row>
    <row r="297" spans="2:12">
      <c r="B297" s="114"/>
      <c r="C297" s="115"/>
      <c r="D297" s="115"/>
      <c r="E297" s="115"/>
      <c r="F297" s="115"/>
      <c r="G297" s="115"/>
      <c r="H297" s="115"/>
      <c r="I297" s="115"/>
      <c r="J297" s="115"/>
      <c r="K297" s="115"/>
      <c r="L297" s="115"/>
    </row>
    <row r="298" spans="2:12">
      <c r="B298" s="114"/>
      <c r="C298" s="115"/>
      <c r="D298" s="115"/>
      <c r="E298" s="115"/>
      <c r="F298" s="115"/>
      <c r="G298" s="115"/>
      <c r="H298" s="115"/>
      <c r="I298" s="115"/>
      <c r="J298" s="115"/>
      <c r="K298" s="115"/>
      <c r="L298" s="115"/>
    </row>
    <row r="299" spans="2:12">
      <c r="B299" s="114"/>
      <c r="C299" s="115"/>
      <c r="D299" s="115"/>
      <c r="E299" s="115"/>
      <c r="F299" s="115"/>
      <c r="G299" s="115"/>
      <c r="H299" s="115"/>
      <c r="I299" s="115"/>
      <c r="J299" s="115"/>
      <c r="K299" s="115"/>
      <c r="L299" s="115"/>
    </row>
    <row r="300" spans="2:12">
      <c r="B300" s="114"/>
      <c r="C300" s="115"/>
      <c r="D300" s="115"/>
      <c r="E300" s="115"/>
      <c r="F300" s="115"/>
      <c r="G300" s="115"/>
      <c r="H300" s="115"/>
      <c r="I300" s="115"/>
      <c r="J300" s="115"/>
      <c r="K300" s="115"/>
      <c r="L300" s="115"/>
    </row>
    <row r="301" spans="2:12">
      <c r="B301" s="114"/>
      <c r="C301" s="115"/>
      <c r="D301" s="115"/>
      <c r="E301" s="115"/>
      <c r="F301" s="115"/>
      <c r="G301" s="115"/>
      <c r="H301" s="115"/>
      <c r="I301" s="115"/>
      <c r="J301" s="115"/>
      <c r="K301" s="115"/>
      <c r="L301" s="115"/>
    </row>
    <row r="302" spans="2:12">
      <c r="B302" s="114"/>
      <c r="C302" s="115"/>
      <c r="D302" s="115"/>
      <c r="E302" s="115"/>
      <c r="F302" s="115"/>
      <c r="G302" s="115"/>
      <c r="H302" s="115"/>
      <c r="I302" s="115"/>
      <c r="J302" s="115"/>
      <c r="K302" s="115"/>
      <c r="L302" s="115"/>
    </row>
    <row r="303" spans="2:12">
      <c r="B303" s="114"/>
      <c r="C303" s="115"/>
      <c r="D303" s="115"/>
      <c r="E303" s="115"/>
      <c r="F303" s="115"/>
      <c r="G303" s="115"/>
      <c r="H303" s="115"/>
      <c r="I303" s="115"/>
      <c r="J303" s="115"/>
      <c r="K303" s="115"/>
      <c r="L303" s="115"/>
    </row>
    <row r="304" spans="2:12">
      <c r="B304" s="114"/>
      <c r="C304" s="115"/>
      <c r="D304" s="115"/>
      <c r="E304" s="115"/>
      <c r="F304" s="115"/>
      <c r="G304" s="115"/>
      <c r="H304" s="115"/>
      <c r="I304" s="115"/>
      <c r="J304" s="115"/>
      <c r="K304" s="115"/>
      <c r="L304" s="115"/>
    </row>
    <row r="305" spans="2:12">
      <c r="B305" s="114"/>
      <c r="C305" s="115"/>
      <c r="D305" s="115"/>
      <c r="E305" s="115"/>
      <c r="F305" s="115"/>
      <c r="G305" s="115"/>
      <c r="H305" s="115"/>
      <c r="I305" s="115"/>
      <c r="J305" s="115"/>
      <c r="K305" s="115"/>
      <c r="L305" s="115"/>
    </row>
    <row r="306" spans="2:12">
      <c r="B306" s="114"/>
      <c r="C306" s="115"/>
      <c r="D306" s="115"/>
      <c r="E306" s="115"/>
      <c r="F306" s="115"/>
      <c r="G306" s="115"/>
      <c r="H306" s="115"/>
      <c r="I306" s="115"/>
      <c r="J306" s="115"/>
      <c r="K306" s="115"/>
      <c r="L306" s="115"/>
    </row>
    <row r="307" spans="2:12">
      <c r="B307" s="114"/>
      <c r="C307" s="115"/>
      <c r="D307" s="115"/>
      <c r="E307" s="115"/>
      <c r="F307" s="115"/>
      <c r="G307" s="115"/>
      <c r="H307" s="115"/>
      <c r="I307" s="115"/>
      <c r="J307" s="115"/>
      <c r="K307" s="115"/>
      <c r="L307" s="115"/>
    </row>
    <row r="308" spans="2:12">
      <c r="B308" s="114"/>
      <c r="C308" s="115"/>
      <c r="D308" s="115"/>
      <c r="E308" s="115"/>
      <c r="F308" s="115"/>
      <c r="G308" s="115"/>
      <c r="H308" s="115"/>
      <c r="I308" s="115"/>
      <c r="J308" s="115"/>
      <c r="K308" s="115"/>
      <c r="L308" s="115"/>
    </row>
    <row r="309" spans="2:12">
      <c r="B309" s="114"/>
      <c r="C309" s="115"/>
      <c r="D309" s="115"/>
      <c r="E309" s="115"/>
      <c r="F309" s="115"/>
      <c r="G309" s="115"/>
      <c r="H309" s="115"/>
      <c r="I309" s="115"/>
      <c r="J309" s="115"/>
      <c r="K309" s="115"/>
      <c r="L309" s="115"/>
    </row>
    <row r="310" spans="2:12">
      <c r="B310" s="114"/>
      <c r="C310" s="115"/>
      <c r="D310" s="115"/>
      <c r="E310" s="115"/>
      <c r="F310" s="115"/>
      <c r="G310" s="115"/>
      <c r="H310" s="115"/>
      <c r="I310" s="115"/>
      <c r="J310" s="115"/>
      <c r="K310" s="115"/>
      <c r="L310" s="115"/>
    </row>
    <row r="311" spans="2:12">
      <c r="B311" s="114"/>
      <c r="C311" s="115"/>
      <c r="D311" s="115"/>
      <c r="E311" s="115"/>
      <c r="F311" s="115"/>
      <c r="G311" s="115"/>
      <c r="H311" s="115"/>
      <c r="I311" s="115"/>
      <c r="J311" s="115"/>
      <c r="K311" s="115"/>
      <c r="L311" s="115"/>
    </row>
    <row r="312" spans="2:12">
      <c r="B312" s="114"/>
      <c r="C312" s="115"/>
      <c r="D312" s="115"/>
      <c r="E312" s="115"/>
      <c r="F312" s="115"/>
      <c r="G312" s="115"/>
      <c r="H312" s="115"/>
      <c r="I312" s="115"/>
      <c r="J312" s="115"/>
      <c r="K312" s="115"/>
      <c r="L312" s="115"/>
    </row>
    <row r="313" spans="2:12">
      <c r="B313" s="114"/>
      <c r="C313" s="115"/>
      <c r="D313" s="115"/>
      <c r="E313" s="115"/>
      <c r="F313" s="115"/>
      <c r="G313" s="115"/>
      <c r="H313" s="115"/>
      <c r="I313" s="115"/>
      <c r="J313" s="115"/>
      <c r="K313" s="115"/>
      <c r="L313" s="115"/>
    </row>
    <row r="314" spans="2:12">
      <c r="B314" s="114"/>
      <c r="C314" s="115"/>
      <c r="D314" s="115"/>
      <c r="E314" s="115"/>
      <c r="F314" s="115"/>
      <c r="G314" s="115"/>
      <c r="H314" s="115"/>
      <c r="I314" s="115"/>
      <c r="J314" s="115"/>
      <c r="K314" s="115"/>
      <c r="L314" s="115"/>
    </row>
    <row r="315" spans="2:12">
      <c r="B315" s="114"/>
      <c r="C315" s="115"/>
      <c r="D315" s="115"/>
      <c r="E315" s="115"/>
      <c r="F315" s="115"/>
      <c r="G315" s="115"/>
      <c r="H315" s="115"/>
      <c r="I315" s="115"/>
      <c r="J315" s="115"/>
      <c r="K315" s="115"/>
      <c r="L315" s="115"/>
    </row>
    <row r="316" spans="2:12">
      <c r="B316" s="114"/>
      <c r="C316" s="115"/>
      <c r="D316" s="115"/>
      <c r="E316" s="115"/>
      <c r="F316" s="115"/>
      <c r="G316" s="115"/>
      <c r="H316" s="115"/>
      <c r="I316" s="115"/>
      <c r="J316" s="115"/>
      <c r="K316" s="115"/>
      <c r="L316" s="115"/>
    </row>
    <row r="317" spans="2:12">
      <c r="B317" s="114"/>
      <c r="C317" s="115"/>
      <c r="D317" s="115"/>
      <c r="E317" s="115"/>
      <c r="F317" s="115"/>
      <c r="G317" s="115"/>
      <c r="H317" s="115"/>
      <c r="I317" s="115"/>
      <c r="J317" s="115"/>
      <c r="K317" s="115"/>
      <c r="L317" s="115"/>
    </row>
    <row r="318" spans="2:12">
      <c r="B318" s="114"/>
      <c r="C318" s="115"/>
      <c r="D318" s="115"/>
      <c r="E318" s="115"/>
      <c r="F318" s="115"/>
      <c r="G318" s="115"/>
      <c r="H318" s="115"/>
      <c r="I318" s="115"/>
      <c r="J318" s="115"/>
      <c r="K318" s="115"/>
      <c r="L318" s="115"/>
    </row>
    <row r="319" spans="2:12">
      <c r="B319" s="114"/>
      <c r="C319" s="115"/>
      <c r="D319" s="115"/>
      <c r="E319" s="115"/>
      <c r="F319" s="115"/>
      <c r="G319" s="115"/>
      <c r="H319" s="115"/>
      <c r="I319" s="115"/>
      <c r="J319" s="115"/>
      <c r="K319" s="115"/>
      <c r="L319" s="115"/>
    </row>
    <row r="320" spans="2:12">
      <c r="B320" s="114"/>
      <c r="C320" s="115"/>
      <c r="D320" s="115"/>
      <c r="E320" s="115"/>
      <c r="F320" s="115"/>
      <c r="G320" s="115"/>
      <c r="H320" s="115"/>
      <c r="I320" s="115"/>
      <c r="J320" s="115"/>
      <c r="K320" s="115"/>
      <c r="L320" s="115"/>
    </row>
    <row r="321" spans="2:12">
      <c r="B321" s="114"/>
      <c r="C321" s="115"/>
      <c r="D321" s="115"/>
      <c r="E321" s="115"/>
      <c r="F321" s="115"/>
      <c r="G321" s="115"/>
      <c r="H321" s="115"/>
      <c r="I321" s="115"/>
      <c r="J321" s="115"/>
      <c r="K321" s="115"/>
      <c r="L321" s="115"/>
    </row>
    <row r="322" spans="2:12">
      <c r="B322" s="114"/>
      <c r="C322" s="115"/>
      <c r="D322" s="115"/>
      <c r="E322" s="115"/>
      <c r="F322" s="115"/>
      <c r="G322" s="115"/>
      <c r="H322" s="115"/>
      <c r="I322" s="115"/>
      <c r="J322" s="115"/>
      <c r="K322" s="115"/>
      <c r="L322" s="115"/>
    </row>
    <row r="323" spans="2:12">
      <c r="B323" s="114"/>
      <c r="C323" s="115"/>
      <c r="D323" s="115"/>
      <c r="E323" s="115"/>
      <c r="F323" s="115"/>
      <c r="G323" s="115"/>
      <c r="H323" s="115"/>
      <c r="I323" s="115"/>
      <c r="J323" s="115"/>
      <c r="K323" s="115"/>
      <c r="L323" s="115"/>
    </row>
    <row r="324" spans="2:12">
      <c r="B324" s="114"/>
      <c r="C324" s="115"/>
      <c r="D324" s="115"/>
      <c r="E324" s="115"/>
      <c r="F324" s="115"/>
      <c r="G324" s="115"/>
      <c r="H324" s="115"/>
      <c r="I324" s="115"/>
      <c r="J324" s="115"/>
      <c r="K324" s="115"/>
      <c r="L324" s="115"/>
    </row>
    <row r="325" spans="2:12">
      <c r="B325" s="114"/>
      <c r="C325" s="115"/>
      <c r="D325" s="115"/>
      <c r="E325" s="115"/>
      <c r="F325" s="115"/>
      <c r="G325" s="115"/>
      <c r="H325" s="115"/>
      <c r="I325" s="115"/>
      <c r="J325" s="115"/>
      <c r="K325" s="115"/>
      <c r="L325" s="115"/>
    </row>
    <row r="326" spans="2:12">
      <c r="B326" s="114"/>
      <c r="C326" s="115"/>
      <c r="D326" s="115"/>
      <c r="E326" s="115"/>
      <c r="F326" s="115"/>
      <c r="G326" s="115"/>
      <c r="H326" s="115"/>
      <c r="I326" s="115"/>
      <c r="J326" s="115"/>
      <c r="K326" s="115"/>
      <c r="L326" s="115"/>
    </row>
    <row r="327" spans="2:12">
      <c r="B327" s="114"/>
      <c r="C327" s="115"/>
      <c r="D327" s="115"/>
      <c r="E327" s="115"/>
      <c r="F327" s="115"/>
      <c r="G327" s="115"/>
      <c r="H327" s="115"/>
      <c r="I327" s="115"/>
      <c r="J327" s="115"/>
      <c r="K327" s="115"/>
      <c r="L327" s="115"/>
    </row>
    <row r="328" spans="2:12">
      <c r="B328" s="114"/>
      <c r="C328" s="115"/>
      <c r="D328" s="115"/>
      <c r="E328" s="115"/>
      <c r="F328" s="115"/>
      <c r="G328" s="115"/>
      <c r="H328" s="115"/>
      <c r="I328" s="115"/>
      <c r="J328" s="115"/>
      <c r="K328" s="115"/>
      <c r="L328" s="115"/>
    </row>
    <row r="329" spans="2:12">
      <c r="B329" s="114"/>
      <c r="C329" s="115"/>
      <c r="D329" s="115"/>
      <c r="E329" s="115"/>
      <c r="F329" s="115"/>
      <c r="G329" s="115"/>
      <c r="H329" s="115"/>
      <c r="I329" s="115"/>
      <c r="J329" s="115"/>
      <c r="K329" s="115"/>
      <c r="L329" s="115"/>
    </row>
    <row r="330" spans="2:12">
      <c r="B330" s="114"/>
      <c r="C330" s="115"/>
      <c r="D330" s="115"/>
      <c r="E330" s="115"/>
      <c r="F330" s="115"/>
      <c r="G330" s="115"/>
      <c r="H330" s="115"/>
      <c r="I330" s="115"/>
      <c r="J330" s="115"/>
      <c r="K330" s="115"/>
      <c r="L330" s="115"/>
    </row>
    <row r="331" spans="2:12">
      <c r="B331" s="114"/>
      <c r="C331" s="115"/>
      <c r="D331" s="115"/>
      <c r="E331" s="115"/>
      <c r="F331" s="115"/>
      <c r="G331" s="115"/>
      <c r="H331" s="115"/>
      <c r="I331" s="115"/>
      <c r="J331" s="115"/>
      <c r="K331" s="115"/>
      <c r="L331" s="115"/>
    </row>
    <row r="332" spans="2:12">
      <c r="B332" s="114"/>
      <c r="C332" s="115"/>
      <c r="D332" s="115"/>
      <c r="E332" s="115"/>
      <c r="F332" s="115"/>
      <c r="G332" s="115"/>
      <c r="H332" s="115"/>
      <c r="I332" s="115"/>
      <c r="J332" s="115"/>
      <c r="K332" s="115"/>
      <c r="L332" s="115"/>
    </row>
    <row r="333" spans="2:12">
      <c r="B333" s="114"/>
      <c r="C333" s="115"/>
      <c r="D333" s="115"/>
      <c r="E333" s="115"/>
      <c r="F333" s="115"/>
      <c r="G333" s="115"/>
      <c r="H333" s="115"/>
      <c r="I333" s="115"/>
      <c r="J333" s="115"/>
      <c r="K333" s="115"/>
      <c r="L333" s="115"/>
    </row>
    <row r="334" spans="2:12">
      <c r="B334" s="114"/>
      <c r="C334" s="115"/>
      <c r="D334" s="115"/>
      <c r="E334" s="115"/>
      <c r="F334" s="115"/>
      <c r="G334" s="115"/>
      <c r="H334" s="115"/>
      <c r="I334" s="115"/>
      <c r="J334" s="115"/>
      <c r="K334" s="115"/>
      <c r="L334" s="115"/>
    </row>
    <row r="335" spans="2:12">
      <c r="B335" s="114"/>
      <c r="C335" s="115"/>
      <c r="D335" s="115"/>
      <c r="E335" s="115"/>
      <c r="F335" s="115"/>
      <c r="G335" s="115"/>
      <c r="H335" s="115"/>
      <c r="I335" s="115"/>
      <c r="J335" s="115"/>
      <c r="K335" s="115"/>
      <c r="L335" s="115"/>
    </row>
    <row r="336" spans="2:12">
      <c r="B336" s="114"/>
      <c r="C336" s="115"/>
      <c r="D336" s="115"/>
      <c r="E336" s="115"/>
      <c r="F336" s="115"/>
      <c r="G336" s="115"/>
      <c r="H336" s="115"/>
      <c r="I336" s="115"/>
      <c r="J336" s="115"/>
      <c r="K336" s="115"/>
      <c r="L336" s="115"/>
    </row>
    <row r="337" spans="2:12">
      <c r="B337" s="114"/>
      <c r="C337" s="115"/>
      <c r="D337" s="115"/>
      <c r="E337" s="115"/>
      <c r="F337" s="115"/>
      <c r="G337" s="115"/>
      <c r="H337" s="115"/>
      <c r="I337" s="115"/>
      <c r="J337" s="115"/>
      <c r="K337" s="115"/>
      <c r="L337" s="115"/>
    </row>
    <row r="338" spans="2:12">
      <c r="B338" s="114"/>
      <c r="C338" s="115"/>
      <c r="D338" s="115"/>
      <c r="E338" s="115"/>
      <c r="F338" s="115"/>
      <c r="G338" s="115"/>
      <c r="H338" s="115"/>
      <c r="I338" s="115"/>
      <c r="J338" s="115"/>
      <c r="K338" s="115"/>
      <c r="L338" s="115"/>
    </row>
    <row r="339" spans="2:12">
      <c r="B339" s="114"/>
      <c r="C339" s="115"/>
      <c r="D339" s="115"/>
      <c r="E339" s="115"/>
      <c r="F339" s="115"/>
      <c r="G339" s="115"/>
      <c r="H339" s="115"/>
      <c r="I339" s="115"/>
      <c r="J339" s="115"/>
      <c r="K339" s="115"/>
      <c r="L339" s="115"/>
    </row>
    <row r="340" spans="2:12">
      <c r="B340" s="114"/>
      <c r="C340" s="115"/>
      <c r="D340" s="115"/>
      <c r="E340" s="115"/>
      <c r="F340" s="115"/>
      <c r="G340" s="115"/>
      <c r="H340" s="115"/>
      <c r="I340" s="115"/>
      <c r="J340" s="115"/>
      <c r="K340" s="115"/>
      <c r="L340" s="115"/>
    </row>
    <row r="341" spans="2:12">
      <c r="B341" s="114"/>
      <c r="C341" s="115"/>
      <c r="D341" s="115"/>
      <c r="E341" s="115"/>
      <c r="F341" s="115"/>
      <c r="G341" s="115"/>
      <c r="H341" s="115"/>
      <c r="I341" s="115"/>
      <c r="J341" s="115"/>
      <c r="K341" s="115"/>
      <c r="L341" s="115"/>
    </row>
    <row r="342" spans="2:12">
      <c r="B342" s="114"/>
      <c r="C342" s="115"/>
      <c r="D342" s="115"/>
      <c r="E342" s="115"/>
      <c r="F342" s="115"/>
      <c r="G342" s="115"/>
      <c r="H342" s="115"/>
      <c r="I342" s="115"/>
      <c r="J342" s="115"/>
      <c r="K342" s="115"/>
      <c r="L342" s="115"/>
    </row>
    <row r="343" spans="2:12">
      <c r="B343" s="114"/>
      <c r="C343" s="115"/>
      <c r="D343" s="115"/>
      <c r="E343" s="115"/>
      <c r="F343" s="115"/>
      <c r="G343" s="115"/>
      <c r="H343" s="115"/>
      <c r="I343" s="115"/>
      <c r="J343" s="115"/>
      <c r="K343" s="115"/>
      <c r="L343" s="115"/>
    </row>
    <row r="344" spans="2:12">
      <c r="B344" s="114"/>
      <c r="C344" s="115"/>
      <c r="D344" s="115"/>
      <c r="E344" s="115"/>
      <c r="F344" s="115"/>
      <c r="G344" s="115"/>
      <c r="H344" s="115"/>
      <c r="I344" s="115"/>
      <c r="J344" s="115"/>
      <c r="K344" s="115"/>
      <c r="L344" s="115"/>
    </row>
    <row r="345" spans="2:12">
      <c r="B345" s="114"/>
      <c r="C345" s="115"/>
      <c r="D345" s="115"/>
      <c r="E345" s="115"/>
      <c r="F345" s="115"/>
      <c r="G345" s="115"/>
      <c r="H345" s="115"/>
      <c r="I345" s="115"/>
      <c r="J345" s="115"/>
      <c r="K345" s="115"/>
      <c r="L345" s="115"/>
    </row>
    <row r="346" spans="2:12">
      <c r="B346" s="114"/>
      <c r="C346" s="115"/>
      <c r="D346" s="115"/>
      <c r="E346" s="115"/>
      <c r="F346" s="115"/>
      <c r="G346" s="115"/>
      <c r="H346" s="115"/>
      <c r="I346" s="115"/>
      <c r="J346" s="115"/>
      <c r="K346" s="115"/>
      <c r="L346" s="115"/>
    </row>
    <row r="347" spans="2:12">
      <c r="B347" s="114"/>
      <c r="C347" s="115"/>
      <c r="D347" s="115"/>
      <c r="E347" s="115"/>
      <c r="F347" s="115"/>
      <c r="G347" s="115"/>
      <c r="H347" s="115"/>
      <c r="I347" s="115"/>
      <c r="J347" s="115"/>
      <c r="K347" s="115"/>
      <c r="L347" s="115"/>
    </row>
    <row r="348" spans="2:12">
      <c r="B348" s="114"/>
      <c r="C348" s="115"/>
      <c r="D348" s="115"/>
      <c r="E348" s="115"/>
      <c r="F348" s="115"/>
      <c r="G348" s="115"/>
      <c r="H348" s="115"/>
      <c r="I348" s="115"/>
      <c r="J348" s="115"/>
      <c r="K348" s="115"/>
      <c r="L348" s="115"/>
    </row>
    <row r="349" spans="2:12">
      <c r="B349" s="114"/>
      <c r="C349" s="115"/>
      <c r="D349" s="115"/>
      <c r="E349" s="115"/>
      <c r="F349" s="115"/>
      <c r="G349" s="115"/>
      <c r="H349" s="115"/>
      <c r="I349" s="115"/>
      <c r="J349" s="115"/>
      <c r="K349" s="115"/>
      <c r="L349" s="115"/>
    </row>
    <row r="350" spans="2:12">
      <c r="B350" s="114"/>
      <c r="C350" s="115"/>
      <c r="D350" s="115"/>
      <c r="E350" s="115"/>
      <c r="F350" s="115"/>
      <c r="G350" s="115"/>
      <c r="H350" s="115"/>
      <c r="I350" s="115"/>
      <c r="J350" s="115"/>
      <c r="K350" s="115"/>
      <c r="L350" s="115"/>
    </row>
    <row r="351" spans="2:12">
      <c r="B351" s="114"/>
      <c r="C351" s="115"/>
      <c r="D351" s="115"/>
      <c r="E351" s="115"/>
      <c r="F351" s="115"/>
      <c r="G351" s="115"/>
      <c r="H351" s="115"/>
      <c r="I351" s="115"/>
      <c r="J351" s="115"/>
      <c r="K351" s="115"/>
      <c r="L351" s="115"/>
    </row>
    <row r="352" spans="2:12">
      <c r="B352" s="114"/>
      <c r="C352" s="115"/>
      <c r="D352" s="115"/>
      <c r="E352" s="115"/>
      <c r="F352" s="115"/>
      <c r="G352" s="115"/>
      <c r="H352" s="115"/>
      <c r="I352" s="115"/>
      <c r="J352" s="115"/>
      <c r="K352" s="115"/>
      <c r="L352" s="115"/>
    </row>
    <row r="353" spans="2:12">
      <c r="B353" s="114"/>
      <c r="C353" s="115"/>
      <c r="D353" s="115"/>
      <c r="E353" s="115"/>
      <c r="F353" s="115"/>
      <c r="G353" s="115"/>
      <c r="H353" s="115"/>
      <c r="I353" s="115"/>
      <c r="J353" s="115"/>
      <c r="K353" s="115"/>
      <c r="L353" s="115"/>
    </row>
    <row r="354" spans="2:12">
      <c r="B354" s="114"/>
      <c r="C354" s="115"/>
      <c r="D354" s="115"/>
      <c r="E354" s="115"/>
      <c r="F354" s="115"/>
      <c r="G354" s="115"/>
      <c r="H354" s="115"/>
      <c r="I354" s="115"/>
      <c r="J354" s="115"/>
      <c r="K354" s="115"/>
      <c r="L354" s="115"/>
    </row>
    <row r="355" spans="2:12">
      <c r="B355" s="114"/>
      <c r="C355" s="115"/>
      <c r="D355" s="115"/>
      <c r="E355" s="115"/>
      <c r="F355" s="115"/>
      <c r="G355" s="115"/>
      <c r="H355" s="115"/>
      <c r="I355" s="115"/>
      <c r="J355" s="115"/>
      <c r="K355" s="115"/>
      <c r="L355" s="115"/>
    </row>
    <row r="356" spans="2:12">
      <c r="B356" s="114"/>
      <c r="C356" s="115"/>
      <c r="D356" s="115"/>
      <c r="E356" s="115"/>
      <c r="F356" s="115"/>
      <c r="G356" s="115"/>
      <c r="H356" s="115"/>
      <c r="I356" s="115"/>
      <c r="J356" s="115"/>
      <c r="K356" s="115"/>
      <c r="L356" s="115"/>
    </row>
    <row r="357" spans="2:12">
      <c r="B357" s="114"/>
      <c r="C357" s="115"/>
      <c r="D357" s="115"/>
      <c r="E357" s="115"/>
      <c r="F357" s="115"/>
      <c r="G357" s="115"/>
      <c r="H357" s="115"/>
      <c r="I357" s="115"/>
      <c r="J357" s="115"/>
      <c r="K357" s="115"/>
      <c r="L357" s="115"/>
    </row>
    <row r="358" spans="2:12">
      <c r="B358" s="114"/>
      <c r="C358" s="115"/>
      <c r="D358" s="115"/>
      <c r="E358" s="115"/>
      <c r="F358" s="115"/>
      <c r="G358" s="115"/>
      <c r="H358" s="115"/>
      <c r="I358" s="115"/>
      <c r="J358" s="115"/>
      <c r="K358" s="115"/>
      <c r="L358" s="115"/>
    </row>
    <row r="359" spans="2:12">
      <c r="B359" s="114"/>
      <c r="C359" s="115"/>
      <c r="D359" s="115"/>
      <c r="E359" s="115"/>
      <c r="F359" s="115"/>
      <c r="G359" s="115"/>
      <c r="H359" s="115"/>
      <c r="I359" s="115"/>
      <c r="J359" s="115"/>
      <c r="K359" s="115"/>
      <c r="L359" s="115"/>
    </row>
    <row r="360" spans="2:12">
      <c r="B360" s="114"/>
      <c r="C360" s="115"/>
      <c r="D360" s="115"/>
      <c r="E360" s="115"/>
      <c r="F360" s="115"/>
      <c r="G360" s="115"/>
      <c r="H360" s="115"/>
      <c r="I360" s="115"/>
      <c r="J360" s="115"/>
      <c r="K360" s="115"/>
      <c r="L360" s="115"/>
    </row>
    <row r="361" spans="2:12">
      <c r="B361" s="114"/>
      <c r="C361" s="115"/>
      <c r="D361" s="115"/>
      <c r="E361" s="115"/>
      <c r="F361" s="115"/>
      <c r="G361" s="115"/>
      <c r="H361" s="115"/>
      <c r="I361" s="115"/>
      <c r="J361" s="115"/>
      <c r="K361" s="115"/>
      <c r="L361" s="115"/>
    </row>
    <row r="362" spans="2:12">
      <c r="B362" s="114"/>
      <c r="C362" s="115"/>
      <c r="D362" s="115"/>
      <c r="E362" s="115"/>
      <c r="F362" s="115"/>
      <c r="G362" s="115"/>
      <c r="H362" s="115"/>
      <c r="I362" s="115"/>
      <c r="J362" s="115"/>
      <c r="K362" s="115"/>
      <c r="L362" s="115"/>
    </row>
    <row r="363" spans="2:12">
      <c r="B363" s="114"/>
      <c r="C363" s="115"/>
      <c r="D363" s="115"/>
      <c r="E363" s="115"/>
      <c r="F363" s="115"/>
      <c r="G363" s="115"/>
      <c r="H363" s="115"/>
      <c r="I363" s="115"/>
      <c r="J363" s="115"/>
      <c r="K363" s="115"/>
      <c r="L363" s="115"/>
    </row>
    <row r="364" spans="2:12">
      <c r="B364" s="114"/>
      <c r="C364" s="115"/>
      <c r="D364" s="115"/>
      <c r="E364" s="115"/>
      <c r="F364" s="115"/>
      <c r="G364" s="115"/>
      <c r="H364" s="115"/>
      <c r="I364" s="115"/>
      <c r="J364" s="115"/>
      <c r="K364" s="115"/>
      <c r="L364" s="115"/>
    </row>
    <row r="365" spans="2:12">
      <c r="B365" s="114"/>
      <c r="C365" s="115"/>
      <c r="D365" s="115"/>
      <c r="E365" s="115"/>
      <c r="F365" s="115"/>
      <c r="G365" s="115"/>
      <c r="H365" s="115"/>
      <c r="I365" s="115"/>
      <c r="J365" s="115"/>
      <c r="K365" s="115"/>
      <c r="L365" s="115"/>
    </row>
    <row r="366" spans="2:12">
      <c r="B366" s="114"/>
      <c r="C366" s="115"/>
      <c r="D366" s="115"/>
      <c r="E366" s="115"/>
      <c r="F366" s="115"/>
      <c r="G366" s="115"/>
      <c r="H366" s="115"/>
      <c r="I366" s="115"/>
      <c r="J366" s="115"/>
      <c r="K366" s="115"/>
      <c r="L366" s="115"/>
    </row>
    <row r="367" spans="2:12">
      <c r="B367" s="114"/>
      <c r="C367" s="115"/>
      <c r="D367" s="115"/>
      <c r="E367" s="115"/>
      <c r="F367" s="115"/>
      <c r="G367" s="115"/>
      <c r="H367" s="115"/>
      <c r="I367" s="115"/>
      <c r="J367" s="115"/>
      <c r="K367" s="115"/>
      <c r="L367" s="115"/>
    </row>
    <row r="368" spans="2:12">
      <c r="B368" s="114"/>
      <c r="C368" s="115"/>
      <c r="D368" s="115"/>
      <c r="E368" s="115"/>
      <c r="F368" s="115"/>
      <c r="G368" s="115"/>
      <c r="H368" s="115"/>
      <c r="I368" s="115"/>
      <c r="J368" s="115"/>
      <c r="K368" s="115"/>
      <c r="L368" s="115"/>
    </row>
    <row r="369" spans="2:12">
      <c r="B369" s="114"/>
      <c r="C369" s="115"/>
      <c r="D369" s="115"/>
      <c r="E369" s="115"/>
      <c r="F369" s="115"/>
      <c r="G369" s="115"/>
      <c r="H369" s="115"/>
      <c r="I369" s="115"/>
      <c r="J369" s="115"/>
      <c r="K369" s="115"/>
      <c r="L369" s="115"/>
    </row>
    <row r="370" spans="2:12">
      <c r="B370" s="114"/>
      <c r="C370" s="115"/>
      <c r="D370" s="115"/>
      <c r="E370" s="115"/>
      <c r="F370" s="115"/>
      <c r="G370" s="115"/>
      <c r="H370" s="115"/>
      <c r="I370" s="115"/>
      <c r="J370" s="115"/>
      <c r="K370" s="115"/>
      <c r="L370" s="115"/>
    </row>
    <row r="371" spans="2:12">
      <c r="B371" s="114"/>
      <c r="C371" s="115"/>
      <c r="D371" s="115"/>
      <c r="E371" s="115"/>
      <c r="F371" s="115"/>
      <c r="G371" s="115"/>
      <c r="H371" s="115"/>
      <c r="I371" s="115"/>
      <c r="J371" s="115"/>
      <c r="K371" s="115"/>
      <c r="L371" s="115"/>
    </row>
    <row r="372" spans="2:12">
      <c r="B372" s="114"/>
      <c r="C372" s="115"/>
      <c r="D372" s="115"/>
      <c r="E372" s="115"/>
      <c r="F372" s="115"/>
      <c r="G372" s="115"/>
      <c r="H372" s="115"/>
      <c r="I372" s="115"/>
      <c r="J372" s="115"/>
      <c r="K372" s="115"/>
      <c r="L372" s="115"/>
    </row>
    <row r="373" spans="2:12">
      <c r="B373" s="114"/>
      <c r="C373" s="115"/>
      <c r="D373" s="115"/>
      <c r="E373" s="115"/>
      <c r="F373" s="115"/>
      <c r="G373" s="115"/>
      <c r="H373" s="115"/>
      <c r="I373" s="115"/>
      <c r="J373" s="115"/>
      <c r="K373" s="115"/>
      <c r="L373" s="115"/>
    </row>
    <row r="374" spans="2:12">
      <c r="B374" s="114"/>
      <c r="C374" s="115"/>
      <c r="D374" s="115"/>
      <c r="E374" s="115"/>
      <c r="F374" s="115"/>
      <c r="G374" s="115"/>
      <c r="H374" s="115"/>
      <c r="I374" s="115"/>
      <c r="J374" s="115"/>
      <c r="K374" s="115"/>
      <c r="L374" s="115"/>
    </row>
    <row r="375" spans="2:12">
      <c r="B375" s="114"/>
      <c r="C375" s="115"/>
      <c r="D375" s="115"/>
      <c r="E375" s="115"/>
      <c r="F375" s="115"/>
      <c r="G375" s="115"/>
      <c r="H375" s="115"/>
      <c r="I375" s="115"/>
      <c r="J375" s="115"/>
      <c r="K375" s="115"/>
      <c r="L375" s="115"/>
    </row>
    <row r="376" spans="2:12">
      <c r="B376" s="114"/>
      <c r="C376" s="115"/>
      <c r="D376" s="115"/>
      <c r="E376" s="115"/>
      <c r="F376" s="115"/>
      <c r="G376" s="115"/>
      <c r="H376" s="115"/>
      <c r="I376" s="115"/>
      <c r="J376" s="115"/>
      <c r="K376" s="115"/>
      <c r="L376" s="115"/>
    </row>
    <row r="377" spans="2:12">
      <c r="B377" s="114"/>
      <c r="C377" s="115"/>
      <c r="D377" s="115"/>
      <c r="E377" s="115"/>
      <c r="F377" s="115"/>
      <c r="G377" s="115"/>
      <c r="H377" s="115"/>
      <c r="I377" s="115"/>
      <c r="J377" s="115"/>
      <c r="K377" s="115"/>
      <c r="L377" s="115"/>
    </row>
    <row r="378" spans="2:12">
      <c r="B378" s="114"/>
      <c r="C378" s="115"/>
      <c r="D378" s="115"/>
      <c r="E378" s="115"/>
      <c r="F378" s="115"/>
      <c r="G378" s="115"/>
      <c r="H378" s="115"/>
      <c r="I378" s="115"/>
      <c r="J378" s="115"/>
      <c r="K378" s="115"/>
      <c r="L378" s="115"/>
    </row>
    <row r="379" spans="2:12">
      <c r="B379" s="114"/>
      <c r="C379" s="115"/>
      <c r="D379" s="115"/>
      <c r="E379" s="115"/>
      <c r="F379" s="115"/>
      <c r="G379" s="115"/>
      <c r="H379" s="115"/>
      <c r="I379" s="115"/>
      <c r="J379" s="115"/>
      <c r="K379" s="115"/>
      <c r="L379" s="115"/>
    </row>
    <row r="380" spans="2:12">
      <c r="B380" s="114"/>
      <c r="C380" s="115"/>
      <c r="D380" s="115"/>
      <c r="E380" s="115"/>
      <c r="F380" s="115"/>
      <c r="G380" s="115"/>
      <c r="H380" s="115"/>
      <c r="I380" s="115"/>
      <c r="J380" s="115"/>
      <c r="K380" s="115"/>
      <c r="L380" s="115"/>
    </row>
    <row r="381" spans="2:12">
      <c r="B381" s="114"/>
      <c r="C381" s="115"/>
      <c r="D381" s="115"/>
      <c r="E381" s="115"/>
      <c r="F381" s="115"/>
      <c r="G381" s="115"/>
      <c r="H381" s="115"/>
      <c r="I381" s="115"/>
      <c r="J381" s="115"/>
      <c r="K381" s="115"/>
      <c r="L381" s="115"/>
    </row>
    <row r="382" spans="2:12">
      <c r="B382" s="114"/>
      <c r="C382" s="115"/>
      <c r="D382" s="115"/>
      <c r="E382" s="115"/>
      <c r="F382" s="115"/>
      <c r="G382" s="115"/>
      <c r="H382" s="115"/>
      <c r="I382" s="115"/>
      <c r="J382" s="115"/>
      <c r="K382" s="115"/>
      <c r="L382" s="115"/>
    </row>
    <row r="383" spans="2:12">
      <c r="B383" s="114"/>
      <c r="C383" s="115"/>
      <c r="D383" s="115"/>
      <c r="E383" s="115"/>
      <c r="F383" s="115"/>
      <c r="G383" s="115"/>
      <c r="H383" s="115"/>
      <c r="I383" s="115"/>
      <c r="J383" s="115"/>
      <c r="K383" s="115"/>
      <c r="L383" s="115"/>
    </row>
    <row r="384" spans="2:12">
      <c r="B384" s="114"/>
      <c r="C384" s="115"/>
      <c r="D384" s="115"/>
      <c r="E384" s="115"/>
      <c r="F384" s="115"/>
      <c r="G384" s="115"/>
      <c r="H384" s="115"/>
      <c r="I384" s="115"/>
      <c r="J384" s="115"/>
      <c r="K384" s="115"/>
      <c r="L384" s="115"/>
    </row>
    <row r="385" spans="2:12">
      <c r="B385" s="114"/>
      <c r="C385" s="115"/>
      <c r="D385" s="115"/>
      <c r="E385" s="115"/>
      <c r="F385" s="115"/>
      <c r="G385" s="115"/>
      <c r="H385" s="115"/>
      <c r="I385" s="115"/>
      <c r="J385" s="115"/>
      <c r="K385" s="115"/>
      <c r="L385" s="115"/>
    </row>
    <row r="386" spans="2:12">
      <c r="B386" s="114"/>
      <c r="C386" s="115"/>
      <c r="D386" s="115"/>
      <c r="E386" s="115"/>
      <c r="F386" s="115"/>
      <c r="G386" s="115"/>
      <c r="H386" s="115"/>
      <c r="I386" s="115"/>
      <c r="J386" s="115"/>
      <c r="K386" s="115"/>
      <c r="L386" s="115"/>
    </row>
    <row r="387" spans="2:12">
      <c r="B387" s="114"/>
      <c r="C387" s="115"/>
      <c r="D387" s="115"/>
      <c r="E387" s="115"/>
      <c r="F387" s="115"/>
      <c r="G387" s="115"/>
      <c r="H387" s="115"/>
      <c r="I387" s="115"/>
      <c r="J387" s="115"/>
      <c r="K387" s="115"/>
      <c r="L387" s="115"/>
    </row>
    <row r="388" spans="2:12">
      <c r="B388" s="114"/>
      <c r="C388" s="115"/>
      <c r="D388" s="115"/>
      <c r="E388" s="115"/>
      <c r="F388" s="115"/>
      <c r="G388" s="115"/>
      <c r="H388" s="115"/>
      <c r="I388" s="115"/>
      <c r="J388" s="115"/>
      <c r="K388" s="115"/>
      <c r="L388" s="115"/>
    </row>
    <row r="389" spans="2:12">
      <c r="B389" s="114"/>
      <c r="C389" s="115"/>
      <c r="D389" s="115"/>
      <c r="E389" s="115"/>
      <c r="F389" s="115"/>
      <c r="G389" s="115"/>
      <c r="H389" s="115"/>
      <c r="I389" s="115"/>
      <c r="J389" s="115"/>
      <c r="K389" s="115"/>
      <c r="L389" s="115"/>
    </row>
    <row r="390" spans="2:12">
      <c r="B390" s="114"/>
      <c r="C390" s="115"/>
      <c r="D390" s="115"/>
      <c r="E390" s="115"/>
      <c r="F390" s="115"/>
      <c r="G390" s="115"/>
      <c r="H390" s="115"/>
      <c r="I390" s="115"/>
      <c r="J390" s="115"/>
      <c r="K390" s="115"/>
      <c r="L390" s="115"/>
    </row>
    <row r="391" spans="2:12">
      <c r="B391" s="114"/>
      <c r="C391" s="115"/>
      <c r="D391" s="115"/>
      <c r="E391" s="115"/>
      <c r="F391" s="115"/>
      <c r="G391" s="115"/>
      <c r="H391" s="115"/>
      <c r="I391" s="115"/>
      <c r="J391" s="115"/>
      <c r="K391" s="115"/>
      <c r="L391" s="115"/>
    </row>
    <row r="392" spans="2:12">
      <c r="B392" s="114"/>
      <c r="C392" s="115"/>
      <c r="D392" s="115"/>
      <c r="E392" s="115"/>
      <c r="F392" s="115"/>
      <c r="G392" s="115"/>
      <c r="H392" s="115"/>
      <c r="I392" s="115"/>
      <c r="J392" s="115"/>
      <c r="K392" s="115"/>
      <c r="L392" s="115"/>
    </row>
    <row r="393" spans="2:12">
      <c r="B393" s="114"/>
      <c r="C393" s="115"/>
      <c r="D393" s="115"/>
      <c r="E393" s="115"/>
      <c r="F393" s="115"/>
      <c r="G393" s="115"/>
      <c r="H393" s="115"/>
      <c r="I393" s="115"/>
      <c r="J393" s="115"/>
      <c r="K393" s="115"/>
      <c r="L393" s="115"/>
    </row>
    <row r="394" spans="2:12">
      <c r="B394" s="114"/>
      <c r="C394" s="115"/>
      <c r="D394" s="115"/>
      <c r="E394" s="115"/>
      <c r="F394" s="115"/>
      <c r="G394" s="115"/>
      <c r="H394" s="115"/>
      <c r="I394" s="115"/>
      <c r="J394" s="115"/>
      <c r="K394" s="115"/>
      <c r="L394" s="115"/>
    </row>
    <row r="395" spans="2:12">
      <c r="B395" s="114"/>
      <c r="C395" s="115"/>
      <c r="D395" s="115"/>
      <c r="E395" s="115"/>
      <c r="F395" s="115"/>
      <c r="G395" s="115"/>
      <c r="H395" s="115"/>
      <c r="I395" s="115"/>
      <c r="J395" s="115"/>
      <c r="K395" s="115"/>
      <c r="L395" s="115"/>
    </row>
    <row r="396" spans="2:12">
      <c r="B396" s="114"/>
      <c r="C396" s="115"/>
      <c r="D396" s="115"/>
      <c r="E396" s="115"/>
      <c r="F396" s="115"/>
      <c r="G396" s="115"/>
      <c r="H396" s="115"/>
      <c r="I396" s="115"/>
      <c r="J396" s="115"/>
      <c r="K396" s="115"/>
      <c r="L396" s="115"/>
    </row>
    <row r="397" spans="2:12">
      <c r="B397" s="114"/>
      <c r="C397" s="115"/>
      <c r="D397" s="115"/>
      <c r="E397" s="115"/>
      <c r="F397" s="115"/>
      <c r="G397" s="115"/>
      <c r="H397" s="115"/>
      <c r="I397" s="115"/>
      <c r="J397" s="115"/>
      <c r="K397" s="115"/>
      <c r="L397" s="115"/>
    </row>
    <row r="398" spans="2:12">
      <c r="B398" s="114"/>
      <c r="C398" s="115"/>
      <c r="D398" s="115"/>
      <c r="E398" s="115"/>
      <c r="F398" s="115"/>
      <c r="G398" s="115"/>
      <c r="H398" s="115"/>
      <c r="I398" s="115"/>
      <c r="J398" s="115"/>
      <c r="K398" s="115"/>
      <c r="L398" s="115"/>
    </row>
    <row r="399" spans="2:12">
      <c r="B399" s="114"/>
      <c r="C399" s="115"/>
      <c r="D399" s="115"/>
      <c r="E399" s="115"/>
      <c r="F399" s="115"/>
      <c r="G399" s="115"/>
      <c r="H399" s="115"/>
      <c r="I399" s="115"/>
      <c r="J399" s="115"/>
      <c r="K399" s="115"/>
      <c r="L399" s="115"/>
    </row>
    <row r="400" spans="2:12">
      <c r="B400" s="114"/>
      <c r="C400" s="115"/>
      <c r="D400" s="115"/>
      <c r="E400" s="115"/>
      <c r="F400" s="115"/>
      <c r="G400" s="115"/>
      <c r="H400" s="115"/>
      <c r="I400" s="115"/>
      <c r="J400" s="115"/>
      <c r="K400" s="115"/>
      <c r="L400" s="115"/>
    </row>
    <row r="401" spans="2:12">
      <c r="B401" s="114"/>
      <c r="C401" s="115"/>
      <c r="D401" s="115"/>
      <c r="E401" s="115"/>
      <c r="F401" s="115"/>
      <c r="G401" s="115"/>
      <c r="H401" s="115"/>
      <c r="I401" s="115"/>
      <c r="J401" s="115"/>
      <c r="K401" s="115"/>
      <c r="L401" s="115"/>
    </row>
    <row r="402" spans="2:12">
      <c r="B402" s="114"/>
      <c r="C402" s="115"/>
      <c r="D402" s="115"/>
      <c r="E402" s="115"/>
      <c r="F402" s="115"/>
      <c r="G402" s="115"/>
      <c r="H402" s="115"/>
      <c r="I402" s="115"/>
      <c r="J402" s="115"/>
      <c r="K402" s="115"/>
      <c r="L402" s="115"/>
    </row>
    <row r="403" spans="2:12">
      <c r="B403" s="114"/>
      <c r="C403" s="115"/>
      <c r="D403" s="115"/>
      <c r="E403" s="115"/>
      <c r="F403" s="115"/>
      <c r="G403" s="115"/>
      <c r="H403" s="115"/>
      <c r="I403" s="115"/>
      <c r="J403" s="115"/>
      <c r="K403" s="115"/>
      <c r="L403" s="115"/>
    </row>
    <row r="404" spans="2:12">
      <c r="B404" s="114"/>
      <c r="C404" s="115"/>
      <c r="D404" s="115"/>
      <c r="E404" s="115"/>
      <c r="F404" s="115"/>
      <c r="G404" s="115"/>
      <c r="H404" s="115"/>
      <c r="I404" s="115"/>
      <c r="J404" s="115"/>
      <c r="K404" s="115"/>
      <c r="L404" s="115"/>
    </row>
    <row r="405" spans="2:12">
      <c r="B405" s="114"/>
      <c r="C405" s="115"/>
      <c r="D405" s="115"/>
      <c r="E405" s="115"/>
      <c r="F405" s="115"/>
      <c r="G405" s="115"/>
      <c r="H405" s="115"/>
      <c r="I405" s="115"/>
      <c r="J405" s="115"/>
      <c r="K405" s="115"/>
      <c r="L405" s="115"/>
    </row>
    <row r="406" spans="2:12">
      <c r="B406" s="114"/>
      <c r="C406" s="115"/>
      <c r="D406" s="115"/>
      <c r="E406" s="115"/>
      <c r="F406" s="115"/>
      <c r="G406" s="115"/>
      <c r="H406" s="115"/>
      <c r="I406" s="115"/>
      <c r="J406" s="115"/>
      <c r="K406" s="115"/>
      <c r="L406" s="115"/>
    </row>
    <row r="407" spans="2:12">
      <c r="B407" s="114"/>
      <c r="C407" s="115"/>
      <c r="D407" s="115"/>
      <c r="E407" s="115"/>
      <c r="F407" s="115"/>
      <c r="G407" s="115"/>
      <c r="H407" s="115"/>
      <c r="I407" s="115"/>
      <c r="J407" s="115"/>
      <c r="K407" s="115"/>
      <c r="L407" s="115"/>
    </row>
    <row r="408" spans="2:12">
      <c r="B408" s="114"/>
      <c r="C408" s="115"/>
      <c r="D408" s="115"/>
      <c r="E408" s="115"/>
      <c r="F408" s="115"/>
      <c r="G408" s="115"/>
      <c r="H408" s="115"/>
      <c r="I408" s="115"/>
      <c r="J408" s="115"/>
      <c r="K408" s="115"/>
      <c r="L408" s="115"/>
    </row>
    <row r="409" spans="2:12">
      <c r="B409" s="114"/>
      <c r="C409" s="115"/>
      <c r="D409" s="115"/>
      <c r="E409" s="115"/>
      <c r="F409" s="115"/>
      <c r="G409" s="115"/>
      <c r="H409" s="115"/>
      <c r="I409" s="115"/>
      <c r="J409" s="115"/>
      <c r="K409" s="115"/>
      <c r="L409" s="115"/>
    </row>
    <row r="410" spans="2:12">
      <c r="B410" s="114"/>
      <c r="C410" s="115"/>
      <c r="D410" s="115"/>
      <c r="E410" s="115"/>
      <c r="F410" s="115"/>
      <c r="G410" s="115"/>
      <c r="H410" s="115"/>
      <c r="I410" s="115"/>
      <c r="J410" s="115"/>
      <c r="K410" s="115"/>
      <c r="L410" s="115"/>
    </row>
    <row r="411" spans="2:12">
      <c r="B411" s="114"/>
      <c r="C411" s="115"/>
      <c r="D411" s="115"/>
      <c r="E411" s="115"/>
      <c r="F411" s="115"/>
      <c r="G411" s="115"/>
      <c r="H411" s="115"/>
      <c r="I411" s="115"/>
      <c r="J411" s="115"/>
      <c r="K411" s="115"/>
      <c r="L411" s="115"/>
    </row>
    <row r="412" spans="2:12">
      <c r="B412" s="114"/>
      <c r="C412" s="115"/>
      <c r="D412" s="115"/>
      <c r="E412" s="115"/>
      <c r="F412" s="115"/>
      <c r="G412" s="115"/>
      <c r="H412" s="115"/>
      <c r="I412" s="115"/>
      <c r="J412" s="115"/>
      <c r="K412" s="115"/>
      <c r="L412" s="115"/>
    </row>
    <row r="413" spans="2:12">
      <c r="B413" s="114"/>
      <c r="C413" s="115"/>
      <c r="D413" s="115"/>
      <c r="E413" s="115"/>
      <c r="F413" s="115"/>
      <c r="G413" s="115"/>
      <c r="H413" s="115"/>
      <c r="I413" s="115"/>
      <c r="J413" s="115"/>
      <c r="K413" s="115"/>
      <c r="L413" s="115"/>
    </row>
    <row r="414" spans="2:12">
      <c r="B414" s="114"/>
      <c r="C414" s="115"/>
      <c r="D414" s="115"/>
      <c r="E414" s="115"/>
      <c r="F414" s="115"/>
      <c r="G414" s="115"/>
      <c r="H414" s="115"/>
      <c r="I414" s="115"/>
      <c r="J414" s="115"/>
      <c r="K414" s="115"/>
      <c r="L414" s="115"/>
    </row>
    <row r="415" spans="2:12">
      <c r="B415" s="114"/>
      <c r="C415" s="115"/>
      <c r="D415" s="115"/>
      <c r="E415" s="115"/>
      <c r="F415" s="115"/>
      <c r="G415" s="115"/>
      <c r="H415" s="115"/>
      <c r="I415" s="115"/>
      <c r="J415" s="115"/>
      <c r="K415" s="115"/>
      <c r="L415" s="115"/>
    </row>
    <row r="416" spans="2:12">
      <c r="B416" s="114"/>
      <c r="C416" s="115"/>
      <c r="D416" s="115"/>
      <c r="E416" s="115"/>
      <c r="F416" s="115"/>
      <c r="G416" s="115"/>
      <c r="H416" s="115"/>
      <c r="I416" s="115"/>
      <c r="J416" s="115"/>
      <c r="K416" s="115"/>
      <c r="L416" s="115"/>
    </row>
    <row r="417" spans="2:12">
      <c r="B417" s="114"/>
      <c r="C417" s="115"/>
      <c r="D417" s="115"/>
      <c r="E417" s="115"/>
      <c r="F417" s="115"/>
      <c r="G417" s="115"/>
      <c r="H417" s="115"/>
      <c r="I417" s="115"/>
      <c r="J417" s="115"/>
      <c r="K417" s="115"/>
      <c r="L417" s="115"/>
    </row>
    <row r="418" spans="2:12">
      <c r="B418" s="114"/>
      <c r="C418" s="115"/>
      <c r="D418" s="115"/>
      <c r="E418" s="115"/>
      <c r="F418" s="115"/>
      <c r="G418" s="115"/>
      <c r="H418" s="115"/>
      <c r="I418" s="115"/>
      <c r="J418" s="115"/>
      <c r="K418" s="115"/>
      <c r="L418" s="115"/>
    </row>
    <row r="419" spans="2:12">
      <c r="B419" s="114"/>
      <c r="C419" s="115"/>
      <c r="D419" s="115"/>
      <c r="E419" s="115"/>
      <c r="F419" s="115"/>
      <c r="G419" s="115"/>
      <c r="H419" s="115"/>
      <c r="I419" s="115"/>
      <c r="J419" s="115"/>
      <c r="K419" s="115"/>
      <c r="L419" s="115"/>
    </row>
    <row r="420" spans="2:12">
      <c r="B420" s="114"/>
      <c r="C420" s="115"/>
      <c r="D420" s="115"/>
      <c r="E420" s="115"/>
      <c r="F420" s="115"/>
      <c r="G420" s="115"/>
      <c r="H420" s="115"/>
      <c r="I420" s="115"/>
      <c r="J420" s="115"/>
      <c r="K420" s="115"/>
      <c r="L420" s="115"/>
    </row>
    <row r="421" spans="2:12">
      <c r="B421" s="114"/>
      <c r="C421" s="115"/>
      <c r="D421" s="115"/>
      <c r="E421" s="115"/>
      <c r="F421" s="115"/>
      <c r="G421" s="115"/>
      <c r="H421" s="115"/>
      <c r="I421" s="115"/>
      <c r="J421" s="115"/>
      <c r="K421" s="115"/>
      <c r="L421" s="115"/>
    </row>
    <row r="422" spans="2:12">
      <c r="B422" s="114"/>
      <c r="C422" s="115"/>
      <c r="D422" s="115"/>
      <c r="E422" s="115"/>
      <c r="F422" s="115"/>
      <c r="G422" s="115"/>
      <c r="H422" s="115"/>
      <c r="I422" s="115"/>
      <c r="J422" s="115"/>
      <c r="K422" s="115"/>
      <c r="L422" s="115"/>
    </row>
    <row r="423" spans="2:12">
      <c r="B423" s="114"/>
      <c r="C423" s="115"/>
      <c r="D423" s="115"/>
      <c r="E423" s="115"/>
      <c r="F423" s="115"/>
      <c r="G423" s="115"/>
      <c r="H423" s="115"/>
      <c r="I423" s="115"/>
      <c r="J423" s="115"/>
      <c r="K423" s="115"/>
      <c r="L423" s="115"/>
    </row>
    <row r="424" spans="2:12">
      <c r="B424" s="114"/>
      <c r="C424" s="115"/>
      <c r="D424" s="115"/>
      <c r="E424" s="115"/>
      <c r="F424" s="115"/>
      <c r="G424" s="115"/>
      <c r="H424" s="115"/>
      <c r="I424" s="115"/>
      <c r="J424" s="115"/>
      <c r="K424" s="115"/>
      <c r="L424" s="115"/>
    </row>
    <row r="425" spans="2:12">
      <c r="B425" s="114"/>
      <c r="C425" s="115"/>
      <c r="D425" s="115"/>
      <c r="E425" s="115"/>
      <c r="F425" s="115"/>
      <c r="G425" s="115"/>
      <c r="H425" s="115"/>
      <c r="I425" s="115"/>
      <c r="J425" s="115"/>
      <c r="K425" s="115"/>
      <c r="L425" s="115"/>
    </row>
    <row r="426" spans="2:12">
      <c r="B426" s="114"/>
      <c r="C426" s="115"/>
      <c r="D426" s="115"/>
      <c r="E426" s="115"/>
      <c r="F426" s="115"/>
      <c r="G426" s="115"/>
      <c r="H426" s="115"/>
      <c r="I426" s="115"/>
      <c r="J426" s="115"/>
      <c r="K426" s="115"/>
      <c r="L426" s="115"/>
    </row>
    <row r="427" spans="2:12">
      <c r="B427" s="114"/>
      <c r="C427" s="115"/>
      <c r="D427" s="115"/>
      <c r="E427" s="115"/>
      <c r="F427" s="115"/>
      <c r="G427" s="115"/>
      <c r="H427" s="115"/>
      <c r="I427" s="115"/>
      <c r="J427" s="115"/>
      <c r="K427" s="115"/>
      <c r="L427" s="115"/>
    </row>
    <row r="428" spans="2:12">
      <c r="B428" s="114"/>
      <c r="C428" s="115"/>
      <c r="D428" s="115"/>
      <c r="E428" s="115"/>
      <c r="F428" s="115"/>
      <c r="G428" s="115"/>
      <c r="H428" s="115"/>
      <c r="I428" s="115"/>
      <c r="J428" s="115"/>
      <c r="K428" s="115"/>
      <c r="L428" s="115"/>
    </row>
    <row r="429" spans="2:12">
      <c r="B429" s="114"/>
      <c r="C429" s="115"/>
      <c r="D429" s="115"/>
      <c r="E429" s="115"/>
      <c r="F429" s="115"/>
      <c r="G429" s="115"/>
      <c r="H429" s="115"/>
      <c r="I429" s="115"/>
      <c r="J429" s="115"/>
      <c r="K429" s="115"/>
      <c r="L429" s="115"/>
    </row>
    <row r="430" spans="2:12">
      <c r="B430" s="114"/>
      <c r="C430" s="115"/>
      <c r="D430" s="115"/>
      <c r="E430" s="115"/>
      <c r="F430" s="115"/>
      <c r="G430" s="115"/>
      <c r="H430" s="115"/>
      <c r="I430" s="115"/>
      <c r="J430" s="115"/>
      <c r="K430" s="115"/>
      <c r="L430" s="115"/>
    </row>
    <row r="431" spans="2:12">
      <c r="B431" s="114"/>
      <c r="C431" s="115"/>
      <c r="D431" s="115"/>
      <c r="E431" s="115"/>
      <c r="F431" s="115"/>
      <c r="G431" s="115"/>
      <c r="H431" s="115"/>
      <c r="I431" s="115"/>
      <c r="J431" s="115"/>
      <c r="K431" s="115"/>
      <c r="L431" s="115"/>
    </row>
    <row r="432" spans="2:12">
      <c r="B432" s="114"/>
      <c r="C432" s="115"/>
      <c r="D432" s="115"/>
      <c r="E432" s="115"/>
      <c r="F432" s="115"/>
      <c r="G432" s="115"/>
      <c r="H432" s="115"/>
      <c r="I432" s="115"/>
      <c r="J432" s="115"/>
      <c r="K432" s="115"/>
      <c r="L432" s="115"/>
    </row>
    <row r="433" spans="2:12">
      <c r="B433" s="114"/>
      <c r="C433" s="115"/>
      <c r="D433" s="115"/>
      <c r="E433" s="115"/>
      <c r="F433" s="115"/>
      <c r="G433" s="115"/>
      <c r="H433" s="115"/>
      <c r="I433" s="115"/>
      <c r="J433" s="115"/>
      <c r="K433" s="115"/>
      <c r="L433" s="115"/>
    </row>
    <row r="434" spans="2:12">
      <c r="B434" s="114"/>
      <c r="C434" s="115"/>
      <c r="D434" s="115"/>
      <c r="E434" s="115"/>
      <c r="F434" s="115"/>
      <c r="G434" s="115"/>
      <c r="H434" s="115"/>
      <c r="I434" s="115"/>
      <c r="J434" s="115"/>
      <c r="K434" s="115"/>
      <c r="L434" s="115"/>
    </row>
    <row r="435" spans="2:12">
      <c r="B435" s="114"/>
      <c r="C435" s="115"/>
      <c r="D435" s="115"/>
      <c r="E435" s="115"/>
      <c r="F435" s="115"/>
      <c r="G435" s="115"/>
      <c r="H435" s="115"/>
      <c r="I435" s="115"/>
      <c r="J435" s="115"/>
      <c r="K435" s="115"/>
      <c r="L435" s="115"/>
    </row>
    <row r="436" spans="2:12">
      <c r="B436" s="114"/>
      <c r="C436" s="115"/>
      <c r="D436" s="115"/>
      <c r="E436" s="115"/>
      <c r="F436" s="115"/>
      <c r="G436" s="115"/>
      <c r="H436" s="115"/>
      <c r="I436" s="115"/>
      <c r="J436" s="115"/>
      <c r="K436" s="115"/>
      <c r="L436" s="115"/>
    </row>
    <row r="437" spans="2:12">
      <c r="B437" s="114"/>
      <c r="C437" s="115"/>
      <c r="D437" s="115"/>
      <c r="E437" s="115"/>
      <c r="F437" s="115"/>
      <c r="G437" s="115"/>
      <c r="H437" s="115"/>
      <c r="I437" s="115"/>
      <c r="J437" s="115"/>
      <c r="K437" s="115"/>
      <c r="L437" s="115"/>
    </row>
    <row r="438" spans="2:12">
      <c r="B438" s="114"/>
      <c r="C438" s="115"/>
      <c r="D438" s="115"/>
      <c r="E438" s="115"/>
      <c r="F438" s="115"/>
      <c r="G438" s="115"/>
      <c r="H438" s="115"/>
      <c r="I438" s="115"/>
      <c r="J438" s="115"/>
      <c r="K438" s="115"/>
      <c r="L438" s="115"/>
    </row>
    <row r="439" spans="2:12">
      <c r="B439" s="114"/>
      <c r="C439" s="115"/>
      <c r="D439" s="115"/>
      <c r="E439" s="115"/>
      <c r="F439" s="115"/>
      <c r="G439" s="115"/>
      <c r="H439" s="115"/>
      <c r="I439" s="115"/>
      <c r="J439" s="115"/>
      <c r="K439" s="115"/>
      <c r="L439" s="115"/>
    </row>
    <row r="440" spans="2:12">
      <c r="B440" s="114"/>
      <c r="C440" s="115"/>
      <c r="D440" s="115"/>
      <c r="E440" s="115"/>
      <c r="F440" s="115"/>
      <c r="G440" s="115"/>
      <c r="H440" s="115"/>
      <c r="I440" s="115"/>
      <c r="J440" s="115"/>
      <c r="K440" s="115"/>
      <c r="L440" s="115"/>
    </row>
    <row r="441" spans="2:12">
      <c r="B441" s="114"/>
      <c r="C441" s="115"/>
      <c r="D441" s="115"/>
      <c r="E441" s="115"/>
      <c r="F441" s="115"/>
      <c r="G441" s="115"/>
      <c r="H441" s="115"/>
      <c r="I441" s="115"/>
      <c r="J441" s="115"/>
      <c r="K441" s="115"/>
      <c r="L441" s="115"/>
    </row>
    <row r="442" spans="2:12">
      <c r="B442" s="114"/>
      <c r="C442" s="115"/>
      <c r="D442" s="115"/>
      <c r="E442" s="115"/>
      <c r="F442" s="115"/>
      <c r="G442" s="115"/>
      <c r="H442" s="115"/>
      <c r="I442" s="115"/>
      <c r="J442" s="115"/>
      <c r="K442" s="115"/>
      <c r="L442" s="115"/>
    </row>
    <row r="443" spans="2:12">
      <c r="B443" s="114"/>
      <c r="C443" s="115"/>
      <c r="D443" s="115"/>
      <c r="E443" s="115"/>
      <c r="F443" s="115"/>
      <c r="G443" s="115"/>
      <c r="H443" s="115"/>
      <c r="I443" s="115"/>
      <c r="J443" s="115"/>
      <c r="K443" s="115"/>
      <c r="L443" s="115"/>
    </row>
    <row r="444" spans="2:12">
      <c r="B444" s="114"/>
      <c r="C444" s="115"/>
      <c r="D444" s="115"/>
      <c r="E444" s="115"/>
      <c r="F444" s="115"/>
      <c r="G444" s="115"/>
      <c r="H444" s="115"/>
      <c r="I444" s="115"/>
      <c r="J444" s="115"/>
      <c r="K444" s="115"/>
      <c r="L444" s="115"/>
    </row>
    <row r="445" spans="2:12">
      <c r="B445" s="114"/>
      <c r="C445" s="115"/>
      <c r="D445" s="115"/>
      <c r="E445" s="115"/>
      <c r="F445" s="115"/>
      <c r="G445" s="115"/>
      <c r="H445" s="115"/>
      <c r="I445" s="115"/>
      <c r="J445" s="115"/>
      <c r="K445" s="115"/>
      <c r="L445" s="115"/>
    </row>
    <row r="446" spans="2:12">
      <c r="B446" s="114"/>
      <c r="C446" s="115"/>
      <c r="D446" s="115"/>
      <c r="E446" s="115"/>
      <c r="F446" s="115"/>
      <c r="G446" s="115"/>
      <c r="H446" s="115"/>
      <c r="I446" s="115"/>
      <c r="J446" s="115"/>
      <c r="K446" s="115"/>
      <c r="L446" s="115"/>
    </row>
    <row r="447" spans="2:12">
      <c r="B447" s="114"/>
      <c r="C447" s="115"/>
      <c r="D447" s="115"/>
      <c r="E447" s="115"/>
      <c r="F447" s="115"/>
      <c r="G447" s="115"/>
      <c r="H447" s="115"/>
      <c r="I447" s="115"/>
      <c r="J447" s="115"/>
      <c r="K447" s="115"/>
      <c r="L447" s="115"/>
    </row>
    <row r="448" spans="2:12">
      <c r="B448" s="114"/>
      <c r="C448" s="115"/>
      <c r="D448" s="115"/>
      <c r="E448" s="115"/>
      <c r="F448" s="115"/>
      <c r="G448" s="115"/>
      <c r="H448" s="115"/>
      <c r="I448" s="115"/>
      <c r="J448" s="115"/>
      <c r="K448" s="115"/>
      <c r="L448" s="115"/>
    </row>
    <row r="449" spans="2:12">
      <c r="B449" s="114"/>
      <c r="C449" s="115"/>
      <c r="D449" s="115"/>
      <c r="E449" s="115"/>
      <c r="F449" s="115"/>
      <c r="G449" s="115"/>
      <c r="H449" s="115"/>
      <c r="I449" s="115"/>
      <c r="J449" s="115"/>
      <c r="K449" s="115"/>
      <c r="L449" s="115"/>
    </row>
    <row r="450" spans="2:12">
      <c r="B450" s="114"/>
      <c r="C450" s="115"/>
      <c r="D450" s="115"/>
      <c r="E450" s="115"/>
      <c r="F450" s="115"/>
      <c r="G450" s="115"/>
      <c r="H450" s="115"/>
      <c r="I450" s="115"/>
      <c r="J450" s="115"/>
      <c r="K450" s="115"/>
      <c r="L450" s="115"/>
    </row>
    <row r="451" spans="2:12">
      <c r="B451" s="114"/>
      <c r="C451" s="115"/>
      <c r="D451" s="115"/>
      <c r="E451" s="115"/>
      <c r="F451" s="115"/>
      <c r="G451" s="115"/>
      <c r="H451" s="115"/>
      <c r="I451" s="115"/>
      <c r="J451" s="115"/>
      <c r="K451" s="115"/>
      <c r="L451" s="115"/>
    </row>
    <row r="452" spans="2:12">
      <c r="B452" s="114"/>
      <c r="C452" s="115"/>
      <c r="D452" s="115"/>
      <c r="E452" s="115"/>
      <c r="F452" s="115"/>
      <c r="G452" s="115"/>
      <c r="H452" s="115"/>
      <c r="I452" s="115"/>
      <c r="J452" s="115"/>
      <c r="K452" s="115"/>
      <c r="L452" s="115"/>
    </row>
    <row r="453" spans="2:12">
      <c r="B453" s="114"/>
      <c r="C453" s="115"/>
      <c r="D453" s="115"/>
      <c r="E453" s="115"/>
      <c r="F453" s="115"/>
      <c r="G453" s="115"/>
      <c r="H453" s="115"/>
      <c r="I453" s="115"/>
      <c r="J453" s="115"/>
      <c r="K453" s="115"/>
      <c r="L453" s="115"/>
    </row>
    <row r="454" spans="2:12">
      <c r="B454" s="114"/>
      <c r="C454" s="115"/>
      <c r="D454" s="115"/>
      <c r="E454" s="115"/>
      <c r="F454" s="115"/>
      <c r="G454" s="115"/>
      <c r="H454" s="115"/>
      <c r="I454" s="115"/>
      <c r="J454" s="115"/>
      <c r="K454" s="115"/>
      <c r="L454" s="115"/>
    </row>
    <row r="455" spans="2:12">
      <c r="B455" s="114"/>
      <c r="C455" s="115"/>
      <c r="D455" s="115"/>
      <c r="E455" s="115"/>
      <c r="F455" s="115"/>
      <c r="G455" s="115"/>
      <c r="H455" s="115"/>
      <c r="I455" s="115"/>
      <c r="J455" s="115"/>
      <c r="K455" s="115"/>
      <c r="L455" s="115"/>
    </row>
    <row r="456" spans="2:12">
      <c r="B456" s="114"/>
      <c r="C456" s="115"/>
      <c r="D456" s="115"/>
      <c r="E456" s="115"/>
      <c r="F456" s="115"/>
      <c r="G456" s="115"/>
      <c r="H456" s="115"/>
      <c r="I456" s="115"/>
      <c r="J456" s="115"/>
      <c r="K456" s="115"/>
      <c r="L456" s="115"/>
    </row>
    <row r="457" spans="2:12">
      <c r="B457" s="114"/>
      <c r="C457" s="115"/>
      <c r="D457" s="115"/>
      <c r="E457" s="115"/>
      <c r="F457" s="115"/>
      <c r="G457" s="115"/>
      <c r="H457" s="115"/>
      <c r="I457" s="115"/>
      <c r="J457" s="115"/>
      <c r="K457" s="115"/>
      <c r="L457" s="115"/>
    </row>
    <row r="458" spans="2:12">
      <c r="B458" s="114"/>
      <c r="C458" s="115"/>
      <c r="D458" s="115"/>
      <c r="E458" s="115"/>
      <c r="F458" s="115"/>
      <c r="G458" s="115"/>
      <c r="H458" s="115"/>
      <c r="I458" s="115"/>
      <c r="J458" s="115"/>
      <c r="K458" s="115"/>
      <c r="L458" s="115"/>
    </row>
    <row r="459" spans="2:12">
      <c r="B459" s="114"/>
      <c r="C459" s="115"/>
      <c r="D459" s="115"/>
      <c r="E459" s="115"/>
      <c r="F459" s="115"/>
      <c r="G459" s="115"/>
      <c r="H459" s="115"/>
      <c r="I459" s="115"/>
      <c r="J459" s="115"/>
      <c r="K459" s="115"/>
      <c r="L459" s="115"/>
    </row>
    <row r="460" spans="2:12">
      <c r="B460" s="114"/>
      <c r="C460" s="115"/>
      <c r="D460" s="115"/>
      <c r="E460" s="115"/>
      <c r="F460" s="115"/>
      <c r="G460" s="115"/>
      <c r="H460" s="115"/>
      <c r="I460" s="115"/>
      <c r="J460" s="115"/>
      <c r="K460" s="115"/>
      <c r="L460" s="115"/>
    </row>
    <row r="461" spans="2:12">
      <c r="B461" s="114"/>
      <c r="C461" s="115"/>
      <c r="D461" s="115"/>
      <c r="E461" s="115"/>
      <c r="F461" s="115"/>
      <c r="G461" s="115"/>
      <c r="H461" s="115"/>
      <c r="I461" s="115"/>
      <c r="J461" s="115"/>
      <c r="K461" s="115"/>
      <c r="L461" s="115"/>
    </row>
    <row r="462" spans="2:12">
      <c r="B462" s="114"/>
      <c r="C462" s="115"/>
      <c r="D462" s="115"/>
      <c r="E462" s="115"/>
      <c r="F462" s="115"/>
      <c r="G462" s="115"/>
      <c r="H462" s="115"/>
      <c r="I462" s="115"/>
      <c r="J462" s="115"/>
      <c r="K462" s="115"/>
      <c r="L462" s="115"/>
    </row>
    <row r="463" spans="2:12">
      <c r="B463" s="114"/>
      <c r="C463" s="115"/>
      <c r="D463" s="115"/>
      <c r="E463" s="115"/>
      <c r="F463" s="115"/>
      <c r="G463" s="115"/>
      <c r="H463" s="115"/>
      <c r="I463" s="115"/>
      <c r="J463" s="115"/>
      <c r="K463" s="115"/>
      <c r="L463" s="115"/>
    </row>
    <row r="464" spans="2:12">
      <c r="B464" s="114"/>
      <c r="C464" s="115"/>
      <c r="D464" s="115"/>
      <c r="E464" s="115"/>
      <c r="F464" s="115"/>
      <c r="G464" s="115"/>
      <c r="H464" s="115"/>
      <c r="I464" s="115"/>
      <c r="J464" s="115"/>
      <c r="K464" s="115"/>
      <c r="L464" s="115"/>
    </row>
    <row r="465" spans="2:12">
      <c r="B465" s="114"/>
      <c r="C465" s="115"/>
      <c r="D465" s="115"/>
      <c r="E465" s="115"/>
      <c r="F465" s="115"/>
      <c r="G465" s="115"/>
      <c r="H465" s="115"/>
      <c r="I465" s="115"/>
      <c r="J465" s="115"/>
      <c r="K465" s="115"/>
      <c r="L465" s="115"/>
    </row>
    <row r="466" spans="2:12">
      <c r="B466" s="114"/>
      <c r="C466" s="115"/>
      <c r="D466" s="115"/>
      <c r="E466" s="115"/>
      <c r="F466" s="115"/>
      <c r="G466" s="115"/>
      <c r="H466" s="115"/>
      <c r="I466" s="115"/>
      <c r="J466" s="115"/>
      <c r="K466" s="115"/>
      <c r="L466" s="115"/>
    </row>
    <row r="467" spans="2:12">
      <c r="B467" s="114"/>
      <c r="C467" s="115"/>
      <c r="D467" s="115"/>
      <c r="E467" s="115"/>
      <c r="F467" s="115"/>
      <c r="G467" s="115"/>
      <c r="H467" s="115"/>
      <c r="I467" s="115"/>
      <c r="J467" s="115"/>
      <c r="K467" s="115"/>
      <c r="L467" s="115"/>
    </row>
    <row r="468" spans="2:12">
      <c r="B468" s="114"/>
      <c r="C468" s="115"/>
      <c r="D468" s="115"/>
      <c r="E468" s="115"/>
      <c r="F468" s="115"/>
      <c r="G468" s="115"/>
      <c r="H468" s="115"/>
      <c r="I468" s="115"/>
      <c r="J468" s="115"/>
      <c r="K468" s="115"/>
      <c r="L468" s="115"/>
    </row>
    <row r="469" spans="2:12">
      <c r="B469" s="114"/>
      <c r="C469" s="115"/>
      <c r="D469" s="115"/>
      <c r="E469" s="115"/>
      <c r="F469" s="115"/>
      <c r="G469" s="115"/>
      <c r="H469" s="115"/>
      <c r="I469" s="115"/>
      <c r="J469" s="115"/>
      <c r="K469" s="115"/>
      <c r="L469" s="115"/>
    </row>
    <row r="470" spans="2:12">
      <c r="B470" s="114"/>
      <c r="C470" s="115"/>
      <c r="D470" s="115"/>
      <c r="E470" s="115"/>
      <c r="F470" s="115"/>
      <c r="G470" s="115"/>
      <c r="H470" s="115"/>
      <c r="I470" s="115"/>
      <c r="J470" s="115"/>
      <c r="K470" s="115"/>
      <c r="L470" s="115"/>
    </row>
    <row r="471" spans="2:12">
      <c r="B471" s="114"/>
      <c r="C471" s="115"/>
      <c r="D471" s="115"/>
      <c r="E471" s="115"/>
      <c r="F471" s="115"/>
      <c r="G471" s="115"/>
      <c r="H471" s="115"/>
      <c r="I471" s="115"/>
      <c r="J471" s="115"/>
      <c r="K471" s="115"/>
      <c r="L471" s="115"/>
    </row>
    <row r="472" spans="2:12">
      <c r="B472" s="114"/>
      <c r="C472" s="115"/>
      <c r="D472" s="115"/>
      <c r="E472" s="115"/>
      <c r="F472" s="115"/>
      <c r="G472" s="115"/>
      <c r="H472" s="115"/>
      <c r="I472" s="115"/>
      <c r="J472" s="115"/>
      <c r="K472" s="115"/>
      <c r="L472" s="115"/>
    </row>
    <row r="473" spans="2:12">
      <c r="B473" s="114"/>
      <c r="C473" s="115"/>
      <c r="D473" s="115"/>
      <c r="E473" s="115"/>
      <c r="F473" s="115"/>
      <c r="G473" s="115"/>
      <c r="H473" s="115"/>
      <c r="I473" s="115"/>
      <c r="J473" s="115"/>
      <c r="K473" s="115"/>
      <c r="L473" s="115"/>
    </row>
    <row r="474" spans="2:12">
      <c r="B474" s="114"/>
      <c r="C474" s="115"/>
      <c r="D474" s="115"/>
      <c r="E474" s="115"/>
      <c r="F474" s="115"/>
      <c r="G474" s="115"/>
      <c r="H474" s="115"/>
      <c r="I474" s="115"/>
      <c r="J474" s="115"/>
      <c r="K474" s="115"/>
      <c r="L474" s="115"/>
    </row>
    <row r="475" spans="2:12">
      <c r="B475" s="114"/>
      <c r="C475" s="115"/>
      <c r="D475" s="115"/>
      <c r="E475" s="115"/>
      <c r="F475" s="115"/>
      <c r="G475" s="115"/>
      <c r="H475" s="115"/>
      <c r="I475" s="115"/>
      <c r="J475" s="115"/>
      <c r="K475" s="115"/>
      <c r="L475" s="115"/>
    </row>
    <row r="476" spans="2:12">
      <c r="B476" s="114"/>
      <c r="C476" s="115"/>
      <c r="D476" s="115"/>
      <c r="E476" s="115"/>
      <c r="F476" s="115"/>
      <c r="G476" s="115"/>
      <c r="H476" s="115"/>
      <c r="I476" s="115"/>
      <c r="J476" s="115"/>
      <c r="K476" s="115"/>
      <c r="L476" s="115"/>
    </row>
    <row r="477" spans="2:12">
      <c r="B477" s="114"/>
      <c r="C477" s="115"/>
      <c r="D477" s="115"/>
      <c r="E477" s="115"/>
      <c r="F477" s="115"/>
      <c r="G477" s="115"/>
      <c r="H477" s="115"/>
      <c r="I477" s="115"/>
      <c r="J477" s="115"/>
      <c r="K477" s="115"/>
      <c r="L477" s="115"/>
    </row>
    <row r="478" spans="2:12">
      <c r="B478" s="114"/>
      <c r="C478" s="115"/>
      <c r="D478" s="115"/>
      <c r="E478" s="115"/>
      <c r="F478" s="115"/>
      <c r="G478" s="115"/>
      <c r="H478" s="115"/>
      <c r="I478" s="115"/>
      <c r="J478" s="115"/>
      <c r="K478" s="115"/>
      <c r="L478" s="115"/>
    </row>
    <row r="479" spans="2:12">
      <c r="B479" s="114"/>
      <c r="C479" s="115"/>
      <c r="D479" s="115"/>
      <c r="E479" s="115"/>
      <c r="F479" s="115"/>
      <c r="G479" s="115"/>
      <c r="H479" s="115"/>
      <c r="I479" s="115"/>
      <c r="J479" s="115"/>
      <c r="K479" s="115"/>
      <c r="L479" s="115"/>
    </row>
    <row r="480" spans="2:12">
      <c r="B480" s="114"/>
      <c r="C480" s="115"/>
      <c r="D480" s="115"/>
      <c r="E480" s="115"/>
      <c r="F480" s="115"/>
      <c r="G480" s="115"/>
      <c r="H480" s="115"/>
      <c r="I480" s="115"/>
      <c r="J480" s="115"/>
      <c r="K480" s="115"/>
      <c r="L480" s="115"/>
    </row>
    <row r="481" spans="2:12">
      <c r="B481" s="114"/>
      <c r="C481" s="115"/>
      <c r="D481" s="115"/>
      <c r="E481" s="115"/>
      <c r="F481" s="115"/>
      <c r="G481" s="115"/>
      <c r="H481" s="115"/>
      <c r="I481" s="115"/>
      <c r="J481" s="115"/>
      <c r="K481" s="115"/>
      <c r="L481" s="115"/>
    </row>
    <row r="482" spans="2:12">
      <c r="B482" s="114"/>
      <c r="C482" s="115"/>
      <c r="D482" s="115"/>
      <c r="E482" s="115"/>
      <c r="F482" s="115"/>
      <c r="G482" s="115"/>
      <c r="H482" s="115"/>
      <c r="I482" s="115"/>
      <c r="J482" s="115"/>
      <c r="K482" s="115"/>
      <c r="L482" s="115"/>
    </row>
    <row r="483" spans="2:12">
      <c r="B483" s="114"/>
      <c r="C483" s="115"/>
      <c r="D483" s="115"/>
      <c r="E483" s="115"/>
      <c r="F483" s="115"/>
      <c r="G483" s="115"/>
      <c r="H483" s="115"/>
      <c r="I483" s="115"/>
      <c r="J483" s="115"/>
      <c r="K483" s="115"/>
      <c r="L483" s="115"/>
    </row>
    <row r="484" spans="2:12">
      <c r="B484" s="114"/>
      <c r="C484" s="115"/>
      <c r="D484" s="115"/>
      <c r="E484" s="115"/>
      <c r="F484" s="115"/>
      <c r="G484" s="115"/>
      <c r="H484" s="115"/>
      <c r="I484" s="115"/>
      <c r="J484" s="115"/>
      <c r="K484" s="115"/>
      <c r="L484" s="115"/>
    </row>
    <row r="485" spans="2:12">
      <c r="B485" s="114"/>
      <c r="C485" s="115"/>
      <c r="D485" s="115"/>
      <c r="E485" s="115"/>
      <c r="F485" s="115"/>
      <c r="G485" s="115"/>
      <c r="H485" s="115"/>
      <c r="I485" s="115"/>
      <c r="J485" s="115"/>
      <c r="K485" s="115"/>
      <c r="L485" s="115"/>
    </row>
    <row r="486" spans="2:12">
      <c r="B486" s="114"/>
      <c r="C486" s="115"/>
      <c r="D486" s="115"/>
      <c r="E486" s="115"/>
      <c r="F486" s="115"/>
      <c r="G486" s="115"/>
      <c r="H486" s="115"/>
      <c r="I486" s="115"/>
      <c r="J486" s="115"/>
      <c r="K486" s="115"/>
      <c r="L486" s="115"/>
    </row>
    <row r="487" spans="2:12">
      <c r="B487" s="114"/>
      <c r="C487" s="115"/>
      <c r="D487" s="115"/>
      <c r="E487" s="115"/>
      <c r="F487" s="115"/>
      <c r="G487" s="115"/>
      <c r="H487" s="115"/>
      <c r="I487" s="115"/>
      <c r="J487" s="115"/>
      <c r="K487" s="115"/>
      <c r="L487" s="115"/>
    </row>
    <row r="488" spans="2:12">
      <c r="B488" s="114"/>
      <c r="C488" s="115"/>
      <c r="D488" s="115"/>
      <c r="E488" s="115"/>
      <c r="F488" s="115"/>
      <c r="G488" s="115"/>
      <c r="H488" s="115"/>
      <c r="I488" s="115"/>
      <c r="J488" s="115"/>
      <c r="K488" s="115"/>
      <c r="L488" s="115"/>
    </row>
    <row r="489" spans="2:12">
      <c r="B489" s="114"/>
      <c r="C489" s="115"/>
      <c r="D489" s="115"/>
      <c r="E489" s="115"/>
      <c r="F489" s="115"/>
      <c r="G489" s="115"/>
      <c r="H489" s="115"/>
      <c r="I489" s="115"/>
      <c r="J489" s="115"/>
      <c r="K489" s="115"/>
      <c r="L489" s="115"/>
    </row>
    <row r="490" spans="2:12">
      <c r="B490" s="114"/>
      <c r="C490" s="115"/>
      <c r="D490" s="115"/>
      <c r="E490" s="115"/>
      <c r="F490" s="115"/>
      <c r="G490" s="115"/>
      <c r="H490" s="115"/>
      <c r="I490" s="115"/>
      <c r="J490" s="115"/>
      <c r="K490" s="115"/>
      <c r="L490" s="115"/>
    </row>
    <row r="491" spans="2:12">
      <c r="B491" s="114"/>
      <c r="C491" s="115"/>
      <c r="D491" s="115"/>
      <c r="E491" s="115"/>
      <c r="F491" s="115"/>
      <c r="G491" s="115"/>
      <c r="H491" s="115"/>
      <c r="I491" s="115"/>
      <c r="J491" s="115"/>
      <c r="K491" s="115"/>
      <c r="L491" s="115"/>
    </row>
    <row r="492" spans="2:12">
      <c r="B492" s="114"/>
      <c r="C492" s="115"/>
      <c r="D492" s="115"/>
      <c r="E492" s="115"/>
      <c r="F492" s="115"/>
      <c r="G492" s="115"/>
      <c r="H492" s="115"/>
      <c r="I492" s="115"/>
      <c r="J492" s="115"/>
      <c r="K492" s="115"/>
      <c r="L492" s="115"/>
    </row>
    <row r="493" spans="2:12">
      <c r="B493" s="114"/>
      <c r="C493" s="115"/>
      <c r="D493" s="115"/>
      <c r="E493" s="115"/>
      <c r="F493" s="115"/>
      <c r="G493" s="115"/>
      <c r="H493" s="115"/>
      <c r="I493" s="115"/>
      <c r="J493" s="115"/>
      <c r="K493" s="115"/>
      <c r="L493" s="115"/>
    </row>
    <row r="494" spans="2:12">
      <c r="B494" s="114"/>
      <c r="C494" s="115"/>
      <c r="D494" s="115"/>
      <c r="E494" s="115"/>
      <c r="F494" s="115"/>
      <c r="G494" s="115"/>
      <c r="H494" s="115"/>
      <c r="I494" s="115"/>
      <c r="J494" s="115"/>
      <c r="K494" s="115"/>
      <c r="L494" s="115"/>
    </row>
    <row r="495" spans="2:12">
      <c r="B495" s="114"/>
      <c r="C495" s="115"/>
      <c r="D495" s="115"/>
      <c r="E495" s="115"/>
      <c r="F495" s="115"/>
      <c r="G495" s="115"/>
      <c r="H495" s="115"/>
      <c r="I495" s="115"/>
      <c r="J495" s="115"/>
      <c r="K495" s="115"/>
      <c r="L495" s="115"/>
    </row>
    <row r="496" spans="2:12">
      <c r="B496" s="114"/>
      <c r="C496" s="115"/>
      <c r="D496" s="115"/>
      <c r="E496" s="115"/>
      <c r="F496" s="115"/>
      <c r="G496" s="115"/>
      <c r="H496" s="115"/>
      <c r="I496" s="115"/>
      <c r="J496" s="115"/>
      <c r="K496" s="115"/>
      <c r="L496" s="115"/>
    </row>
    <row r="497" spans="2:12">
      <c r="B497" s="114"/>
      <c r="C497" s="115"/>
      <c r="D497" s="115"/>
      <c r="E497" s="115"/>
      <c r="F497" s="115"/>
      <c r="G497" s="115"/>
      <c r="H497" s="115"/>
      <c r="I497" s="115"/>
      <c r="J497" s="115"/>
      <c r="K497" s="115"/>
      <c r="L497" s="115"/>
    </row>
    <row r="498" spans="2:12">
      <c r="B498" s="114"/>
      <c r="C498" s="115"/>
      <c r="D498" s="115"/>
      <c r="E498" s="115"/>
      <c r="F498" s="115"/>
      <c r="G498" s="115"/>
      <c r="H498" s="115"/>
      <c r="I498" s="115"/>
      <c r="J498" s="115"/>
      <c r="K498" s="115"/>
      <c r="L498" s="115"/>
    </row>
    <row r="499" spans="2:12">
      <c r="B499" s="114"/>
      <c r="C499" s="115"/>
      <c r="D499" s="115"/>
      <c r="E499" s="115"/>
      <c r="F499" s="115"/>
      <c r="G499" s="115"/>
      <c r="H499" s="115"/>
      <c r="I499" s="115"/>
      <c r="J499" s="115"/>
      <c r="K499" s="115"/>
      <c r="L499" s="115"/>
    </row>
    <row r="500" spans="2:12">
      <c r="B500" s="114"/>
      <c r="C500" s="115"/>
      <c r="D500" s="115"/>
      <c r="E500" s="115"/>
      <c r="F500" s="115"/>
      <c r="G500" s="115"/>
      <c r="H500" s="115"/>
      <c r="I500" s="115"/>
      <c r="J500" s="115"/>
      <c r="K500" s="115"/>
      <c r="L500" s="115"/>
    </row>
    <row r="501" spans="2:12">
      <c r="B501" s="114"/>
      <c r="C501" s="115"/>
      <c r="D501" s="115"/>
      <c r="E501" s="115"/>
      <c r="F501" s="115"/>
      <c r="G501" s="115"/>
      <c r="H501" s="115"/>
      <c r="I501" s="115"/>
      <c r="J501" s="115"/>
      <c r="K501" s="115"/>
      <c r="L501" s="115"/>
    </row>
    <row r="502" spans="2:12">
      <c r="B502" s="114"/>
      <c r="C502" s="115"/>
      <c r="D502" s="115"/>
      <c r="E502" s="115"/>
      <c r="F502" s="115"/>
      <c r="G502" s="115"/>
      <c r="H502" s="115"/>
      <c r="I502" s="115"/>
      <c r="J502" s="115"/>
      <c r="K502" s="115"/>
      <c r="L502" s="115"/>
    </row>
    <row r="503" spans="2:12">
      <c r="B503" s="114"/>
      <c r="C503" s="115"/>
      <c r="D503" s="115"/>
      <c r="E503" s="115"/>
      <c r="F503" s="115"/>
      <c r="G503" s="115"/>
      <c r="H503" s="115"/>
      <c r="I503" s="115"/>
      <c r="J503" s="115"/>
      <c r="K503" s="115"/>
      <c r="L503" s="115"/>
    </row>
    <row r="504" spans="2:12">
      <c r="B504" s="114"/>
      <c r="C504" s="115"/>
      <c r="D504" s="115"/>
      <c r="E504" s="115"/>
      <c r="F504" s="115"/>
      <c r="G504" s="115"/>
      <c r="H504" s="115"/>
      <c r="I504" s="115"/>
      <c r="J504" s="115"/>
      <c r="K504" s="115"/>
      <c r="L504" s="115"/>
    </row>
    <row r="505" spans="2:12">
      <c r="B505" s="114"/>
      <c r="C505" s="115"/>
      <c r="D505" s="115"/>
      <c r="E505" s="115"/>
      <c r="F505" s="115"/>
      <c r="G505" s="115"/>
      <c r="H505" s="115"/>
      <c r="I505" s="115"/>
      <c r="J505" s="115"/>
      <c r="K505" s="115"/>
      <c r="L505" s="115"/>
    </row>
    <row r="506" spans="2:12">
      <c r="B506" s="114"/>
      <c r="C506" s="115"/>
      <c r="D506" s="115"/>
      <c r="E506" s="115"/>
      <c r="F506" s="115"/>
      <c r="G506" s="115"/>
      <c r="H506" s="115"/>
      <c r="I506" s="115"/>
      <c r="J506" s="115"/>
      <c r="K506" s="115"/>
      <c r="L506" s="115"/>
    </row>
    <row r="507" spans="2:12">
      <c r="B507" s="114"/>
      <c r="C507" s="115"/>
      <c r="D507" s="115"/>
      <c r="E507" s="115"/>
      <c r="F507" s="115"/>
      <c r="G507" s="115"/>
      <c r="H507" s="115"/>
      <c r="I507" s="115"/>
      <c r="J507" s="115"/>
      <c r="K507" s="115"/>
      <c r="L507" s="115"/>
    </row>
    <row r="508" spans="2:12">
      <c r="B508" s="114"/>
      <c r="C508" s="115"/>
      <c r="D508" s="115"/>
      <c r="E508" s="115"/>
      <c r="F508" s="115"/>
      <c r="G508" s="115"/>
      <c r="H508" s="115"/>
      <c r="I508" s="115"/>
      <c r="J508" s="115"/>
      <c r="K508" s="115"/>
      <c r="L508" s="115"/>
    </row>
    <row r="509" spans="2:12">
      <c r="B509" s="114"/>
      <c r="C509" s="115"/>
      <c r="D509" s="115"/>
      <c r="E509" s="115"/>
      <c r="F509" s="115"/>
      <c r="G509" s="115"/>
      <c r="H509" s="115"/>
      <c r="I509" s="115"/>
      <c r="J509" s="115"/>
      <c r="K509" s="115"/>
      <c r="L509" s="115"/>
    </row>
    <row r="510" spans="2:12">
      <c r="B510" s="114"/>
      <c r="C510" s="115"/>
      <c r="D510" s="115"/>
      <c r="E510" s="115"/>
      <c r="F510" s="115"/>
      <c r="G510" s="115"/>
      <c r="H510" s="115"/>
      <c r="I510" s="115"/>
      <c r="J510" s="115"/>
      <c r="K510" s="115"/>
      <c r="L510" s="115"/>
    </row>
    <row r="511" spans="2:12">
      <c r="B511" s="114"/>
      <c r="C511" s="115"/>
      <c r="D511" s="115"/>
      <c r="E511" s="115"/>
      <c r="F511" s="115"/>
      <c r="G511" s="115"/>
      <c r="H511" s="115"/>
      <c r="I511" s="115"/>
      <c r="J511" s="115"/>
      <c r="K511" s="115"/>
      <c r="L511" s="115"/>
    </row>
    <row r="512" spans="2:12">
      <c r="B512" s="114"/>
      <c r="C512" s="115"/>
      <c r="D512" s="115"/>
      <c r="E512" s="115"/>
      <c r="F512" s="115"/>
      <c r="G512" s="115"/>
      <c r="H512" s="115"/>
      <c r="I512" s="115"/>
      <c r="J512" s="115"/>
      <c r="K512" s="115"/>
      <c r="L512" s="115"/>
    </row>
    <row r="513" spans="2:12">
      <c r="B513" s="114"/>
      <c r="C513" s="115"/>
      <c r="D513" s="115"/>
      <c r="E513" s="115"/>
      <c r="F513" s="115"/>
      <c r="G513" s="115"/>
      <c r="H513" s="115"/>
      <c r="I513" s="115"/>
      <c r="J513" s="115"/>
      <c r="K513" s="115"/>
      <c r="L513" s="115"/>
    </row>
    <row r="514" spans="2:12">
      <c r="B514" s="114"/>
      <c r="C514" s="115"/>
      <c r="D514" s="115"/>
      <c r="E514" s="115"/>
      <c r="F514" s="115"/>
      <c r="G514" s="115"/>
      <c r="H514" s="115"/>
      <c r="I514" s="115"/>
      <c r="J514" s="115"/>
      <c r="K514" s="115"/>
      <c r="L514" s="115"/>
    </row>
    <row r="515" spans="2:12">
      <c r="B515" s="114"/>
      <c r="C515" s="115"/>
      <c r="D515" s="115"/>
      <c r="E515" s="115"/>
      <c r="F515" s="115"/>
      <c r="G515" s="115"/>
      <c r="H515" s="115"/>
      <c r="I515" s="115"/>
      <c r="J515" s="115"/>
      <c r="K515" s="115"/>
      <c r="L515" s="115"/>
    </row>
    <row r="516" spans="2:12">
      <c r="B516" s="114"/>
      <c r="C516" s="115"/>
      <c r="D516" s="115"/>
      <c r="E516" s="115"/>
      <c r="F516" s="115"/>
      <c r="G516" s="115"/>
      <c r="H516" s="115"/>
      <c r="I516" s="115"/>
      <c r="J516" s="115"/>
      <c r="K516" s="115"/>
      <c r="L516" s="115"/>
    </row>
    <row r="517" spans="2:12">
      <c r="B517" s="114"/>
      <c r="C517" s="115"/>
      <c r="D517" s="115"/>
      <c r="E517" s="115"/>
      <c r="F517" s="115"/>
      <c r="G517" s="115"/>
      <c r="H517" s="115"/>
      <c r="I517" s="115"/>
      <c r="J517" s="115"/>
      <c r="K517" s="115"/>
      <c r="L517" s="115"/>
    </row>
    <row r="518" spans="2:12">
      <c r="B518" s="114"/>
      <c r="C518" s="115"/>
      <c r="D518" s="115"/>
      <c r="E518" s="115"/>
      <c r="F518" s="115"/>
      <c r="G518" s="115"/>
      <c r="H518" s="115"/>
      <c r="I518" s="115"/>
      <c r="J518" s="115"/>
      <c r="K518" s="115"/>
      <c r="L518" s="115"/>
    </row>
    <row r="519" spans="2:12">
      <c r="B519" s="114"/>
      <c r="C519" s="115"/>
      <c r="D519" s="115"/>
      <c r="E519" s="115"/>
      <c r="F519" s="115"/>
      <c r="G519" s="115"/>
      <c r="H519" s="115"/>
      <c r="I519" s="115"/>
      <c r="J519" s="115"/>
      <c r="K519" s="115"/>
      <c r="L519" s="115"/>
    </row>
    <row r="520" spans="2:12">
      <c r="B520" s="114"/>
      <c r="C520" s="115"/>
      <c r="D520" s="115"/>
      <c r="E520" s="115"/>
      <c r="F520" s="115"/>
      <c r="G520" s="115"/>
      <c r="H520" s="115"/>
      <c r="I520" s="115"/>
      <c r="J520" s="115"/>
      <c r="K520" s="115"/>
      <c r="L520" s="115"/>
    </row>
    <row r="521" spans="2:12">
      <c r="B521" s="114"/>
      <c r="C521" s="115"/>
      <c r="D521" s="115"/>
      <c r="E521" s="115"/>
      <c r="F521" s="115"/>
      <c r="G521" s="115"/>
      <c r="H521" s="115"/>
      <c r="I521" s="115"/>
      <c r="J521" s="115"/>
      <c r="K521" s="115"/>
      <c r="L521" s="115"/>
    </row>
    <row r="522" spans="2:12">
      <c r="B522" s="114"/>
      <c r="C522" s="115"/>
      <c r="D522" s="115"/>
      <c r="E522" s="115"/>
      <c r="F522" s="115"/>
      <c r="G522" s="115"/>
      <c r="H522" s="115"/>
      <c r="I522" s="115"/>
      <c r="J522" s="115"/>
      <c r="K522" s="115"/>
      <c r="L522" s="115"/>
    </row>
    <row r="523" spans="2:12">
      <c r="B523" s="114"/>
      <c r="C523" s="115"/>
      <c r="D523" s="115"/>
      <c r="E523" s="115"/>
      <c r="F523" s="115"/>
      <c r="G523" s="115"/>
      <c r="H523" s="115"/>
      <c r="I523" s="115"/>
      <c r="J523" s="115"/>
      <c r="K523" s="115"/>
      <c r="L523" s="115"/>
    </row>
    <row r="524" spans="2:12">
      <c r="B524" s="114"/>
      <c r="C524" s="115"/>
      <c r="D524" s="115"/>
      <c r="E524" s="115"/>
      <c r="F524" s="115"/>
      <c r="G524" s="115"/>
      <c r="H524" s="115"/>
      <c r="I524" s="115"/>
      <c r="J524" s="115"/>
      <c r="K524" s="115"/>
      <c r="L524" s="115"/>
    </row>
    <row r="525" spans="2:12">
      <c r="B525" s="114"/>
      <c r="C525" s="115"/>
      <c r="D525" s="115"/>
      <c r="E525" s="115"/>
      <c r="F525" s="115"/>
      <c r="G525" s="115"/>
      <c r="H525" s="115"/>
      <c r="I525" s="115"/>
      <c r="J525" s="115"/>
      <c r="K525" s="115"/>
      <c r="L525" s="115"/>
    </row>
    <row r="526" spans="2:12">
      <c r="B526" s="114"/>
      <c r="C526" s="115"/>
      <c r="D526" s="115"/>
      <c r="E526" s="115"/>
      <c r="F526" s="115"/>
      <c r="G526" s="115"/>
      <c r="H526" s="115"/>
      <c r="I526" s="115"/>
      <c r="J526" s="115"/>
      <c r="K526" s="115"/>
      <c r="L526" s="115"/>
    </row>
    <row r="527" spans="2:12">
      <c r="B527" s="114"/>
      <c r="C527" s="115"/>
      <c r="D527" s="115"/>
      <c r="E527" s="115"/>
      <c r="F527" s="115"/>
      <c r="G527" s="115"/>
      <c r="H527" s="115"/>
      <c r="I527" s="115"/>
      <c r="J527" s="115"/>
      <c r="K527" s="115"/>
      <c r="L527" s="115"/>
    </row>
    <row r="528" spans="2:12">
      <c r="B528" s="114"/>
      <c r="C528" s="115"/>
      <c r="D528" s="115"/>
      <c r="E528" s="115"/>
      <c r="F528" s="115"/>
      <c r="G528" s="115"/>
      <c r="H528" s="115"/>
      <c r="I528" s="115"/>
      <c r="J528" s="115"/>
      <c r="K528" s="115"/>
      <c r="L528" s="115"/>
    </row>
    <row r="529" spans="2:12">
      <c r="B529" s="114"/>
      <c r="C529" s="115"/>
      <c r="D529" s="115"/>
      <c r="E529" s="115"/>
      <c r="F529" s="115"/>
      <c r="G529" s="115"/>
      <c r="H529" s="115"/>
      <c r="I529" s="115"/>
      <c r="J529" s="115"/>
      <c r="K529" s="115"/>
      <c r="L529" s="115"/>
    </row>
    <row r="530" spans="2:12">
      <c r="B530" s="114"/>
      <c r="C530" s="115"/>
      <c r="D530" s="115"/>
      <c r="E530" s="115"/>
      <c r="F530" s="115"/>
      <c r="G530" s="115"/>
      <c r="H530" s="115"/>
      <c r="I530" s="115"/>
      <c r="J530" s="115"/>
      <c r="K530" s="115"/>
      <c r="L530" s="115"/>
    </row>
    <row r="531" spans="2:12">
      <c r="B531" s="114"/>
      <c r="C531" s="115"/>
      <c r="D531" s="115"/>
      <c r="E531" s="115"/>
      <c r="F531" s="115"/>
      <c r="G531" s="115"/>
      <c r="H531" s="115"/>
      <c r="I531" s="115"/>
      <c r="J531" s="115"/>
      <c r="K531" s="115"/>
      <c r="L531" s="115"/>
    </row>
    <row r="532" spans="2:12">
      <c r="B532" s="114"/>
      <c r="C532" s="115"/>
      <c r="D532" s="115"/>
      <c r="E532" s="115"/>
      <c r="F532" s="115"/>
      <c r="G532" s="115"/>
      <c r="H532" s="115"/>
      <c r="I532" s="115"/>
      <c r="J532" s="115"/>
      <c r="K532" s="115"/>
      <c r="L532" s="115"/>
    </row>
    <row r="533" spans="2:12">
      <c r="B533" s="114"/>
      <c r="C533" s="115"/>
      <c r="D533" s="115"/>
      <c r="E533" s="115"/>
      <c r="F533" s="115"/>
      <c r="G533" s="115"/>
      <c r="H533" s="115"/>
      <c r="I533" s="115"/>
      <c r="J533" s="115"/>
      <c r="K533" s="115"/>
      <c r="L533" s="115"/>
    </row>
    <row r="534" spans="2:12">
      <c r="B534" s="114"/>
      <c r="C534" s="115"/>
      <c r="D534" s="115"/>
      <c r="E534" s="115"/>
      <c r="F534" s="115"/>
      <c r="G534" s="115"/>
      <c r="H534" s="115"/>
      <c r="I534" s="115"/>
      <c r="J534" s="115"/>
      <c r="K534" s="115"/>
      <c r="L534" s="115"/>
    </row>
    <row r="535" spans="2:12">
      <c r="B535" s="114"/>
      <c r="C535" s="115"/>
      <c r="D535" s="115"/>
      <c r="E535" s="115"/>
      <c r="F535" s="115"/>
      <c r="G535" s="115"/>
      <c r="H535" s="115"/>
      <c r="I535" s="115"/>
      <c r="J535" s="115"/>
      <c r="K535" s="115"/>
      <c r="L535" s="115"/>
    </row>
    <row r="536" spans="2:12">
      <c r="B536" s="114"/>
      <c r="C536" s="115"/>
      <c r="D536" s="115"/>
      <c r="E536" s="115"/>
      <c r="F536" s="115"/>
      <c r="G536" s="115"/>
      <c r="H536" s="115"/>
      <c r="I536" s="115"/>
      <c r="J536" s="115"/>
      <c r="K536" s="115"/>
      <c r="L536" s="115"/>
    </row>
    <row r="537" spans="2:12">
      <c r="B537" s="114"/>
      <c r="C537" s="115"/>
      <c r="D537" s="115"/>
      <c r="E537" s="115"/>
      <c r="F537" s="115"/>
      <c r="G537" s="115"/>
      <c r="H537" s="115"/>
      <c r="I537" s="115"/>
      <c r="J537" s="115"/>
      <c r="K537" s="115"/>
      <c r="L537" s="115"/>
    </row>
    <row r="538" spans="2:12">
      <c r="B538" s="114"/>
      <c r="C538" s="115"/>
      <c r="D538" s="115"/>
      <c r="E538" s="115"/>
      <c r="F538" s="115"/>
      <c r="G538" s="115"/>
      <c r="H538" s="115"/>
      <c r="I538" s="115"/>
      <c r="J538" s="115"/>
      <c r="K538" s="115"/>
      <c r="L538" s="115"/>
    </row>
    <row r="539" spans="2:12">
      <c r="B539" s="114"/>
      <c r="C539" s="115"/>
      <c r="D539" s="115"/>
      <c r="E539" s="115"/>
      <c r="F539" s="115"/>
      <c r="G539" s="115"/>
      <c r="H539" s="115"/>
      <c r="I539" s="115"/>
      <c r="J539" s="115"/>
      <c r="K539" s="115"/>
      <c r="L539" s="115"/>
    </row>
    <row r="540" spans="2:12">
      <c r="B540" s="114"/>
      <c r="C540" s="115"/>
      <c r="D540" s="115"/>
      <c r="E540" s="115"/>
      <c r="F540" s="115"/>
      <c r="G540" s="115"/>
      <c r="H540" s="115"/>
      <c r="I540" s="115"/>
      <c r="J540" s="115"/>
      <c r="K540" s="115"/>
      <c r="L540" s="115"/>
    </row>
    <row r="541" spans="2:12">
      <c r="B541" s="114"/>
      <c r="C541" s="115"/>
      <c r="D541" s="115"/>
      <c r="E541" s="115"/>
      <c r="F541" s="115"/>
      <c r="G541" s="115"/>
      <c r="H541" s="115"/>
      <c r="I541" s="115"/>
      <c r="J541" s="115"/>
      <c r="K541" s="115"/>
      <c r="L541" s="115"/>
    </row>
    <row r="542" spans="2:12">
      <c r="B542" s="114"/>
      <c r="C542" s="115"/>
      <c r="D542" s="115"/>
      <c r="E542" s="115"/>
      <c r="F542" s="115"/>
      <c r="G542" s="115"/>
      <c r="H542" s="115"/>
      <c r="I542" s="115"/>
      <c r="J542" s="115"/>
      <c r="K542" s="115"/>
      <c r="L542" s="115"/>
    </row>
    <row r="543" spans="2:12">
      <c r="B543" s="114"/>
      <c r="C543" s="115"/>
      <c r="D543" s="115"/>
      <c r="E543" s="115"/>
      <c r="F543" s="115"/>
      <c r="G543" s="115"/>
      <c r="H543" s="115"/>
      <c r="I543" s="115"/>
      <c r="J543" s="115"/>
      <c r="K543" s="115"/>
      <c r="L543" s="115"/>
    </row>
    <row r="544" spans="2:12">
      <c r="B544" s="114"/>
      <c r="C544" s="115"/>
      <c r="D544" s="115"/>
      <c r="E544" s="115"/>
      <c r="F544" s="115"/>
      <c r="G544" s="115"/>
      <c r="H544" s="115"/>
      <c r="I544" s="115"/>
      <c r="J544" s="115"/>
      <c r="K544" s="115"/>
      <c r="L544" s="115"/>
    </row>
    <row r="545" spans="2:12">
      <c r="B545" s="114"/>
      <c r="C545" s="115"/>
      <c r="D545" s="115"/>
      <c r="E545" s="115"/>
      <c r="F545" s="115"/>
      <c r="G545" s="115"/>
      <c r="H545" s="115"/>
      <c r="I545" s="115"/>
      <c r="J545" s="115"/>
      <c r="K545" s="115"/>
      <c r="L545" s="115"/>
    </row>
    <row r="546" spans="2:12">
      <c r="B546" s="114"/>
      <c r="C546" s="115"/>
      <c r="D546" s="115"/>
      <c r="E546" s="115"/>
      <c r="F546" s="115"/>
      <c r="G546" s="115"/>
      <c r="H546" s="115"/>
      <c r="I546" s="115"/>
      <c r="J546" s="115"/>
      <c r="K546" s="115"/>
      <c r="L546" s="115"/>
    </row>
    <row r="547" spans="2:12">
      <c r="B547" s="114"/>
      <c r="C547" s="115"/>
      <c r="D547" s="115"/>
      <c r="E547" s="115"/>
      <c r="F547" s="115"/>
      <c r="G547" s="115"/>
      <c r="H547" s="115"/>
      <c r="I547" s="115"/>
      <c r="J547" s="115"/>
      <c r="K547" s="115"/>
      <c r="L547" s="115"/>
    </row>
    <row r="548" spans="2:12">
      <c r="B548" s="114"/>
      <c r="C548" s="115"/>
      <c r="D548" s="115"/>
      <c r="E548" s="115"/>
      <c r="F548" s="115"/>
      <c r="G548" s="115"/>
      <c r="H548" s="115"/>
      <c r="I548" s="115"/>
      <c r="J548" s="115"/>
      <c r="K548" s="115"/>
      <c r="L548" s="115"/>
    </row>
    <row r="549" spans="2:12">
      <c r="B549" s="114"/>
      <c r="C549" s="115"/>
      <c r="D549" s="115"/>
      <c r="E549" s="115"/>
      <c r="F549" s="115"/>
      <c r="G549" s="115"/>
      <c r="H549" s="115"/>
      <c r="I549" s="115"/>
      <c r="J549" s="115"/>
      <c r="K549" s="115"/>
      <c r="L549" s="115"/>
    </row>
    <row r="550" spans="2:12">
      <c r="B550" s="114"/>
      <c r="C550" s="115"/>
      <c r="D550" s="115"/>
      <c r="E550" s="115"/>
      <c r="F550" s="115"/>
      <c r="G550" s="115"/>
      <c r="H550" s="115"/>
      <c r="I550" s="115"/>
      <c r="J550" s="115"/>
      <c r="K550" s="115"/>
      <c r="L550" s="115"/>
    </row>
    <row r="551" spans="2:12">
      <c r="B551" s="114"/>
      <c r="C551" s="115"/>
      <c r="D551" s="115"/>
      <c r="E551" s="115"/>
      <c r="F551" s="115"/>
      <c r="G551" s="115"/>
      <c r="H551" s="115"/>
      <c r="I551" s="115"/>
      <c r="J551" s="115"/>
      <c r="K551" s="115"/>
      <c r="L551" s="115"/>
    </row>
    <row r="552" spans="2:12">
      <c r="B552" s="114"/>
      <c r="C552" s="115"/>
      <c r="D552" s="115"/>
      <c r="E552" s="115"/>
      <c r="F552" s="115"/>
      <c r="G552" s="115"/>
      <c r="H552" s="115"/>
      <c r="I552" s="115"/>
      <c r="J552" s="115"/>
      <c r="K552" s="115"/>
      <c r="L552" s="115"/>
    </row>
    <row r="553" spans="2:12">
      <c r="B553" s="114"/>
      <c r="C553" s="115"/>
      <c r="D553" s="115"/>
      <c r="E553" s="115"/>
      <c r="F553" s="115"/>
      <c r="G553" s="115"/>
      <c r="H553" s="115"/>
      <c r="I553" s="115"/>
      <c r="J553" s="115"/>
      <c r="K553" s="115"/>
      <c r="L553" s="115"/>
    </row>
    <row r="554" spans="2:12">
      <c r="B554" s="114"/>
      <c r="C554" s="115"/>
      <c r="D554" s="115"/>
      <c r="E554" s="115"/>
      <c r="F554" s="115"/>
      <c r="G554" s="115"/>
      <c r="H554" s="115"/>
      <c r="I554" s="115"/>
      <c r="J554" s="115"/>
      <c r="K554" s="115"/>
      <c r="L554" s="115"/>
    </row>
    <row r="555" spans="2:12">
      <c r="B555" s="114"/>
      <c r="C555" s="115"/>
      <c r="D555" s="115"/>
      <c r="E555" s="115"/>
      <c r="F555" s="115"/>
      <c r="G555" s="115"/>
      <c r="H555" s="115"/>
      <c r="I555" s="115"/>
      <c r="J555" s="115"/>
      <c r="K555" s="115"/>
      <c r="L555" s="115"/>
    </row>
    <row r="556" spans="2:12">
      <c r="B556" s="114"/>
      <c r="C556" s="115"/>
      <c r="D556" s="115"/>
      <c r="E556" s="115"/>
      <c r="F556" s="115"/>
      <c r="G556" s="115"/>
      <c r="H556" s="115"/>
      <c r="I556" s="115"/>
      <c r="J556" s="115"/>
      <c r="K556" s="115"/>
      <c r="L556" s="115"/>
    </row>
    <row r="557" spans="2:12">
      <c r="B557" s="114"/>
      <c r="C557" s="115"/>
      <c r="D557" s="115"/>
      <c r="E557" s="115"/>
      <c r="F557" s="115"/>
      <c r="G557" s="115"/>
      <c r="H557" s="115"/>
      <c r="I557" s="115"/>
      <c r="J557" s="115"/>
      <c r="K557" s="115"/>
      <c r="L557" s="115"/>
    </row>
    <row r="558" spans="2:12">
      <c r="B558" s="114"/>
      <c r="C558" s="115"/>
      <c r="D558" s="115"/>
      <c r="E558" s="115"/>
      <c r="F558" s="115"/>
      <c r="G558" s="115"/>
      <c r="H558" s="115"/>
      <c r="I558" s="115"/>
      <c r="J558" s="115"/>
      <c r="K558" s="115"/>
      <c r="L558" s="115"/>
    </row>
    <row r="559" spans="2:12">
      <c r="B559" s="114"/>
      <c r="C559" s="115"/>
      <c r="D559" s="115"/>
      <c r="E559" s="115"/>
      <c r="F559" s="115"/>
      <c r="G559" s="115"/>
      <c r="H559" s="115"/>
      <c r="I559" s="115"/>
      <c r="J559" s="115"/>
      <c r="K559" s="115"/>
      <c r="L559" s="115"/>
    </row>
    <row r="560" spans="2:12">
      <c r="B560" s="114"/>
      <c r="C560" s="115"/>
      <c r="D560" s="115"/>
      <c r="E560" s="115"/>
      <c r="F560" s="115"/>
      <c r="G560" s="115"/>
      <c r="H560" s="115"/>
      <c r="I560" s="115"/>
      <c r="J560" s="115"/>
      <c r="K560" s="115"/>
      <c r="L560" s="115"/>
    </row>
    <row r="561" spans="2:12">
      <c r="B561" s="114"/>
      <c r="C561" s="115"/>
      <c r="D561" s="115"/>
      <c r="E561" s="115"/>
      <c r="F561" s="115"/>
      <c r="G561" s="115"/>
      <c r="H561" s="115"/>
      <c r="I561" s="115"/>
      <c r="J561" s="115"/>
      <c r="K561" s="115"/>
      <c r="L561" s="115"/>
    </row>
    <row r="562" spans="2:12">
      <c r="B562" s="114"/>
      <c r="C562" s="115"/>
      <c r="D562" s="115"/>
      <c r="E562" s="115"/>
      <c r="F562" s="115"/>
      <c r="G562" s="115"/>
      <c r="H562" s="115"/>
      <c r="I562" s="115"/>
      <c r="J562" s="115"/>
      <c r="K562" s="115"/>
      <c r="L562" s="115"/>
    </row>
    <row r="563" spans="2:12">
      <c r="B563" s="114"/>
      <c r="C563" s="115"/>
      <c r="D563" s="115"/>
      <c r="E563" s="115"/>
      <c r="F563" s="115"/>
      <c r="G563" s="115"/>
      <c r="H563" s="115"/>
      <c r="I563" s="115"/>
      <c r="J563" s="115"/>
      <c r="K563" s="115"/>
      <c r="L563" s="115"/>
    </row>
    <row r="564" spans="2:12">
      <c r="B564" s="114"/>
      <c r="C564" s="115"/>
      <c r="D564" s="115"/>
      <c r="E564" s="115"/>
      <c r="F564" s="115"/>
      <c r="G564" s="115"/>
      <c r="H564" s="115"/>
      <c r="I564" s="115"/>
      <c r="J564" s="115"/>
      <c r="K564" s="115"/>
      <c r="L564" s="115"/>
    </row>
    <row r="565" spans="2:12">
      <c r="B565" s="114"/>
      <c r="C565" s="115"/>
      <c r="D565" s="115"/>
      <c r="E565" s="115"/>
      <c r="F565" s="115"/>
      <c r="G565" s="115"/>
      <c r="H565" s="115"/>
      <c r="I565" s="115"/>
      <c r="J565" s="115"/>
      <c r="K565" s="115"/>
      <c r="L565" s="115"/>
    </row>
    <row r="566" spans="2:12">
      <c r="B566" s="114"/>
      <c r="C566" s="115"/>
      <c r="D566" s="115"/>
      <c r="E566" s="115"/>
      <c r="F566" s="115"/>
      <c r="G566" s="115"/>
      <c r="H566" s="115"/>
      <c r="I566" s="115"/>
      <c r="J566" s="115"/>
      <c r="K566" s="115"/>
      <c r="L566" s="115"/>
    </row>
    <row r="567" spans="2:12">
      <c r="B567" s="114"/>
      <c r="C567" s="115"/>
      <c r="D567" s="115"/>
      <c r="E567" s="115"/>
      <c r="F567" s="115"/>
      <c r="G567" s="115"/>
      <c r="H567" s="115"/>
      <c r="I567" s="115"/>
      <c r="J567" s="115"/>
      <c r="K567" s="115"/>
      <c r="L567" s="115"/>
    </row>
    <row r="568" spans="2:12">
      <c r="B568" s="114"/>
      <c r="C568" s="115"/>
      <c r="D568" s="115"/>
      <c r="E568" s="115"/>
      <c r="F568" s="115"/>
      <c r="G568" s="115"/>
      <c r="H568" s="115"/>
      <c r="I568" s="115"/>
      <c r="J568" s="115"/>
      <c r="K568" s="115"/>
      <c r="L568" s="115"/>
    </row>
    <row r="569" spans="2:12">
      <c r="B569" s="114"/>
      <c r="C569" s="115"/>
      <c r="D569" s="115"/>
      <c r="E569" s="115"/>
      <c r="F569" s="115"/>
      <c r="G569" s="115"/>
      <c r="H569" s="115"/>
      <c r="I569" s="115"/>
      <c r="J569" s="115"/>
      <c r="K569" s="115"/>
      <c r="L569" s="115"/>
    </row>
    <row r="570" spans="2:12">
      <c r="B570" s="114"/>
      <c r="C570" s="115"/>
      <c r="D570" s="115"/>
      <c r="E570" s="115"/>
      <c r="F570" s="115"/>
      <c r="G570" s="115"/>
      <c r="H570" s="115"/>
      <c r="I570" s="115"/>
      <c r="J570" s="115"/>
      <c r="K570" s="115"/>
      <c r="L570" s="115"/>
    </row>
    <row r="571" spans="2:12">
      <c r="C571" s="1"/>
      <c r="D571" s="1"/>
    </row>
    <row r="572" spans="2:12">
      <c r="C572" s="1"/>
      <c r="D572" s="1"/>
    </row>
    <row r="573" spans="2:12">
      <c r="C573" s="1"/>
      <c r="D573" s="1"/>
    </row>
    <row r="574" spans="2:12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L530"/>
  <sheetViews>
    <sheetView rightToLeft="1" workbookViewId="0"/>
  </sheetViews>
  <sheetFormatPr defaultColWidth="9.140625" defaultRowHeight="18"/>
  <cols>
    <col min="1" max="1" width="6.28515625" style="1" customWidth="1"/>
    <col min="2" max="2" width="35" style="2" bestFit="1" customWidth="1"/>
    <col min="3" max="3" width="43.7109375" style="2" customWidth="1"/>
    <col min="4" max="4" width="8.5703125" style="2" bestFit="1" customWidth="1"/>
    <col min="5" max="5" width="12" style="1" bestFit="1" customWidth="1"/>
    <col min="6" max="6" width="11.28515625" style="1" bestFit="1" customWidth="1"/>
    <col min="7" max="7" width="13.85546875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9.85546875" style="1" bestFit="1" customWidth="1"/>
    <col min="12" max="12" width="11.5703125" style="1" customWidth="1"/>
    <col min="13" max="16384" width="9.140625" style="1"/>
  </cols>
  <sheetData>
    <row r="1" spans="2:12">
      <c r="B1" s="46" t="s">
        <v>146</v>
      </c>
      <c r="C1" s="67" t="s" vm="1">
        <v>231</v>
      </c>
    </row>
    <row r="2" spans="2:12">
      <c r="B2" s="46" t="s">
        <v>145</v>
      </c>
      <c r="C2" s="67" t="s">
        <v>232</v>
      </c>
    </row>
    <row r="3" spans="2:12">
      <c r="B3" s="46" t="s">
        <v>147</v>
      </c>
      <c r="C3" s="67" t="s">
        <v>233</v>
      </c>
    </row>
    <row r="4" spans="2:12">
      <c r="B4" s="46" t="s">
        <v>148</v>
      </c>
      <c r="C4" s="67">
        <v>8803</v>
      </c>
    </row>
    <row r="6" spans="2:12" ht="26.25" customHeight="1">
      <c r="B6" s="151" t="s">
        <v>175</v>
      </c>
      <c r="C6" s="152"/>
      <c r="D6" s="152"/>
      <c r="E6" s="152"/>
      <c r="F6" s="152"/>
      <c r="G6" s="152"/>
      <c r="H6" s="152"/>
      <c r="I6" s="152"/>
      <c r="J6" s="152"/>
      <c r="K6" s="152"/>
      <c r="L6" s="153"/>
    </row>
    <row r="7" spans="2:12" ht="26.25" customHeight="1">
      <c r="B7" s="151" t="s">
        <v>100</v>
      </c>
      <c r="C7" s="152"/>
      <c r="D7" s="152"/>
      <c r="E7" s="152"/>
      <c r="F7" s="152"/>
      <c r="G7" s="152"/>
      <c r="H7" s="152"/>
      <c r="I7" s="152"/>
      <c r="J7" s="152"/>
      <c r="K7" s="152"/>
      <c r="L7" s="153"/>
    </row>
    <row r="8" spans="2:12" s="3" customFormat="1" ht="63">
      <c r="B8" s="21" t="s">
        <v>116</v>
      </c>
      <c r="C8" s="29" t="s">
        <v>46</v>
      </c>
      <c r="D8" s="29" t="s">
        <v>66</v>
      </c>
      <c r="E8" s="29" t="s">
        <v>103</v>
      </c>
      <c r="F8" s="29" t="s">
        <v>104</v>
      </c>
      <c r="G8" s="29" t="s">
        <v>207</v>
      </c>
      <c r="H8" s="29" t="s">
        <v>206</v>
      </c>
      <c r="I8" s="29" t="s">
        <v>111</v>
      </c>
      <c r="J8" s="29" t="s">
        <v>59</v>
      </c>
      <c r="K8" s="29" t="s">
        <v>149</v>
      </c>
      <c r="L8" s="30" t="s">
        <v>151</v>
      </c>
    </row>
    <row r="9" spans="2:12" s="3" customFormat="1" ht="21" customHeight="1">
      <c r="B9" s="14"/>
      <c r="C9" s="15"/>
      <c r="D9" s="15"/>
      <c r="E9" s="15"/>
      <c r="F9" s="15" t="s">
        <v>21</v>
      </c>
      <c r="G9" s="15" t="s">
        <v>214</v>
      </c>
      <c r="H9" s="15"/>
      <c r="I9" s="15" t="s">
        <v>210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88" t="s">
        <v>51</v>
      </c>
      <c r="C11" s="73"/>
      <c r="D11" s="73"/>
      <c r="E11" s="73"/>
      <c r="F11" s="73"/>
      <c r="G11" s="83"/>
      <c r="H11" s="85"/>
      <c r="I11" s="83">
        <v>-4.5766258800000017</v>
      </c>
      <c r="J11" s="73"/>
      <c r="K11" s="84">
        <f>IFERROR(I11/$I$11,0)</f>
        <v>1</v>
      </c>
      <c r="L11" s="84">
        <f>I11/'סכום נכסי הקרן'!$C$42</f>
        <v>-1.7189904890473497E-6</v>
      </c>
    </row>
    <row r="12" spans="2:12" ht="19.5" customHeight="1">
      <c r="B12" s="92" t="s">
        <v>202</v>
      </c>
      <c r="C12" s="73"/>
      <c r="D12" s="73"/>
      <c r="E12" s="73"/>
      <c r="F12" s="73"/>
      <c r="G12" s="83"/>
      <c r="H12" s="85"/>
      <c r="I12" s="83">
        <v>-4.5766258800000017</v>
      </c>
      <c r="J12" s="73"/>
      <c r="K12" s="84">
        <f t="shared" ref="K12:K17" si="0">IFERROR(I12/$I$11,0)</f>
        <v>1</v>
      </c>
      <c r="L12" s="84">
        <f>I12/'סכום נכסי הקרן'!$C$42</f>
        <v>-1.7189904890473497E-6</v>
      </c>
    </row>
    <row r="13" spans="2:12">
      <c r="B13" s="72" t="s">
        <v>2379</v>
      </c>
      <c r="C13" s="73"/>
      <c r="D13" s="73"/>
      <c r="E13" s="73"/>
      <c r="F13" s="73"/>
      <c r="G13" s="83"/>
      <c r="H13" s="85"/>
      <c r="I13" s="83">
        <v>-4.5766258800000017</v>
      </c>
      <c r="J13" s="73"/>
      <c r="K13" s="84">
        <f t="shared" si="0"/>
        <v>1</v>
      </c>
      <c r="L13" s="84">
        <f>I13/'סכום נכסי הקרן'!$C$42</f>
        <v>-1.7189904890473497E-6</v>
      </c>
    </row>
    <row r="14" spans="2:12">
      <c r="B14" s="76" t="s">
        <v>2380</v>
      </c>
      <c r="C14" s="73" t="s">
        <v>2381</v>
      </c>
      <c r="D14" s="86" t="s">
        <v>535</v>
      </c>
      <c r="E14" s="86" t="s">
        <v>132</v>
      </c>
      <c r="F14" s="94">
        <v>45048</v>
      </c>
      <c r="G14" s="83">
        <v>-320088.53550000006</v>
      </c>
      <c r="H14" s="85">
        <v>1.4449000000000001</v>
      </c>
      <c r="I14" s="83">
        <v>-4.6249592490000015</v>
      </c>
      <c r="J14" s="73"/>
      <c r="K14" s="84">
        <f t="shared" si="0"/>
        <v>1.0105609176426718</v>
      </c>
      <c r="L14" s="84">
        <f>I14/'סכום נכסי הקרן'!$C$42</f>
        <v>-1.7371446060307148E-6</v>
      </c>
    </row>
    <row r="15" spans="2:12">
      <c r="B15" s="76" t="s">
        <v>2382</v>
      </c>
      <c r="C15" s="73" t="s">
        <v>2383</v>
      </c>
      <c r="D15" s="86" t="s">
        <v>535</v>
      </c>
      <c r="E15" s="86" t="s">
        <v>132</v>
      </c>
      <c r="F15" s="94">
        <v>45076</v>
      </c>
      <c r="G15" s="83">
        <v>-1493746.4990000003</v>
      </c>
      <c r="H15" s="85">
        <v>1.0383</v>
      </c>
      <c r="I15" s="83">
        <v>-15.509569899000002</v>
      </c>
      <c r="J15" s="73"/>
      <c r="K15" s="84">
        <f t="shared" si="0"/>
        <v>3.3888655760081479</v>
      </c>
      <c r="L15" s="84">
        <f>I15/'סכום נכסי הקרן'!$C$42</f>
        <v>-5.8254276938179744E-6</v>
      </c>
    </row>
    <row r="16" spans="2:12" s="6" customFormat="1">
      <c r="B16" s="76" t="s">
        <v>2384</v>
      </c>
      <c r="C16" s="73" t="s">
        <v>2385</v>
      </c>
      <c r="D16" s="86" t="s">
        <v>535</v>
      </c>
      <c r="E16" s="86" t="s">
        <v>132</v>
      </c>
      <c r="F16" s="94">
        <v>45048</v>
      </c>
      <c r="G16" s="83">
        <v>320088.53550000006</v>
      </c>
      <c r="H16" s="85">
        <v>0.1817</v>
      </c>
      <c r="I16" s="83">
        <v>0.58160086900000008</v>
      </c>
      <c r="J16" s="73"/>
      <c r="K16" s="84">
        <f t="shared" si="0"/>
        <v>-0.12708071060420606</v>
      </c>
      <c r="L16" s="84">
        <f>I16/'סכום נכסי הקרן'!$C$42</f>
        <v>2.1845053287000887E-7</v>
      </c>
    </row>
    <row r="17" spans="2:12" s="6" customFormat="1">
      <c r="B17" s="76" t="s">
        <v>2386</v>
      </c>
      <c r="C17" s="73" t="s">
        <v>2387</v>
      </c>
      <c r="D17" s="86" t="s">
        <v>535</v>
      </c>
      <c r="E17" s="86" t="s">
        <v>132</v>
      </c>
      <c r="F17" s="94">
        <v>45076</v>
      </c>
      <c r="G17" s="83">
        <v>1493746.4990000003</v>
      </c>
      <c r="H17" s="85">
        <v>1.0025999999999999</v>
      </c>
      <c r="I17" s="83">
        <v>14.976302399000001</v>
      </c>
      <c r="J17" s="73"/>
      <c r="K17" s="84">
        <f t="shared" si="0"/>
        <v>-3.2723457830466134</v>
      </c>
      <c r="L17" s="84">
        <f>I17/'סכום נכסי הקרן'!$C$42</f>
        <v>5.6251312779313301E-6</v>
      </c>
    </row>
    <row r="18" spans="2:12" s="6" customFormat="1">
      <c r="B18" s="72"/>
      <c r="C18" s="73"/>
      <c r="D18" s="73"/>
      <c r="E18" s="73"/>
      <c r="F18" s="73"/>
      <c r="G18" s="83"/>
      <c r="H18" s="85"/>
      <c r="I18" s="73"/>
      <c r="J18" s="73"/>
      <c r="K18" s="84"/>
      <c r="L18" s="73"/>
    </row>
    <row r="19" spans="2:12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12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12">
      <c r="B21" s="129" t="s">
        <v>222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>
      <c r="B22" s="129" t="s">
        <v>112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129" t="s">
        <v>205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129" t="s">
        <v>213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</row>
    <row r="118" spans="2:12">
      <c r="B118" s="114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</row>
    <row r="119" spans="2:12">
      <c r="B119" s="114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</row>
    <row r="120" spans="2:12">
      <c r="B120" s="114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</row>
    <row r="121" spans="2:12">
      <c r="B121" s="114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</row>
    <row r="122" spans="2:12">
      <c r="B122" s="114"/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</row>
    <row r="123" spans="2:12">
      <c r="B123" s="114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</row>
    <row r="124" spans="2:12">
      <c r="B124" s="114"/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</row>
    <row r="125" spans="2:12">
      <c r="B125" s="114"/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</row>
    <row r="126" spans="2:12">
      <c r="B126" s="114"/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</row>
    <row r="127" spans="2:12">
      <c r="B127" s="114"/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</row>
    <row r="128" spans="2:12">
      <c r="B128" s="114"/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</row>
    <row r="129" spans="2:12">
      <c r="B129" s="114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</row>
    <row r="130" spans="2:12">
      <c r="B130" s="114"/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</row>
    <row r="131" spans="2:12">
      <c r="B131" s="114"/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</row>
    <row r="132" spans="2:12">
      <c r="B132" s="114"/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</row>
    <row r="133" spans="2:12">
      <c r="B133" s="114"/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</row>
    <row r="134" spans="2:12">
      <c r="B134" s="114"/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</row>
    <row r="135" spans="2:12">
      <c r="B135" s="114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</row>
    <row r="136" spans="2:12">
      <c r="B136" s="114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</row>
    <row r="137" spans="2:12">
      <c r="B137" s="114"/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</row>
    <row r="138" spans="2:12">
      <c r="B138" s="114"/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</row>
    <row r="139" spans="2:12">
      <c r="B139" s="114"/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</row>
    <row r="140" spans="2:12">
      <c r="B140" s="114"/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</row>
    <row r="141" spans="2:12">
      <c r="B141" s="114"/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</row>
    <row r="142" spans="2:12">
      <c r="B142" s="114"/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</row>
    <row r="143" spans="2:12">
      <c r="B143" s="114"/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</row>
    <row r="144" spans="2:12">
      <c r="B144" s="114"/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</row>
    <row r="145" spans="2:12">
      <c r="B145" s="114"/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</row>
    <row r="146" spans="2:12">
      <c r="B146" s="114"/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</row>
    <row r="147" spans="2:12">
      <c r="B147" s="114"/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</row>
    <row r="148" spans="2:12">
      <c r="B148" s="114"/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</row>
    <row r="149" spans="2:12">
      <c r="B149" s="114"/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</row>
    <row r="150" spans="2:12">
      <c r="B150" s="114"/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</row>
    <row r="151" spans="2:12">
      <c r="B151" s="114"/>
      <c r="C151" s="115"/>
      <c r="D151" s="115"/>
      <c r="E151" s="115"/>
      <c r="F151" s="115"/>
      <c r="G151" s="115"/>
      <c r="H151" s="115"/>
      <c r="I151" s="115"/>
      <c r="J151" s="115"/>
      <c r="K151" s="115"/>
      <c r="L151" s="115"/>
    </row>
    <row r="152" spans="2:12">
      <c r="B152" s="114"/>
      <c r="C152" s="115"/>
      <c r="D152" s="115"/>
      <c r="E152" s="115"/>
      <c r="F152" s="115"/>
      <c r="G152" s="115"/>
      <c r="H152" s="115"/>
      <c r="I152" s="115"/>
      <c r="J152" s="115"/>
      <c r="K152" s="115"/>
      <c r="L152" s="115"/>
    </row>
    <row r="153" spans="2:12">
      <c r="B153" s="114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</row>
    <row r="154" spans="2:12">
      <c r="B154" s="114"/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</row>
    <row r="155" spans="2:12">
      <c r="B155" s="114"/>
      <c r="C155" s="115"/>
      <c r="D155" s="115"/>
      <c r="E155" s="115"/>
      <c r="F155" s="115"/>
      <c r="G155" s="115"/>
      <c r="H155" s="115"/>
      <c r="I155" s="115"/>
      <c r="J155" s="115"/>
      <c r="K155" s="115"/>
      <c r="L155" s="115"/>
    </row>
    <row r="156" spans="2:12">
      <c r="B156" s="114"/>
      <c r="C156" s="115"/>
      <c r="D156" s="115"/>
      <c r="E156" s="115"/>
      <c r="F156" s="115"/>
      <c r="G156" s="115"/>
      <c r="H156" s="115"/>
      <c r="I156" s="115"/>
      <c r="J156" s="115"/>
      <c r="K156" s="115"/>
      <c r="L156" s="115"/>
    </row>
    <row r="157" spans="2:12">
      <c r="B157" s="114"/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</row>
    <row r="158" spans="2:12">
      <c r="B158" s="114"/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</row>
    <row r="159" spans="2:12">
      <c r="B159" s="114"/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</row>
    <row r="160" spans="2:12">
      <c r="B160" s="114"/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</row>
    <row r="161" spans="2:12">
      <c r="B161" s="114"/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</row>
    <row r="162" spans="2:12">
      <c r="B162" s="114"/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</row>
    <row r="163" spans="2:12">
      <c r="B163" s="114"/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</row>
    <row r="164" spans="2:12">
      <c r="B164" s="114"/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</row>
    <row r="165" spans="2:12">
      <c r="B165" s="114"/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</row>
    <row r="166" spans="2:12">
      <c r="B166" s="114"/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</row>
    <row r="167" spans="2:12">
      <c r="B167" s="114"/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</row>
    <row r="168" spans="2:12">
      <c r="B168" s="114"/>
      <c r="C168" s="115"/>
      <c r="D168" s="115"/>
      <c r="E168" s="115"/>
      <c r="F168" s="115"/>
      <c r="G168" s="115"/>
      <c r="H168" s="115"/>
      <c r="I168" s="115"/>
      <c r="J168" s="115"/>
      <c r="K168" s="115"/>
      <c r="L168" s="115"/>
    </row>
    <row r="169" spans="2:12">
      <c r="B169" s="114"/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</row>
    <row r="170" spans="2:12">
      <c r="B170" s="114"/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</row>
    <row r="171" spans="2:12">
      <c r="B171" s="114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</row>
    <row r="172" spans="2:12">
      <c r="B172" s="114"/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</row>
    <row r="173" spans="2:12">
      <c r="B173" s="114"/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</row>
    <row r="174" spans="2:12">
      <c r="B174" s="114"/>
      <c r="C174" s="115"/>
      <c r="D174" s="115"/>
      <c r="E174" s="115"/>
      <c r="F174" s="115"/>
      <c r="G174" s="115"/>
      <c r="H174" s="115"/>
      <c r="I174" s="115"/>
      <c r="J174" s="115"/>
      <c r="K174" s="115"/>
      <c r="L174" s="115"/>
    </row>
    <row r="175" spans="2:12">
      <c r="B175" s="114"/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</row>
    <row r="176" spans="2:12">
      <c r="B176" s="114"/>
      <c r="C176" s="115"/>
      <c r="D176" s="115"/>
      <c r="E176" s="115"/>
      <c r="F176" s="115"/>
      <c r="G176" s="115"/>
      <c r="H176" s="115"/>
      <c r="I176" s="115"/>
      <c r="J176" s="115"/>
      <c r="K176" s="115"/>
      <c r="L176" s="115"/>
    </row>
    <row r="177" spans="2:12">
      <c r="B177" s="114"/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</row>
    <row r="178" spans="2:12">
      <c r="B178" s="114"/>
      <c r="C178" s="115"/>
      <c r="D178" s="115"/>
      <c r="E178" s="115"/>
      <c r="F178" s="115"/>
      <c r="G178" s="115"/>
      <c r="H178" s="115"/>
      <c r="I178" s="115"/>
      <c r="J178" s="115"/>
      <c r="K178" s="115"/>
      <c r="L178" s="115"/>
    </row>
    <row r="179" spans="2:12">
      <c r="B179" s="114"/>
      <c r="C179" s="115"/>
      <c r="D179" s="115"/>
      <c r="E179" s="115"/>
      <c r="F179" s="115"/>
      <c r="G179" s="115"/>
      <c r="H179" s="115"/>
      <c r="I179" s="115"/>
      <c r="J179" s="115"/>
      <c r="K179" s="115"/>
      <c r="L179" s="115"/>
    </row>
    <row r="180" spans="2:12">
      <c r="B180" s="114"/>
      <c r="C180" s="115"/>
      <c r="D180" s="115"/>
      <c r="E180" s="115"/>
      <c r="F180" s="115"/>
      <c r="G180" s="115"/>
      <c r="H180" s="115"/>
      <c r="I180" s="115"/>
      <c r="J180" s="115"/>
      <c r="K180" s="115"/>
      <c r="L180" s="115"/>
    </row>
    <row r="181" spans="2:12">
      <c r="B181" s="114"/>
      <c r="C181" s="115"/>
      <c r="D181" s="115"/>
      <c r="E181" s="115"/>
      <c r="F181" s="115"/>
      <c r="G181" s="115"/>
      <c r="H181" s="115"/>
      <c r="I181" s="115"/>
      <c r="J181" s="115"/>
      <c r="K181" s="115"/>
      <c r="L181" s="115"/>
    </row>
    <row r="182" spans="2:12">
      <c r="B182" s="114"/>
      <c r="C182" s="115"/>
      <c r="D182" s="115"/>
      <c r="E182" s="115"/>
      <c r="F182" s="115"/>
      <c r="G182" s="115"/>
      <c r="H182" s="115"/>
      <c r="I182" s="115"/>
      <c r="J182" s="115"/>
      <c r="K182" s="115"/>
      <c r="L182" s="115"/>
    </row>
    <row r="183" spans="2:12">
      <c r="B183" s="114"/>
      <c r="C183" s="115"/>
      <c r="D183" s="115"/>
      <c r="E183" s="115"/>
      <c r="F183" s="115"/>
      <c r="G183" s="115"/>
      <c r="H183" s="115"/>
      <c r="I183" s="115"/>
      <c r="J183" s="115"/>
      <c r="K183" s="115"/>
      <c r="L183" s="115"/>
    </row>
    <row r="184" spans="2:12">
      <c r="B184" s="114"/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</row>
    <row r="185" spans="2:12">
      <c r="B185" s="114"/>
      <c r="C185" s="115"/>
      <c r="D185" s="115"/>
      <c r="E185" s="115"/>
      <c r="F185" s="115"/>
      <c r="G185" s="115"/>
      <c r="H185" s="115"/>
      <c r="I185" s="115"/>
      <c r="J185" s="115"/>
      <c r="K185" s="115"/>
      <c r="L185" s="115"/>
    </row>
    <row r="186" spans="2:12">
      <c r="B186" s="114"/>
      <c r="C186" s="115"/>
      <c r="D186" s="115"/>
      <c r="E186" s="115"/>
      <c r="F186" s="115"/>
      <c r="G186" s="115"/>
      <c r="H186" s="115"/>
      <c r="I186" s="115"/>
      <c r="J186" s="115"/>
      <c r="K186" s="115"/>
      <c r="L186" s="115"/>
    </row>
    <row r="187" spans="2:12">
      <c r="B187" s="114"/>
      <c r="C187" s="115"/>
      <c r="D187" s="115"/>
      <c r="E187" s="115"/>
      <c r="F187" s="115"/>
      <c r="G187" s="115"/>
      <c r="H187" s="115"/>
      <c r="I187" s="115"/>
      <c r="J187" s="115"/>
      <c r="K187" s="115"/>
      <c r="L187" s="115"/>
    </row>
    <row r="188" spans="2:12">
      <c r="B188" s="114"/>
      <c r="C188" s="115"/>
      <c r="D188" s="115"/>
      <c r="E188" s="115"/>
      <c r="F188" s="115"/>
      <c r="G188" s="115"/>
      <c r="H188" s="115"/>
      <c r="I188" s="115"/>
      <c r="J188" s="115"/>
      <c r="K188" s="115"/>
      <c r="L188" s="115"/>
    </row>
    <row r="189" spans="2:12">
      <c r="B189" s="114"/>
      <c r="C189" s="115"/>
      <c r="D189" s="115"/>
      <c r="E189" s="115"/>
      <c r="F189" s="115"/>
      <c r="G189" s="115"/>
      <c r="H189" s="115"/>
      <c r="I189" s="115"/>
      <c r="J189" s="115"/>
      <c r="K189" s="115"/>
      <c r="L189" s="115"/>
    </row>
    <row r="190" spans="2:12">
      <c r="B190" s="114"/>
      <c r="C190" s="115"/>
      <c r="D190" s="115"/>
      <c r="E190" s="115"/>
      <c r="F190" s="115"/>
      <c r="G190" s="115"/>
      <c r="H190" s="115"/>
      <c r="I190" s="115"/>
      <c r="J190" s="115"/>
      <c r="K190" s="115"/>
      <c r="L190" s="115"/>
    </row>
    <row r="191" spans="2:12">
      <c r="B191" s="114"/>
      <c r="C191" s="115"/>
      <c r="D191" s="115"/>
      <c r="E191" s="115"/>
      <c r="F191" s="115"/>
      <c r="G191" s="115"/>
      <c r="H191" s="115"/>
      <c r="I191" s="115"/>
      <c r="J191" s="115"/>
      <c r="K191" s="115"/>
      <c r="L191" s="115"/>
    </row>
    <row r="192" spans="2:12">
      <c r="B192" s="114"/>
      <c r="C192" s="115"/>
      <c r="D192" s="115"/>
      <c r="E192" s="115"/>
      <c r="F192" s="115"/>
      <c r="G192" s="115"/>
      <c r="H192" s="115"/>
      <c r="I192" s="115"/>
      <c r="J192" s="115"/>
      <c r="K192" s="115"/>
      <c r="L192" s="115"/>
    </row>
    <row r="193" spans="2:12">
      <c r="B193" s="114"/>
      <c r="C193" s="115"/>
      <c r="D193" s="115"/>
      <c r="E193" s="115"/>
      <c r="F193" s="115"/>
      <c r="G193" s="115"/>
      <c r="H193" s="115"/>
      <c r="I193" s="115"/>
      <c r="J193" s="115"/>
      <c r="K193" s="115"/>
      <c r="L193" s="115"/>
    </row>
    <row r="194" spans="2:12">
      <c r="B194" s="114"/>
      <c r="C194" s="115"/>
      <c r="D194" s="115"/>
      <c r="E194" s="115"/>
      <c r="F194" s="115"/>
      <c r="G194" s="115"/>
      <c r="H194" s="115"/>
      <c r="I194" s="115"/>
      <c r="J194" s="115"/>
      <c r="K194" s="115"/>
      <c r="L194" s="115"/>
    </row>
    <row r="195" spans="2:12">
      <c r="B195" s="114"/>
      <c r="C195" s="115"/>
      <c r="D195" s="115"/>
      <c r="E195" s="115"/>
      <c r="F195" s="115"/>
      <c r="G195" s="115"/>
      <c r="H195" s="115"/>
      <c r="I195" s="115"/>
      <c r="J195" s="115"/>
      <c r="K195" s="115"/>
      <c r="L195" s="115"/>
    </row>
    <row r="196" spans="2:12">
      <c r="B196" s="114"/>
      <c r="C196" s="115"/>
      <c r="D196" s="115"/>
      <c r="E196" s="115"/>
      <c r="F196" s="115"/>
      <c r="G196" s="115"/>
      <c r="H196" s="115"/>
      <c r="I196" s="115"/>
      <c r="J196" s="115"/>
      <c r="K196" s="115"/>
      <c r="L196" s="115"/>
    </row>
    <row r="197" spans="2:12">
      <c r="B197" s="114"/>
      <c r="C197" s="115"/>
      <c r="D197" s="115"/>
      <c r="E197" s="115"/>
      <c r="F197" s="115"/>
      <c r="G197" s="115"/>
      <c r="H197" s="115"/>
      <c r="I197" s="115"/>
      <c r="J197" s="115"/>
      <c r="K197" s="115"/>
      <c r="L197" s="115"/>
    </row>
    <row r="198" spans="2:12">
      <c r="B198" s="114"/>
      <c r="C198" s="115"/>
      <c r="D198" s="115"/>
      <c r="E198" s="115"/>
      <c r="F198" s="115"/>
      <c r="G198" s="115"/>
      <c r="H198" s="115"/>
      <c r="I198" s="115"/>
      <c r="J198" s="115"/>
      <c r="K198" s="115"/>
      <c r="L198" s="115"/>
    </row>
    <row r="199" spans="2:12">
      <c r="B199" s="114"/>
      <c r="C199" s="115"/>
      <c r="D199" s="115"/>
      <c r="E199" s="115"/>
      <c r="F199" s="115"/>
      <c r="G199" s="115"/>
      <c r="H199" s="115"/>
      <c r="I199" s="115"/>
      <c r="J199" s="115"/>
      <c r="K199" s="115"/>
      <c r="L199" s="115"/>
    </row>
    <row r="200" spans="2:12">
      <c r="B200" s="114"/>
      <c r="C200" s="115"/>
      <c r="D200" s="115"/>
      <c r="E200" s="115"/>
      <c r="F200" s="115"/>
      <c r="G200" s="115"/>
      <c r="H200" s="115"/>
      <c r="I200" s="115"/>
      <c r="J200" s="115"/>
      <c r="K200" s="115"/>
      <c r="L200" s="115"/>
    </row>
    <row r="201" spans="2:12">
      <c r="B201" s="114"/>
      <c r="C201" s="115"/>
      <c r="D201" s="115"/>
      <c r="E201" s="115"/>
      <c r="F201" s="115"/>
      <c r="G201" s="115"/>
      <c r="H201" s="115"/>
      <c r="I201" s="115"/>
      <c r="J201" s="115"/>
      <c r="K201" s="115"/>
      <c r="L201" s="115"/>
    </row>
    <row r="202" spans="2:12">
      <c r="B202" s="114"/>
      <c r="C202" s="115"/>
      <c r="D202" s="115"/>
      <c r="E202" s="115"/>
      <c r="F202" s="115"/>
      <c r="G202" s="115"/>
      <c r="H202" s="115"/>
      <c r="I202" s="115"/>
      <c r="J202" s="115"/>
      <c r="K202" s="115"/>
      <c r="L202" s="115"/>
    </row>
    <row r="203" spans="2:12">
      <c r="B203" s="114"/>
      <c r="C203" s="115"/>
      <c r="D203" s="115"/>
      <c r="E203" s="115"/>
      <c r="F203" s="115"/>
      <c r="G203" s="115"/>
      <c r="H203" s="115"/>
      <c r="I203" s="115"/>
      <c r="J203" s="115"/>
      <c r="K203" s="115"/>
      <c r="L203" s="115"/>
    </row>
    <row r="204" spans="2:12">
      <c r="B204" s="114"/>
      <c r="C204" s="115"/>
      <c r="D204" s="115"/>
      <c r="E204" s="115"/>
      <c r="F204" s="115"/>
      <c r="G204" s="115"/>
      <c r="H204" s="115"/>
      <c r="I204" s="115"/>
      <c r="J204" s="115"/>
      <c r="K204" s="115"/>
      <c r="L204" s="115"/>
    </row>
    <row r="205" spans="2:12">
      <c r="B205" s="114"/>
      <c r="C205" s="115"/>
      <c r="D205" s="115"/>
      <c r="E205" s="115"/>
      <c r="F205" s="115"/>
      <c r="G205" s="115"/>
      <c r="H205" s="115"/>
      <c r="I205" s="115"/>
      <c r="J205" s="115"/>
      <c r="K205" s="115"/>
      <c r="L205" s="115"/>
    </row>
    <row r="206" spans="2:12">
      <c r="B206" s="114"/>
      <c r="C206" s="115"/>
      <c r="D206" s="115"/>
      <c r="E206" s="115"/>
      <c r="F206" s="115"/>
      <c r="G206" s="115"/>
      <c r="H206" s="115"/>
      <c r="I206" s="115"/>
      <c r="J206" s="115"/>
      <c r="K206" s="115"/>
      <c r="L206" s="115"/>
    </row>
    <row r="207" spans="2:12">
      <c r="B207" s="114"/>
      <c r="C207" s="115"/>
      <c r="D207" s="115"/>
      <c r="E207" s="115"/>
      <c r="F207" s="115"/>
      <c r="G207" s="115"/>
      <c r="H207" s="115"/>
      <c r="I207" s="115"/>
      <c r="J207" s="115"/>
      <c r="K207" s="115"/>
      <c r="L207" s="115"/>
    </row>
    <row r="208" spans="2:12">
      <c r="B208" s="114"/>
      <c r="C208" s="115"/>
      <c r="D208" s="115"/>
      <c r="E208" s="115"/>
      <c r="F208" s="115"/>
      <c r="G208" s="115"/>
      <c r="H208" s="115"/>
      <c r="I208" s="115"/>
      <c r="J208" s="115"/>
      <c r="K208" s="115"/>
      <c r="L208" s="115"/>
    </row>
    <row r="209" spans="2:12">
      <c r="B209" s="114"/>
      <c r="C209" s="115"/>
      <c r="D209" s="115"/>
      <c r="E209" s="115"/>
      <c r="F209" s="115"/>
      <c r="G209" s="115"/>
      <c r="H209" s="115"/>
      <c r="I209" s="115"/>
      <c r="J209" s="115"/>
      <c r="K209" s="115"/>
      <c r="L209" s="115"/>
    </row>
    <row r="210" spans="2:12">
      <c r="B210" s="114"/>
      <c r="C210" s="115"/>
      <c r="D210" s="115"/>
      <c r="E210" s="115"/>
      <c r="F210" s="115"/>
      <c r="G210" s="115"/>
      <c r="H210" s="115"/>
      <c r="I210" s="115"/>
      <c r="J210" s="115"/>
      <c r="K210" s="115"/>
      <c r="L210" s="115"/>
    </row>
    <row r="211" spans="2:12">
      <c r="B211" s="114"/>
      <c r="C211" s="115"/>
      <c r="D211" s="115"/>
      <c r="E211" s="115"/>
      <c r="F211" s="115"/>
      <c r="G211" s="115"/>
      <c r="H211" s="115"/>
      <c r="I211" s="115"/>
      <c r="J211" s="115"/>
      <c r="K211" s="115"/>
      <c r="L211" s="115"/>
    </row>
    <row r="212" spans="2:12">
      <c r="B212" s="114"/>
      <c r="C212" s="115"/>
      <c r="D212" s="115"/>
      <c r="E212" s="115"/>
      <c r="F212" s="115"/>
      <c r="G212" s="115"/>
      <c r="H212" s="115"/>
      <c r="I212" s="115"/>
      <c r="J212" s="115"/>
      <c r="K212" s="115"/>
      <c r="L212" s="115"/>
    </row>
    <row r="213" spans="2:12">
      <c r="B213" s="114"/>
      <c r="C213" s="115"/>
      <c r="D213" s="115"/>
      <c r="E213" s="115"/>
      <c r="F213" s="115"/>
      <c r="G213" s="115"/>
      <c r="H213" s="115"/>
      <c r="I213" s="115"/>
      <c r="J213" s="115"/>
      <c r="K213" s="115"/>
      <c r="L213" s="115"/>
    </row>
    <row r="214" spans="2:12">
      <c r="B214" s="114"/>
      <c r="C214" s="115"/>
      <c r="D214" s="115"/>
      <c r="E214" s="115"/>
      <c r="F214" s="115"/>
      <c r="G214" s="115"/>
      <c r="H214" s="115"/>
      <c r="I214" s="115"/>
      <c r="J214" s="115"/>
      <c r="K214" s="115"/>
      <c r="L214" s="115"/>
    </row>
    <row r="215" spans="2:12">
      <c r="B215" s="114"/>
      <c r="C215" s="115"/>
      <c r="D215" s="115"/>
      <c r="E215" s="115"/>
      <c r="F215" s="115"/>
      <c r="G215" s="115"/>
      <c r="H215" s="115"/>
      <c r="I215" s="115"/>
      <c r="J215" s="115"/>
      <c r="K215" s="115"/>
      <c r="L215" s="115"/>
    </row>
    <row r="216" spans="2:12">
      <c r="B216" s="114"/>
      <c r="C216" s="115"/>
      <c r="D216" s="115"/>
      <c r="E216" s="115"/>
      <c r="F216" s="115"/>
      <c r="G216" s="115"/>
      <c r="H216" s="115"/>
      <c r="I216" s="115"/>
      <c r="J216" s="115"/>
      <c r="K216" s="115"/>
      <c r="L216" s="115"/>
    </row>
    <row r="217" spans="2:12">
      <c r="B217" s="114"/>
      <c r="C217" s="115"/>
      <c r="D217" s="115"/>
      <c r="E217" s="115"/>
      <c r="F217" s="115"/>
      <c r="G217" s="115"/>
      <c r="H217" s="115"/>
      <c r="I217" s="115"/>
      <c r="J217" s="115"/>
      <c r="K217" s="115"/>
      <c r="L217" s="115"/>
    </row>
    <row r="218" spans="2:12">
      <c r="B218" s="114"/>
      <c r="C218" s="115"/>
      <c r="D218" s="115"/>
      <c r="E218" s="115"/>
      <c r="F218" s="115"/>
      <c r="G218" s="115"/>
      <c r="H218" s="115"/>
      <c r="I218" s="115"/>
      <c r="J218" s="115"/>
      <c r="K218" s="115"/>
      <c r="L218" s="115"/>
    </row>
    <row r="219" spans="2:12">
      <c r="B219" s="114"/>
      <c r="C219" s="115"/>
      <c r="D219" s="115"/>
      <c r="E219" s="115"/>
      <c r="F219" s="115"/>
      <c r="G219" s="115"/>
      <c r="H219" s="115"/>
      <c r="I219" s="115"/>
      <c r="J219" s="115"/>
      <c r="K219" s="115"/>
      <c r="L219" s="115"/>
    </row>
    <row r="220" spans="2:12">
      <c r="B220" s="114"/>
      <c r="C220" s="115"/>
      <c r="D220" s="115"/>
      <c r="E220" s="115"/>
      <c r="F220" s="115"/>
      <c r="G220" s="115"/>
      <c r="H220" s="115"/>
      <c r="I220" s="115"/>
      <c r="J220" s="115"/>
      <c r="K220" s="115"/>
      <c r="L220" s="115"/>
    </row>
    <row r="221" spans="2:12">
      <c r="B221" s="114"/>
      <c r="C221" s="115"/>
      <c r="D221" s="115"/>
      <c r="E221" s="115"/>
      <c r="F221" s="115"/>
      <c r="G221" s="115"/>
      <c r="H221" s="115"/>
      <c r="I221" s="115"/>
      <c r="J221" s="115"/>
      <c r="K221" s="115"/>
      <c r="L221" s="115"/>
    </row>
    <row r="222" spans="2:12">
      <c r="B222" s="114"/>
      <c r="C222" s="115"/>
      <c r="D222" s="115"/>
      <c r="E222" s="115"/>
      <c r="F222" s="115"/>
      <c r="G222" s="115"/>
      <c r="H222" s="115"/>
      <c r="I222" s="115"/>
      <c r="J222" s="115"/>
      <c r="K222" s="115"/>
      <c r="L222" s="115"/>
    </row>
    <row r="223" spans="2:12">
      <c r="B223" s="114"/>
      <c r="C223" s="115"/>
      <c r="D223" s="115"/>
      <c r="E223" s="115"/>
      <c r="F223" s="115"/>
      <c r="G223" s="115"/>
      <c r="H223" s="115"/>
      <c r="I223" s="115"/>
      <c r="J223" s="115"/>
      <c r="K223" s="115"/>
      <c r="L223" s="115"/>
    </row>
    <row r="224" spans="2:12">
      <c r="B224" s="114"/>
      <c r="C224" s="115"/>
      <c r="D224" s="115"/>
      <c r="E224" s="115"/>
      <c r="F224" s="115"/>
      <c r="G224" s="115"/>
      <c r="H224" s="115"/>
      <c r="I224" s="115"/>
      <c r="J224" s="115"/>
      <c r="K224" s="115"/>
      <c r="L224" s="115"/>
    </row>
    <row r="225" spans="2:12">
      <c r="B225" s="114"/>
      <c r="C225" s="115"/>
      <c r="D225" s="115"/>
      <c r="E225" s="115"/>
      <c r="F225" s="115"/>
      <c r="G225" s="115"/>
      <c r="H225" s="115"/>
      <c r="I225" s="115"/>
      <c r="J225" s="115"/>
      <c r="K225" s="115"/>
      <c r="L225" s="115"/>
    </row>
    <row r="226" spans="2:12">
      <c r="B226" s="114"/>
      <c r="C226" s="115"/>
      <c r="D226" s="115"/>
      <c r="E226" s="115"/>
      <c r="F226" s="115"/>
      <c r="G226" s="115"/>
      <c r="H226" s="115"/>
      <c r="I226" s="115"/>
      <c r="J226" s="115"/>
      <c r="K226" s="115"/>
      <c r="L226" s="115"/>
    </row>
    <row r="227" spans="2:12">
      <c r="B227" s="114"/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</row>
    <row r="228" spans="2:12">
      <c r="B228" s="114"/>
      <c r="C228" s="115"/>
      <c r="D228" s="115"/>
      <c r="E228" s="115"/>
      <c r="F228" s="115"/>
      <c r="G228" s="115"/>
      <c r="H228" s="115"/>
      <c r="I228" s="115"/>
      <c r="J228" s="115"/>
      <c r="K228" s="115"/>
      <c r="L228" s="115"/>
    </row>
    <row r="229" spans="2:12">
      <c r="B229" s="114"/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</row>
    <row r="230" spans="2:12">
      <c r="B230" s="114"/>
      <c r="C230" s="115"/>
      <c r="D230" s="115"/>
      <c r="E230" s="115"/>
      <c r="F230" s="115"/>
      <c r="G230" s="115"/>
      <c r="H230" s="115"/>
      <c r="I230" s="115"/>
      <c r="J230" s="115"/>
      <c r="K230" s="115"/>
      <c r="L230" s="115"/>
    </row>
    <row r="231" spans="2:12">
      <c r="B231" s="114"/>
      <c r="C231" s="115"/>
      <c r="D231" s="115"/>
      <c r="E231" s="115"/>
      <c r="F231" s="115"/>
      <c r="G231" s="115"/>
      <c r="H231" s="115"/>
      <c r="I231" s="115"/>
      <c r="J231" s="115"/>
      <c r="K231" s="115"/>
      <c r="L231" s="115"/>
    </row>
    <row r="232" spans="2:12">
      <c r="B232" s="114"/>
      <c r="C232" s="115"/>
      <c r="D232" s="115"/>
      <c r="E232" s="115"/>
      <c r="F232" s="115"/>
      <c r="G232" s="115"/>
      <c r="H232" s="115"/>
      <c r="I232" s="115"/>
      <c r="J232" s="115"/>
      <c r="K232" s="115"/>
      <c r="L232" s="115"/>
    </row>
    <row r="233" spans="2:12">
      <c r="B233" s="114"/>
      <c r="C233" s="115"/>
      <c r="D233" s="115"/>
      <c r="E233" s="115"/>
      <c r="F233" s="115"/>
      <c r="G233" s="115"/>
      <c r="H233" s="115"/>
      <c r="I233" s="115"/>
      <c r="J233" s="115"/>
      <c r="K233" s="115"/>
      <c r="L233" s="115"/>
    </row>
    <row r="234" spans="2:12">
      <c r="B234" s="114"/>
      <c r="C234" s="115"/>
      <c r="D234" s="115"/>
      <c r="E234" s="115"/>
      <c r="F234" s="115"/>
      <c r="G234" s="115"/>
      <c r="H234" s="115"/>
      <c r="I234" s="115"/>
      <c r="J234" s="115"/>
      <c r="K234" s="115"/>
      <c r="L234" s="115"/>
    </row>
    <row r="235" spans="2:12">
      <c r="B235" s="114"/>
      <c r="C235" s="115"/>
      <c r="D235" s="115"/>
      <c r="E235" s="115"/>
      <c r="F235" s="115"/>
      <c r="G235" s="115"/>
      <c r="H235" s="115"/>
      <c r="I235" s="115"/>
      <c r="J235" s="115"/>
      <c r="K235" s="115"/>
      <c r="L235" s="115"/>
    </row>
    <row r="236" spans="2:12">
      <c r="B236" s="114"/>
      <c r="C236" s="115"/>
      <c r="D236" s="115"/>
      <c r="E236" s="115"/>
      <c r="F236" s="115"/>
      <c r="G236" s="115"/>
      <c r="H236" s="115"/>
      <c r="I236" s="115"/>
      <c r="J236" s="115"/>
      <c r="K236" s="115"/>
      <c r="L236" s="115"/>
    </row>
    <row r="237" spans="2:12">
      <c r="B237" s="114"/>
      <c r="C237" s="115"/>
      <c r="D237" s="115"/>
      <c r="E237" s="115"/>
      <c r="F237" s="115"/>
      <c r="G237" s="115"/>
      <c r="H237" s="115"/>
      <c r="I237" s="115"/>
      <c r="J237" s="115"/>
      <c r="K237" s="115"/>
      <c r="L237" s="115"/>
    </row>
    <row r="238" spans="2:12">
      <c r="B238" s="114"/>
      <c r="C238" s="115"/>
      <c r="D238" s="115"/>
      <c r="E238" s="115"/>
      <c r="F238" s="115"/>
      <c r="G238" s="115"/>
      <c r="H238" s="115"/>
      <c r="I238" s="115"/>
      <c r="J238" s="115"/>
      <c r="K238" s="115"/>
      <c r="L238" s="115"/>
    </row>
    <row r="239" spans="2:12">
      <c r="B239" s="114"/>
      <c r="C239" s="115"/>
      <c r="D239" s="115"/>
      <c r="E239" s="115"/>
      <c r="F239" s="115"/>
      <c r="G239" s="115"/>
      <c r="H239" s="115"/>
      <c r="I239" s="115"/>
      <c r="J239" s="115"/>
      <c r="K239" s="115"/>
      <c r="L239" s="115"/>
    </row>
    <row r="240" spans="2:12">
      <c r="B240" s="114"/>
      <c r="C240" s="115"/>
      <c r="D240" s="115"/>
      <c r="E240" s="115"/>
      <c r="F240" s="115"/>
      <c r="G240" s="115"/>
      <c r="H240" s="115"/>
      <c r="I240" s="115"/>
      <c r="J240" s="115"/>
      <c r="K240" s="115"/>
      <c r="L240" s="115"/>
    </row>
    <row r="241" spans="2:12">
      <c r="B241" s="114"/>
      <c r="C241" s="115"/>
      <c r="D241" s="115"/>
      <c r="E241" s="115"/>
      <c r="F241" s="115"/>
      <c r="G241" s="115"/>
      <c r="H241" s="115"/>
      <c r="I241" s="115"/>
      <c r="J241" s="115"/>
      <c r="K241" s="115"/>
      <c r="L241" s="115"/>
    </row>
    <row r="242" spans="2:12">
      <c r="B242" s="114"/>
      <c r="C242" s="115"/>
      <c r="D242" s="115"/>
      <c r="E242" s="115"/>
      <c r="F242" s="115"/>
      <c r="G242" s="115"/>
      <c r="H242" s="115"/>
      <c r="I242" s="115"/>
      <c r="J242" s="115"/>
      <c r="K242" s="115"/>
      <c r="L242" s="115"/>
    </row>
    <row r="243" spans="2:12">
      <c r="B243" s="114"/>
      <c r="C243" s="115"/>
      <c r="D243" s="115"/>
      <c r="E243" s="115"/>
      <c r="F243" s="115"/>
      <c r="G243" s="115"/>
      <c r="H243" s="115"/>
      <c r="I243" s="115"/>
      <c r="J243" s="115"/>
      <c r="K243" s="115"/>
      <c r="L243" s="115"/>
    </row>
    <row r="244" spans="2:12">
      <c r="B244" s="114"/>
      <c r="C244" s="115"/>
      <c r="D244" s="115"/>
      <c r="E244" s="115"/>
      <c r="F244" s="115"/>
      <c r="G244" s="115"/>
      <c r="H244" s="115"/>
      <c r="I244" s="115"/>
      <c r="J244" s="115"/>
      <c r="K244" s="115"/>
      <c r="L244" s="115"/>
    </row>
    <row r="245" spans="2:12">
      <c r="B245" s="114"/>
      <c r="C245" s="115"/>
      <c r="D245" s="115"/>
      <c r="E245" s="115"/>
      <c r="F245" s="115"/>
      <c r="G245" s="115"/>
      <c r="H245" s="115"/>
      <c r="I245" s="115"/>
      <c r="J245" s="115"/>
      <c r="K245" s="115"/>
      <c r="L245" s="115"/>
    </row>
    <row r="246" spans="2:12">
      <c r="B246" s="114"/>
      <c r="C246" s="115"/>
      <c r="D246" s="115"/>
      <c r="E246" s="115"/>
      <c r="F246" s="115"/>
      <c r="G246" s="115"/>
      <c r="H246" s="115"/>
      <c r="I246" s="115"/>
      <c r="J246" s="115"/>
      <c r="K246" s="115"/>
      <c r="L246" s="115"/>
    </row>
    <row r="247" spans="2:12">
      <c r="B247" s="114"/>
      <c r="C247" s="115"/>
      <c r="D247" s="115"/>
      <c r="E247" s="115"/>
      <c r="F247" s="115"/>
      <c r="G247" s="115"/>
      <c r="H247" s="115"/>
      <c r="I247" s="115"/>
      <c r="J247" s="115"/>
      <c r="K247" s="115"/>
      <c r="L247" s="115"/>
    </row>
    <row r="248" spans="2:12">
      <c r="B248" s="114"/>
      <c r="C248" s="115"/>
      <c r="D248" s="115"/>
      <c r="E248" s="115"/>
      <c r="F248" s="115"/>
      <c r="G248" s="115"/>
      <c r="H248" s="115"/>
      <c r="I248" s="115"/>
      <c r="J248" s="115"/>
      <c r="K248" s="115"/>
      <c r="L248" s="115"/>
    </row>
    <row r="249" spans="2:12">
      <c r="B249" s="114"/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</row>
    <row r="250" spans="2:12">
      <c r="B250" s="114"/>
      <c r="C250" s="115"/>
      <c r="D250" s="115"/>
      <c r="E250" s="115"/>
      <c r="F250" s="115"/>
      <c r="G250" s="115"/>
      <c r="H250" s="115"/>
      <c r="I250" s="115"/>
      <c r="J250" s="115"/>
      <c r="K250" s="115"/>
      <c r="L250" s="115"/>
    </row>
    <row r="251" spans="2:12">
      <c r="B251" s="114"/>
      <c r="C251" s="115"/>
      <c r="D251" s="115"/>
      <c r="E251" s="115"/>
      <c r="F251" s="115"/>
      <c r="G251" s="115"/>
      <c r="H251" s="115"/>
      <c r="I251" s="115"/>
      <c r="J251" s="115"/>
      <c r="K251" s="115"/>
      <c r="L251" s="115"/>
    </row>
    <row r="252" spans="2:12">
      <c r="B252" s="114"/>
      <c r="C252" s="115"/>
      <c r="D252" s="115"/>
      <c r="E252" s="115"/>
      <c r="F252" s="115"/>
      <c r="G252" s="115"/>
      <c r="H252" s="115"/>
      <c r="I252" s="115"/>
      <c r="J252" s="115"/>
      <c r="K252" s="115"/>
      <c r="L252" s="115"/>
    </row>
    <row r="253" spans="2:12">
      <c r="B253" s="114"/>
      <c r="C253" s="115"/>
      <c r="D253" s="115"/>
      <c r="E253" s="115"/>
      <c r="F253" s="115"/>
      <c r="G253" s="115"/>
      <c r="H253" s="115"/>
      <c r="I253" s="115"/>
      <c r="J253" s="115"/>
      <c r="K253" s="115"/>
      <c r="L253" s="115"/>
    </row>
    <row r="254" spans="2:12">
      <c r="B254" s="114"/>
      <c r="C254" s="115"/>
      <c r="D254" s="115"/>
      <c r="E254" s="115"/>
      <c r="F254" s="115"/>
      <c r="G254" s="115"/>
      <c r="H254" s="115"/>
      <c r="I254" s="115"/>
      <c r="J254" s="115"/>
      <c r="K254" s="115"/>
      <c r="L254" s="115"/>
    </row>
    <row r="255" spans="2:12">
      <c r="B255" s="114"/>
      <c r="C255" s="115"/>
      <c r="D255" s="115"/>
      <c r="E255" s="115"/>
      <c r="F255" s="115"/>
      <c r="G255" s="115"/>
      <c r="H255" s="115"/>
      <c r="I255" s="115"/>
      <c r="J255" s="115"/>
      <c r="K255" s="115"/>
      <c r="L255" s="115"/>
    </row>
    <row r="256" spans="2:12">
      <c r="B256" s="114"/>
      <c r="C256" s="115"/>
      <c r="D256" s="115"/>
      <c r="E256" s="115"/>
      <c r="F256" s="115"/>
      <c r="G256" s="115"/>
      <c r="H256" s="115"/>
      <c r="I256" s="115"/>
      <c r="J256" s="115"/>
      <c r="K256" s="115"/>
      <c r="L256" s="115"/>
    </row>
    <row r="257" spans="2:12">
      <c r="B257" s="114"/>
      <c r="C257" s="115"/>
      <c r="D257" s="115"/>
      <c r="E257" s="115"/>
      <c r="F257" s="115"/>
      <c r="G257" s="115"/>
      <c r="H257" s="115"/>
      <c r="I257" s="115"/>
      <c r="J257" s="115"/>
      <c r="K257" s="115"/>
      <c r="L257" s="115"/>
    </row>
    <row r="258" spans="2:12">
      <c r="B258" s="114"/>
      <c r="C258" s="115"/>
      <c r="D258" s="115"/>
      <c r="E258" s="115"/>
      <c r="F258" s="115"/>
      <c r="G258" s="115"/>
      <c r="H258" s="115"/>
      <c r="I258" s="115"/>
      <c r="J258" s="115"/>
      <c r="K258" s="115"/>
      <c r="L258" s="115"/>
    </row>
    <row r="259" spans="2:12">
      <c r="B259" s="114"/>
      <c r="C259" s="115"/>
      <c r="D259" s="115"/>
      <c r="E259" s="115"/>
      <c r="F259" s="115"/>
      <c r="G259" s="115"/>
      <c r="H259" s="115"/>
      <c r="I259" s="115"/>
      <c r="J259" s="115"/>
      <c r="K259" s="115"/>
      <c r="L259" s="115"/>
    </row>
    <row r="260" spans="2:12">
      <c r="B260" s="114"/>
      <c r="C260" s="115"/>
      <c r="D260" s="115"/>
      <c r="E260" s="115"/>
      <c r="F260" s="115"/>
      <c r="G260" s="115"/>
      <c r="H260" s="115"/>
      <c r="I260" s="115"/>
      <c r="J260" s="115"/>
      <c r="K260" s="115"/>
      <c r="L260" s="115"/>
    </row>
    <row r="261" spans="2:12">
      <c r="B261" s="114"/>
      <c r="C261" s="115"/>
      <c r="D261" s="115"/>
      <c r="E261" s="115"/>
      <c r="F261" s="115"/>
      <c r="G261" s="115"/>
      <c r="H261" s="115"/>
      <c r="I261" s="115"/>
      <c r="J261" s="115"/>
      <c r="K261" s="115"/>
      <c r="L261" s="115"/>
    </row>
    <row r="262" spans="2:12">
      <c r="B262" s="114"/>
      <c r="C262" s="115"/>
      <c r="D262" s="115"/>
      <c r="E262" s="115"/>
      <c r="F262" s="115"/>
      <c r="G262" s="115"/>
      <c r="H262" s="115"/>
      <c r="I262" s="115"/>
      <c r="J262" s="115"/>
      <c r="K262" s="115"/>
      <c r="L262" s="115"/>
    </row>
    <row r="263" spans="2:12">
      <c r="B263" s="114"/>
      <c r="C263" s="115"/>
      <c r="D263" s="115"/>
      <c r="E263" s="115"/>
      <c r="F263" s="115"/>
      <c r="G263" s="115"/>
      <c r="H263" s="115"/>
      <c r="I263" s="115"/>
      <c r="J263" s="115"/>
      <c r="K263" s="115"/>
      <c r="L263" s="115"/>
    </row>
    <row r="264" spans="2:12">
      <c r="B264" s="114"/>
      <c r="C264" s="115"/>
      <c r="D264" s="115"/>
      <c r="E264" s="115"/>
      <c r="F264" s="115"/>
      <c r="G264" s="115"/>
      <c r="H264" s="115"/>
      <c r="I264" s="115"/>
      <c r="J264" s="115"/>
      <c r="K264" s="115"/>
      <c r="L264" s="115"/>
    </row>
    <row r="265" spans="2:12">
      <c r="B265" s="114"/>
      <c r="C265" s="115"/>
      <c r="D265" s="115"/>
      <c r="E265" s="115"/>
      <c r="F265" s="115"/>
      <c r="G265" s="115"/>
      <c r="H265" s="115"/>
      <c r="I265" s="115"/>
      <c r="J265" s="115"/>
      <c r="K265" s="115"/>
      <c r="L265" s="115"/>
    </row>
    <row r="266" spans="2:12">
      <c r="B266" s="114"/>
      <c r="C266" s="115"/>
      <c r="D266" s="115"/>
      <c r="E266" s="115"/>
      <c r="F266" s="115"/>
      <c r="G266" s="115"/>
      <c r="H266" s="115"/>
      <c r="I266" s="115"/>
      <c r="J266" s="115"/>
      <c r="K266" s="115"/>
      <c r="L266" s="115"/>
    </row>
    <row r="267" spans="2:12">
      <c r="B267" s="114"/>
      <c r="C267" s="115"/>
      <c r="D267" s="115"/>
      <c r="E267" s="115"/>
      <c r="F267" s="115"/>
      <c r="G267" s="115"/>
      <c r="H267" s="115"/>
      <c r="I267" s="115"/>
      <c r="J267" s="115"/>
      <c r="K267" s="115"/>
      <c r="L267" s="115"/>
    </row>
    <row r="268" spans="2:12">
      <c r="B268" s="114"/>
      <c r="C268" s="115"/>
      <c r="D268" s="115"/>
      <c r="E268" s="115"/>
      <c r="F268" s="115"/>
      <c r="G268" s="115"/>
      <c r="H268" s="115"/>
      <c r="I268" s="115"/>
      <c r="J268" s="115"/>
      <c r="K268" s="115"/>
      <c r="L268" s="115"/>
    </row>
    <row r="269" spans="2:12">
      <c r="B269" s="114"/>
      <c r="C269" s="115"/>
      <c r="D269" s="115"/>
      <c r="E269" s="115"/>
      <c r="F269" s="115"/>
      <c r="G269" s="115"/>
      <c r="H269" s="115"/>
      <c r="I269" s="115"/>
      <c r="J269" s="115"/>
      <c r="K269" s="115"/>
      <c r="L269" s="115"/>
    </row>
    <row r="270" spans="2:12">
      <c r="B270" s="114"/>
      <c r="C270" s="115"/>
      <c r="D270" s="115"/>
      <c r="E270" s="115"/>
      <c r="F270" s="115"/>
      <c r="G270" s="115"/>
      <c r="H270" s="115"/>
      <c r="I270" s="115"/>
      <c r="J270" s="115"/>
      <c r="K270" s="115"/>
      <c r="L270" s="115"/>
    </row>
    <row r="271" spans="2:12">
      <c r="B271" s="114"/>
      <c r="C271" s="115"/>
      <c r="D271" s="115"/>
      <c r="E271" s="115"/>
      <c r="F271" s="115"/>
      <c r="G271" s="115"/>
      <c r="H271" s="115"/>
      <c r="I271" s="115"/>
      <c r="J271" s="115"/>
      <c r="K271" s="115"/>
      <c r="L271" s="115"/>
    </row>
    <row r="272" spans="2:12">
      <c r="B272" s="114"/>
      <c r="C272" s="115"/>
      <c r="D272" s="115"/>
      <c r="E272" s="115"/>
      <c r="F272" s="115"/>
      <c r="G272" s="115"/>
      <c r="H272" s="115"/>
      <c r="I272" s="115"/>
      <c r="J272" s="115"/>
      <c r="K272" s="115"/>
      <c r="L272" s="115"/>
    </row>
    <row r="273" spans="2:12">
      <c r="B273" s="114"/>
      <c r="C273" s="115"/>
      <c r="D273" s="115"/>
      <c r="E273" s="115"/>
      <c r="F273" s="115"/>
      <c r="G273" s="115"/>
      <c r="H273" s="115"/>
      <c r="I273" s="115"/>
      <c r="J273" s="115"/>
      <c r="K273" s="115"/>
      <c r="L273" s="115"/>
    </row>
    <row r="274" spans="2:12">
      <c r="B274" s="114"/>
      <c r="C274" s="115"/>
      <c r="D274" s="115"/>
      <c r="E274" s="115"/>
      <c r="F274" s="115"/>
      <c r="G274" s="115"/>
      <c r="H274" s="115"/>
      <c r="I274" s="115"/>
      <c r="J274" s="115"/>
      <c r="K274" s="115"/>
      <c r="L274" s="115"/>
    </row>
    <row r="275" spans="2:12">
      <c r="B275" s="114"/>
      <c r="C275" s="115"/>
      <c r="D275" s="115"/>
      <c r="E275" s="115"/>
      <c r="F275" s="115"/>
      <c r="G275" s="115"/>
      <c r="H275" s="115"/>
      <c r="I275" s="115"/>
      <c r="J275" s="115"/>
      <c r="K275" s="115"/>
      <c r="L275" s="115"/>
    </row>
    <row r="276" spans="2:12">
      <c r="B276" s="114"/>
      <c r="C276" s="115"/>
      <c r="D276" s="115"/>
      <c r="E276" s="115"/>
      <c r="F276" s="115"/>
      <c r="G276" s="115"/>
      <c r="H276" s="115"/>
      <c r="I276" s="115"/>
      <c r="J276" s="115"/>
      <c r="K276" s="115"/>
      <c r="L276" s="115"/>
    </row>
    <row r="277" spans="2:12">
      <c r="B277" s="114"/>
      <c r="C277" s="115"/>
      <c r="D277" s="115"/>
      <c r="E277" s="115"/>
      <c r="F277" s="115"/>
      <c r="G277" s="115"/>
      <c r="H277" s="115"/>
      <c r="I277" s="115"/>
      <c r="J277" s="115"/>
      <c r="K277" s="115"/>
      <c r="L277" s="115"/>
    </row>
    <row r="278" spans="2:12">
      <c r="B278" s="114"/>
      <c r="C278" s="115"/>
      <c r="D278" s="115"/>
      <c r="E278" s="115"/>
      <c r="F278" s="115"/>
      <c r="G278" s="115"/>
      <c r="H278" s="115"/>
      <c r="I278" s="115"/>
      <c r="J278" s="115"/>
      <c r="K278" s="115"/>
      <c r="L278" s="115"/>
    </row>
    <row r="279" spans="2:12">
      <c r="B279" s="114"/>
      <c r="C279" s="115"/>
      <c r="D279" s="115"/>
      <c r="E279" s="115"/>
      <c r="F279" s="115"/>
      <c r="G279" s="115"/>
      <c r="H279" s="115"/>
      <c r="I279" s="115"/>
      <c r="J279" s="115"/>
      <c r="K279" s="115"/>
      <c r="L279" s="115"/>
    </row>
    <row r="280" spans="2:12">
      <c r="B280" s="114"/>
      <c r="C280" s="115"/>
      <c r="D280" s="115"/>
      <c r="E280" s="115"/>
      <c r="F280" s="115"/>
      <c r="G280" s="115"/>
      <c r="H280" s="115"/>
      <c r="I280" s="115"/>
      <c r="J280" s="115"/>
      <c r="K280" s="115"/>
      <c r="L280" s="115"/>
    </row>
    <row r="281" spans="2:12">
      <c r="B281" s="114"/>
      <c r="C281" s="115"/>
      <c r="D281" s="115"/>
      <c r="E281" s="115"/>
      <c r="F281" s="115"/>
      <c r="G281" s="115"/>
      <c r="H281" s="115"/>
      <c r="I281" s="115"/>
      <c r="J281" s="115"/>
      <c r="K281" s="115"/>
      <c r="L281" s="115"/>
    </row>
    <row r="282" spans="2:12">
      <c r="B282" s="114"/>
      <c r="C282" s="115"/>
      <c r="D282" s="115"/>
      <c r="E282" s="115"/>
      <c r="F282" s="115"/>
      <c r="G282" s="115"/>
      <c r="H282" s="115"/>
      <c r="I282" s="115"/>
      <c r="J282" s="115"/>
      <c r="K282" s="115"/>
      <c r="L282" s="115"/>
    </row>
    <row r="283" spans="2:12">
      <c r="B283" s="114"/>
      <c r="C283" s="115"/>
      <c r="D283" s="115"/>
      <c r="E283" s="115"/>
      <c r="F283" s="115"/>
      <c r="G283" s="115"/>
      <c r="H283" s="115"/>
      <c r="I283" s="115"/>
      <c r="J283" s="115"/>
      <c r="K283" s="115"/>
      <c r="L283" s="115"/>
    </row>
    <row r="284" spans="2:12">
      <c r="B284" s="114"/>
      <c r="C284" s="115"/>
      <c r="D284" s="115"/>
      <c r="E284" s="115"/>
      <c r="F284" s="115"/>
      <c r="G284" s="115"/>
      <c r="H284" s="115"/>
      <c r="I284" s="115"/>
      <c r="J284" s="115"/>
      <c r="K284" s="115"/>
      <c r="L284" s="115"/>
    </row>
    <row r="285" spans="2:12">
      <c r="B285" s="114"/>
      <c r="C285" s="115"/>
      <c r="D285" s="115"/>
      <c r="E285" s="115"/>
      <c r="F285" s="115"/>
      <c r="G285" s="115"/>
      <c r="H285" s="115"/>
      <c r="I285" s="115"/>
      <c r="J285" s="115"/>
      <c r="K285" s="115"/>
      <c r="L285" s="115"/>
    </row>
    <row r="286" spans="2:12">
      <c r="B286" s="114"/>
      <c r="C286" s="115"/>
      <c r="D286" s="115"/>
      <c r="E286" s="115"/>
      <c r="F286" s="115"/>
      <c r="G286" s="115"/>
      <c r="H286" s="115"/>
      <c r="I286" s="115"/>
      <c r="J286" s="115"/>
      <c r="K286" s="115"/>
      <c r="L286" s="115"/>
    </row>
    <row r="287" spans="2:12">
      <c r="B287" s="114"/>
      <c r="C287" s="115"/>
      <c r="D287" s="115"/>
      <c r="E287" s="115"/>
      <c r="F287" s="115"/>
      <c r="G287" s="115"/>
      <c r="H287" s="115"/>
      <c r="I287" s="115"/>
      <c r="J287" s="115"/>
      <c r="K287" s="115"/>
      <c r="L287" s="115"/>
    </row>
    <row r="288" spans="2:12">
      <c r="B288" s="114"/>
      <c r="C288" s="115"/>
      <c r="D288" s="115"/>
      <c r="E288" s="115"/>
      <c r="F288" s="115"/>
      <c r="G288" s="115"/>
      <c r="H288" s="115"/>
      <c r="I288" s="115"/>
      <c r="J288" s="115"/>
      <c r="K288" s="115"/>
      <c r="L288" s="115"/>
    </row>
    <row r="289" spans="2:12">
      <c r="B289" s="114"/>
      <c r="C289" s="115"/>
      <c r="D289" s="115"/>
      <c r="E289" s="115"/>
      <c r="F289" s="115"/>
      <c r="G289" s="115"/>
      <c r="H289" s="115"/>
      <c r="I289" s="115"/>
      <c r="J289" s="115"/>
      <c r="K289" s="115"/>
      <c r="L289" s="115"/>
    </row>
    <row r="290" spans="2:12">
      <c r="B290" s="114"/>
      <c r="C290" s="115"/>
      <c r="D290" s="115"/>
      <c r="E290" s="115"/>
      <c r="F290" s="115"/>
      <c r="G290" s="115"/>
      <c r="H290" s="115"/>
      <c r="I290" s="115"/>
      <c r="J290" s="115"/>
      <c r="K290" s="115"/>
      <c r="L290" s="115"/>
    </row>
    <row r="291" spans="2:12">
      <c r="B291" s="114"/>
      <c r="C291" s="115"/>
      <c r="D291" s="115"/>
      <c r="E291" s="115"/>
      <c r="F291" s="115"/>
      <c r="G291" s="115"/>
      <c r="H291" s="115"/>
      <c r="I291" s="115"/>
      <c r="J291" s="115"/>
      <c r="K291" s="115"/>
      <c r="L291" s="115"/>
    </row>
    <row r="292" spans="2:12">
      <c r="B292" s="114"/>
      <c r="C292" s="115"/>
      <c r="D292" s="115"/>
      <c r="E292" s="115"/>
      <c r="F292" s="115"/>
      <c r="G292" s="115"/>
      <c r="H292" s="115"/>
      <c r="I292" s="115"/>
      <c r="J292" s="115"/>
      <c r="K292" s="115"/>
      <c r="L292" s="115"/>
    </row>
    <row r="293" spans="2:12">
      <c r="B293" s="114"/>
      <c r="C293" s="115"/>
      <c r="D293" s="115"/>
      <c r="E293" s="115"/>
      <c r="F293" s="115"/>
      <c r="G293" s="115"/>
      <c r="H293" s="115"/>
      <c r="I293" s="115"/>
      <c r="J293" s="115"/>
      <c r="K293" s="115"/>
      <c r="L293" s="115"/>
    </row>
    <row r="294" spans="2:12">
      <c r="B294" s="114"/>
      <c r="C294" s="115"/>
      <c r="D294" s="115"/>
      <c r="E294" s="115"/>
      <c r="F294" s="115"/>
      <c r="G294" s="115"/>
      <c r="H294" s="115"/>
      <c r="I294" s="115"/>
      <c r="J294" s="115"/>
      <c r="K294" s="115"/>
      <c r="L294" s="115"/>
    </row>
    <row r="295" spans="2:12">
      <c r="B295" s="114"/>
      <c r="C295" s="115"/>
      <c r="D295" s="115"/>
      <c r="E295" s="115"/>
      <c r="F295" s="115"/>
      <c r="G295" s="115"/>
      <c r="H295" s="115"/>
      <c r="I295" s="115"/>
      <c r="J295" s="115"/>
      <c r="K295" s="115"/>
      <c r="L295" s="115"/>
    </row>
    <row r="296" spans="2:12">
      <c r="B296" s="114"/>
      <c r="C296" s="115"/>
      <c r="D296" s="115"/>
      <c r="E296" s="115"/>
      <c r="F296" s="115"/>
      <c r="G296" s="115"/>
      <c r="H296" s="115"/>
      <c r="I296" s="115"/>
      <c r="J296" s="115"/>
      <c r="K296" s="115"/>
      <c r="L296" s="115"/>
    </row>
    <row r="297" spans="2:12">
      <c r="B297" s="114"/>
      <c r="C297" s="115"/>
      <c r="D297" s="115"/>
      <c r="E297" s="115"/>
      <c r="F297" s="115"/>
      <c r="G297" s="115"/>
      <c r="H297" s="115"/>
      <c r="I297" s="115"/>
      <c r="J297" s="115"/>
      <c r="K297" s="115"/>
      <c r="L297" s="115"/>
    </row>
    <row r="298" spans="2:12">
      <c r="B298" s="114"/>
      <c r="C298" s="115"/>
      <c r="D298" s="115"/>
      <c r="E298" s="115"/>
      <c r="F298" s="115"/>
      <c r="G298" s="115"/>
      <c r="H298" s="115"/>
      <c r="I298" s="115"/>
      <c r="J298" s="115"/>
      <c r="K298" s="115"/>
      <c r="L298" s="115"/>
    </row>
    <row r="299" spans="2:12">
      <c r="B299" s="114"/>
      <c r="C299" s="115"/>
      <c r="D299" s="115"/>
      <c r="E299" s="115"/>
      <c r="F299" s="115"/>
      <c r="G299" s="115"/>
      <c r="H299" s="115"/>
      <c r="I299" s="115"/>
      <c r="J299" s="115"/>
      <c r="K299" s="115"/>
      <c r="L299" s="115"/>
    </row>
    <row r="300" spans="2:12">
      <c r="B300" s="114"/>
      <c r="C300" s="115"/>
      <c r="D300" s="115"/>
      <c r="E300" s="115"/>
      <c r="F300" s="115"/>
      <c r="G300" s="115"/>
      <c r="H300" s="115"/>
      <c r="I300" s="115"/>
      <c r="J300" s="115"/>
      <c r="K300" s="115"/>
      <c r="L300" s="115"/>
    </row>
    <row r="301" spans="2:12">
      <c r="B301" s="114"/>
      <c r="C301" s="115"/>
      <c r="D301" s="115"/>
      <c r="E301" s="115"/>
      <c r="F301" s="115"/>
      <c r="G301" s="115"/>
      <c r="H301" s="115"/>
      <c r="I301" s="115"/>
      <c r="J301" s="115"/>
      <c r="K301" s="115"/>
      <c r="L301" s="115"/>
    </row>
    <row r="302" spans="2:12">
      <c r="B302" s="114"/>
      <c r="C302" s="115"/>
      <c r="D302" s="115"/>
      <c r="E302" s="115"/>
      <c r="F302" s="115"/>
      <c r="G302" s="115"/>
      <c r="H302" s="115"/>
      <c r="I302" s="115"/>
      <c r="J302" s="115"/>
      <c r="K302" s="115"/>
      <c r="L302" s="115"/>
    </row>
    <row r="303" spans="2:12">
      <c r="B303" s="114"/>
      <c r="C303" s="115"/>
      <c r="D303" s="115"/>
      <c r="E303" s="115"/>
      <c r="F303" s="115"/>
      <c r="G303" s="115"/>
      <c r="H303" s="115"/>
      <c r="I303" s="115"/>
      <c r="J303" s="115"/>
      <c r="K303" s="115"/>
      <c r="L303" s="115"/>
    </row>
    <row r="304" spans="2:12">
      <c r="B304" s="114"/>
      <c r="C304" s="115"/>
      <c r="D304" s="115"/>
      <c r="E304" s="115"/>
      <c r="F304" s="115"/>
      <c r="G304" s="115"/>
      <c r="H304" s="115"/>
      <c r="I304" s="115"/>
      <c r="J304" s="115"/>
      <c r="K304" s="115"/>
      <c r="L304" s="115"/>
    </row>
    <row r="305" spans="2:12">
      <c r="B305" s="114"/>
      <c r="C305" s="115"/>
      <c r="D305" s="115"/>
      <c r="E305" s="115"/>
      <c r="F305" s="115"/>
      <c r="G305" s="115"/>
      <c r="H305" s="115"/>
      <c r="I305" s="115"/>
      <c r="J305" s="115"/>
      <c r="K305" s="115"/>
      <c r="L305" s="115"/>
    </row>
    <row r="306" spans="2:12">
      <c r="B306" s="114"/>
      <c r="C306" s="115"/>
      <c r="D306" s="115"/>
      <c r="E306" s="115"/>
      <c r="F306" s="115"/>
      <c r="G306" s="115"/>
      <c r="H306" s="115"/>
      <c r="I306" s="115"/>
      <c r="J306" s="115"/>
      <c r="K306" s="115"/>
      <c r="L306" s="115"/>
    </row>
    <row r="307" spans="2:12">
      <c r="B307" s="114"/>
      <c r="C307" s="115"/>
      <c r="D307" s="115"/>
      <c r="E307" s="115"/>
      <c r="F307" s="115"/>
      <c r="G307" s="115"/>
      <c r="H307" s="115"/>
      <c r="I307" s="115"/>
      <c r="J307" s="115"/>
      <c r="K307" s="115"/>
      <c r="L307" s="115"/>
    </row>
    <row r="308" spans="2:12">
      <c r="B308" s="114"/>
      <c r="C308" s="115"/>
      <c r="D308" s="115"/>
      <c r="E308" s="115"/>
      <c r="F308" s="115"/>
      <c r="G308" s="115"/>
      <c r="H308" s="115"/>
      <c r="I308" s="115"/>
      <c r="J308" s="115"/>
      <c r="K308" s="115"/>
      <c r="L308" s="115"/>
    </row>
    <row r="309" spans="2:12">
      <c r="B309" s="114"/>
      <c r="C309" s="115"/>
      <c r="D309" s="115"/>
      <c r="E309" s="115"/>
      <c r="F309" s="115"/>
      <c r="G309" s="115"/>
      <c r="H309" s="115"/>
      <c r="I309" s="115"/>
      <c r="J309" s="115"/>
      <c r="K309" s="115"/>
      <c r="L309" s="115"/>
    </row>
    <row r="310" spans="2:12">
      <c r="B310" s="114"/>
      <c r="C310" s="115"/>
      <c r="D310" s="115"/>
      <c r="E310" s="115"/>
      <c r="F310" s="115"/>
      <c r="G310" s="115"/>
      <c r="H310" s="115"/>
      <c r="I310" s="115"/>
      <c r="J310" s="115"/>
      <c r="K310" s="115"/>
      <c r="L310" s="115"/>
    </row>
    <row r="311" spans="2:12">
      <c r="B311" s="114"/>
      <c r="C311" s="115"/>
      <c r="D311" s="115"/>
      <c r="E311" s="115"/>
      <c r="F311" s="115"/>
      <c r="G311" s="115"/>
      <c r="H311" s="115"/>
      <c r="I311" s="115"/>
      <c r="J311" s="115"/>
      <c r="K311" s="115"/>
      <c r="L311" s="115"/>
    </row>
    <row r="312" spans="2:12">
      <c r="B312" s="114"/>
      <c r="C312" s="115"/>
      <c r="D312" s="115"/>
      <c r="E312" s="115"/>
      <c r="F312" s="115"/>
      <c r="G312" s="115"/>
      <c r="H312" s="115"/>
      <c r="I312" s="115"/>
      <c r="J312" s="115"/>
      <c r="K312" s="115"/>
      <c r="L312" s="115"/>
    </row>
    <row r="313" spans="2:12">
      <c r="B313" s="114"/>
      <c r="C313" s="115"/>
      <c r="D313" s="115"/>
      <c r="E313" s="115"/>
      <c r="F313" s="115"/>
      <c r="G313" s="115"/>
      <c r="H313" s="115"/>
      <c r="I313" s="115"/>
      <c r="J313" s="115"/>
      <c r="K313" s="115"/>
      <c r="L313" s="115"/>
    </row>
    <row r="314" spans="2:12">
      <c r="B314" s="114"/>
      <c r="C314" s="115"/>
      <c r="D314" s="115"/>
      <c r="E314" s="115"/>
      <c r="F314" s="115"/>
      <c r="G314" s="115"/>
      <c r="H314" s="115"/>
      <c r="I314" s="115"/>
      <c r="J314" s="115"/>
      <c r="K314" s="115"/>
      <c r="L314" s="115"/>
    </row>
    <row r="315" spans="2:12">
      <c r="B315" s="114"/>
      <c r="C315" s="115"/>
      <c r="D315" s="115"/>
      <c r="E315" s="115"/>
      <c r="F315" s="115"/>
      <c r="G315" s="115"/>
      <c r="H315" s="115"/>
      <c r="I315" s="115"/>
      <c r="J315" s="115"/>
      <c r="K315" s="115"/>
      <c r="L315" s="115"/>
    </row>
    <row r="316" spans="2:12">
      <c r="B316" s="114"/>
      <c r="C316" s="115"/>
      <c r="D316" s="115"/>
      <c r="E316" s="115"/>
      <c r="F316" s="115"/>
      <c r="G316" s="115"/>
      <c r="H316" s="115"/>
      <c r="I316" s="115"/>
      <c r="J316" s="115"/>
      <c r="K316" s="115"/>
      <c r="L316" s="115"/>
    </row>
    <row r="317" spans="2:12">
      <c r="B317" s="114"/>
      <c r="C317" s="115"/>
      <c r="D317" s="115"/>
      <c r="E317" s="115"/>
      <c r="F317" s="115"/>
      <c r="G317" s="115"/>
      <c r="H317" s="115"/>
      <c r="I317" s="115"/>
      <c r="J317" s="115"/>
      <c r="K317" s="115"/>
      <c r="L317" s="115"/>
    </row>
    <row r="318" spans="2:12">
      <c r="B318" s="114"/>
      <c r="C318" s="115"/>
      <c r="D318" s="115"/>
      <c r="E318" s="115"/>
      <c r="F318" s="115"/>
      <c r="G318" s="115"/>
      <c r="H318" s="115"/>
      <c r="I318" s="115"/>
      <c r="J318" s="115"/>
      <c r="K318" s="115"/>
      <c r="L318" s="115"/>
    </row>
    <row r="319" spans="2:12">
      <c r="B319" s="114"/>
      <c r="C319" s="115"/>
      <c r="D319" s="115"/>
      <c r="E319" s="115"/>
      <c r="F319" s="115"/>
      <c r="G319" s="115"/>
      <c r="H319" s="115"/>
      <c r="I319" s="115"/>
      <c r="J319" s="115"/>
      <c r="K319" s="115"/>
      <c r="L319" s="115"/>
    </row>
    <row r="320" spans="2:12">
      <c r="B320" s="114"/>
      <c r="C320" s="115"/>
      <c r="D320" s="115"/>
      <c r="E320" s="115"/>
      <c r="F320" s="115"/>
      <c r="G320" s="115"/>
      <c r="H320" s="115"/>
      <c r="I320" s="115"/>
      <c r="J320" s="115"/>
      <c r="K320" s="115"/>
      <c r="L320" s="115"/>
    </row>
    <row r="321" spans="2:12">
      <c r="B321" s="114"/>
      <c r="C321" s="115"/>
      <c r="D321" s="115"/>
      <c r="E321" s="115"/>
      <c r="F321" s="115"/>
      <c r="G321" s="115"/>
      <c r="H321" s="115"/>
      <c r="I321" s="115"/>
      <c r="J321" s="115"/>
      <c r="K321" s="115"/>
      <c r="L321" s="115"/>
    </row>
    <row r="322" spans="2:12">
      <c r="B322" s="114"/>
      <c r="C322" s="115"/>
      <c r="D322" s="115"/>
      <c r="E322" s="115"/>
      <c r="F322" s="115"/>
      <c r="G322" s="115"/>
      <c r="H322" s="115"/>
      <c r="I322" s="115"/>
      <c r="J322" s="115"/>
      <c r="K322" s="115"/>
      <c r="L322" s="115"/>
    </row>
    <row r="323" spans="2:12">
      <c r="B323" s="114"/>
      <c r="C323" s="115"/>
      <c r="D323" s="115"/>
      <c r="E323" s="115"/>
      <c r="F323" s="115"/>
      <c r="G323" s="115"/>
      <c r="H323" s="115"/>
      <c r="I323" s="115"/>
      <c r="J323" s="115"/>
      <c r="K323" s="115"/>
      <c r="L323" s="115"/>
    </row>
    <row r="324" spans="2:12">
      <c r="B324" s="114"/>
      <c r="C324" s="115"/>
      <c r="D324" s="115"/>
      <c r="E324" s="115"/>
      <c r="F324" s="115"/>
      <c r="G324" s="115"/>
      <c r="H324" s="115"/>
      <c r="I324" s="115"/>
      <c r="J324" s="115"/>
      <c r="K324" s="115"/>
      <c r="L324" s="115"/>
    </row>
    <row r="325" spans="2:12">
      <c r="B325" s="114"/>
      <c r="C325" s="115"/>
      <c r="D325" s="115"/>
      <c r="E325" s="115"/>
      <c r="F325" s="115"/>
      <c r="G325" s="115"/>
      <c r="H325" s="115"/>
      <c r="I325" s="115"/>
      <c r="J325" s="115"/>
      <c r="K325" s="115"/>
      <c r="L325" s="115"/>
    </row>
    <row r="326" spans="2:12">
      <c r="B326" s="114"/>
      <c r="C326" s="115"/>
      <c r="D326" s="115"/>
      <c r="E326" s="115"/>
      <c r="F326" s="115"/>
      <c r="G326" s="115"/>
      <c r="H326" s="115"/>
      <c r="I326" s="115"/>
      <c r="J326" s="115"/>
      <c r="K326" s="115"/>
      <c r="L326" s="115"/>
    </row>
    <row r="327" spans="2:12">
      <c r="B327" s="114"/>
      <c r="C327" s="115"/>
      <c r="D327" s="115"/>
      <c r="E327" s="115"/>
      <c r="F327" s="115"/>
      <c r="G327" s="115"/>
      <c r="H327" s="115"/>
      <c r="I327" s="115"/>
      <c r="J327" s="115"/>
      <c r="K327" s="115"/>
      <c r="L327" s="115"/>
    </row>
    <row r="328" spans="2:12">
      <c r="B328" s="114"/>
      <c r="C328" s="115"/>
      <c r="D328" s="115"/>
      <c r="E328" s="115"/>
      <c r="F328" s="115"/>
      <c r="G328" s="115"/>
      <c r="H328" s="115"/>
      <c r="I328" s="115"/>
      <c r="J328" s="115"/>
      <c r="K328" s="115"/>
      <c r="L328" s="115"/>
    </row>
    <row r="329" spans="2:12">
      <c r="B329" s="114"/>
      <c r="C329" s="115"/>
      <c r="D329" s="115"/>
      <c r="E329" s="115"/>
      <c r="F329" s="115"/>
      <c r="G329" s="115"/>
      <c r="H329" s="115"/>
      <c r="I329" s="115"/>
      <c r="J329" s="115"/>
      <c r="K329" s="115"/>
      <c r="L329" s="115"/>
    </row>
    <row r="330" spans="2:12">
      <c r="B330" s="114"/>
      <c r="C330" s="115"/>
      <c r="D330" s="115"/>
      <c r="E330" s="115"/>
      <c r="F330" s="115"/>
      <c r="G330" s="115"/>
      <c r="H330" s="115"/>
      <c r="I330" s="115"/>
      <c r="J330" s="115"/>
      <c r="K330" s="115"/>
      <c r="L330" s="115"/>
    </row>
    <row r="331" spans="2:12">
      <c r="B331" s="114"/>
      <c r="C331" s="115"/>
      <c r="D331" s="115"/>
      <c r="E331" s="115"/>
      <c r="F331" s="115"/>
      <c r="G331" s="115"/>
      <c r="H331" s="115"/>
      <c r="I331" s="115"/>
      <c r="J331" s="115"/>
      <c r="K331" s="115"/>
      <c r="L331" s="115"/>
    </row>
    <row r="332" spans="2:12">
      <c r="B332" s="114"/>
      <c r="C332" s="115"/>
      <c r="D332" s="115"/>
      <c r="E332" s="115"/>
      <c r="F332" s="115"/>
      <c r="G332" s="115"/>
      <c r="H332" s="115"/>
      <c r="I332" s="115"/>
      <c r="J332" s="115"/>
      <c r="K332" s="115"/>
      <c r="L332" s="115"/>
    </row>
    <row r="333" spans="2:12">
      <c r="B333" s="114"/>
      <c r="C333" s="115"/>
      <c r="D333" s="115"/>
      <c r="E333" s="115"/>
      <c r="F333" s="115"/>
      <c r="G333" s="115"/>
      <c r="H333" s="115"/>
      <c r="I333" s="115"/>
      <c r="J333" s="115"/>
      <c r="K333" s="115"/>
      <c r="L333" s="115"/>
    </row>
    <row r="334" spans="2:12">
      <c r="B334" s="114"/>
      <c r="C334" s="115"/>
      <c r="D334" s="115"/>
      <c r="E334" s="115"/>
      <c r="F334" s="115"/>
      <c r="G334" s="115"/>
      <c r="H334" s="115"/>
      <c r="I334" s="115"/>
      <c r="J334" s="115"/>
      <c r="K334" s="115"/>
      <c r="L334" s="115"/>
    </row>
    <row r="335" spans="2:12">
      <c r="B335" s="114"/>
      <c r="C335" s="115"/>
      <c r="D335" s="115"/>
      <c r="E335" s="115"/>
      <c r="F335" s="115"/>
      <c r="G335" s="115"/>
      <c r="H335" s="115"/>
      <c r="I335" s="115"/>
      <c r="J335" s="115"/>
      <c r="K335" s="115"/>
      <c r="L335" s="115"/>
    </row>
    <row r="336" spans="2:12">
      <c r="B336" s="114"/>
      <c r="C336" s="115"/>
      <c r="D336" s="115"/>
      <c r="E336" s="115"/>
      <c r="F336" s="115"/>
      <c r="G336" s="115"/>
      <c r="H336" s="115"/>
      <c r="I336" s="115"/>
      <c r="J336" s="115"/>
      <c r="K336" s="115"/>
      <c r="L336" s="115"/>
    </row>
    <row r="337" spans="2:12">
      <c r="B337" s="114"/>
      <c r="C337" s="115"/>
      <c r="D337" s="115"/>
      <c r="E337" s="115"/>
      <c r="F337" s="115"/>
      <c r="G337" s="115"/>
      <c r="H337" s="115"/>
      <c r="I337" s="115"/>
      <c r="J337" s="115"/>
      <c r="K337" s="115"/>
      <c r="L337" s="115"/>
    </row>
    <row r="338" spans="2:12">
      <c r="B338" s="114"/>
      <c r="C338" s="115"/>
      <c r="D338" s="115"/>
      <c r="E338" s="115"/>
      <c r="F338" s="115"/>
      <c r="G338" s="115"/>
      <c r="H338" s="115"/>
      <c r="I338" s="115"/>
      <c r="J338" s="115"/>
      <c r="K338" s="115"/>
      <c r="L338" s="115"/>
    </row>
    <row r="339" spans="2:12">
      <c r="B339" s="114"/>
      <c r="C339" s="115"/>
      <c r="D339" s="115"/>
      <c r="E339" s="115"/>
      <c r="F339" s="115"/>
      <c r="G339" s="115"/>
      <c r="H339" s="115"/>
      <c r="I339" s="115"/>
      <c r="J339" s="115"/>
      <c r="K339" s="115"/>
      <c r="L339" s="115"/>
    </row>
    <row r="340" spans="2:12">
      <c r="B340" s="114"/>
      <c r="C340" s="115"/>
      <c r="D340" s="115"/>
      <c r="E340" s="115"/>
      <c r="F340" s="115"/>
      <c r="G340" s="115"/>
      <c r="H340" s="115"/>
      <c r="I340" s="115"/>
      <c r="J340" s="115"/>
      <c r="K340" s="115"/>
      <c r="L340" s="115"/>
    </row>
    <row r="341" spans="2:12">
      <c r="B341" s="114"/>
      <c r="C341" s="115"/>
      <c r="D341" s="115"/>
      <c r="E341" s="115"/>
      <c r="F341" s="115"/>
      <c r="G341" s="115"/>
      <c r="H341" s="115"/>
      <c r="I341" s="115"/>
      <c r="J341" s="115"/>
      <c r="K341" s="115"/>
      <c r="L341" s="115"/>
    </row>
    <row r="342" spans="2:12">
      <c r="B342" s="114"/>
      <c r="C342" s="115"/>
      <c r="D342" s="115"/>
      <c r="E342" s="115"/>
      <c r="F342" s="115"/>
      <c r="G342" s="115"/>
      <c r="H342" s="115"/>
      <c r="I342" s="115"/>
      <c r="J342" s="115"/>
      <c r="K342" s="115"/>
      <c r="L342" s="115"/>
    </row>
    <row r="343" spans="2:12">
      <c r="B343" s="114"/>
      <c r="C343" s="115"/>
      <c r="D343" s="115"/>
      <c r="E343" s="115"/>
      <c r="F343" s="115"/>
      <c r="G343" s="115"/>
      <c r="H343" s="115"/>
      <c r="I343" s="115"/>
      <c r="J343" s="115"/>
      <c r="K343" s="115"/>
      <c r="L343" s="115"/>
    </row>
    <row r="344" spans="2:12">
      <c r="B344" s="114"/>
      <c r="C344" s="115"/>
      <c r="D344" s="115"/>
      <c r="E344" s="115"/>
      <c r="F344" s="115"/>
      <c r="G344" s="115"/>
      <c r="H344" s="115"/>
      <c r="I344" s="115"/>
      <c r="J344" s="115"/>
      <c r="K344" s="115"/>
      <c r="L344" s="115"/>
    </row>
    <row r="345" spans="2:12">
      <c r="B345" s="114"/>
      <c r="C345" s="115"/>
      <c r="D345" s="115"/>
      <c r="E345" s="115"/>
      <c r="F345" s="115"/>
      <c r="G345" s="115"/>
      <c r="H345" s="115"/>
      <c r="I345" s="115"/>
      <c r="J345" s="115"/>
      <c r="K345" s="115"/>
      <c r="L345" s="115"/>
    </row>
    <row r="346" spans="2:12">
      <c r="B346" s="114"/>
      <c r="C346" s="115"/>
      <c r="D346" s="115"/>
      <c r="E346" s="115"/>
      <c r="F346" s="115"/>
      <c r="G346" s="115"/>
      <c r="H346" s="115"/>
      <c r="I346" s="115"/>
      <c r="J346" s="115"/>
      <c r="K346" s="115"/>
      <c r="L346" s="115"/>
    </row>
    <row r="347" spans="2:12">
      <c r="B347" s="114"/>
      <c r="C347" s="115"/>
      <c r="D347" s="115"/>
      <c r="E347" s="115"/>
      <c r="F347" s="115"/>
      <c r="G347" s="115"/>
      <c r="H347" s="115"/>
      <c r="I347" s="115"/>
      <c r="J347" s="115"/>
      <c r="K347" s="115"/>
      <c r="L347" s="115"/>
    </row>
    <row r="348" spans="2:12">
      <c r="B348" s="114"/>
      <c r="C348" s="115"/>
      <c r="D348" s="115"/>
      <c r="E348" s="115"/>
      <c r="F348" s="115"/>
      <c r="G348" s="115"/>
      <c r="H348" s="115"/>
      <c r="I348" s="115"/>
      <c r="J348" s="115"/>
      <c r="K348" s="115"/>
      <c r="L348" s="115"/>
    </row>
    <row r="349" spans="2:12">
      <c r="B349" s="114"/>
      <c r="C349" s="115"/>
      <c r="D349" s="115"/>
      <c r="E349" s="115"/>
      <c r="F349" s="115"/>
      <c r="G349" s="115"/>
      <c r="H349" s="115"/>
      <c r="I349" s="115"/>
      <c r="J349" s="115"/>
      <c r="K349" s="115"/>
      <c r="L349" s="115"/>
    </row>
    <row r="350" spans="2:12">
      <c r="B350" s="114"/>
      <c r="C350" s="115"/>
      <c r="D350" s="115"/>
      <c r="E350" s="115"/>
      <c r="F350" s="115"/>
      <c r="G350" s="115"/>
      <c r="H350" s="115"/>
      <c r="I350" s="115"/>
      <c r="J350" s="115"/>
      <c r="K350" s="115"/>
      <c r="L350" s="115"/>
    </row>
    <row r="351" spans="2:12">
      <c r="B351" s="114"/>
      <c r="C351" s="115"/>
      <c r="D351" s="115"/>
      <c r="E351" s="115"/>
      <c r="F351" s="115"/>
      <c r="G351" s="115"/>
      <c r="H351" s="115"/>
      <c r="I351" s="115"/>
      <c r="J351" s="115"/>
      <c r="K351" s="115"/>
      <c r="L351" s="115"/>
    </row>
    <row r="352" spans="2:12">
      <c r="B352" s="114"/>
      <c r="C352" s="115"/>
      <c r="D352" s="115"/>
      <c r="E352" s="115"/>
      <c r="F352" s="115"/>
      <c r="G352" s="115"/>
      <c r="H352" s="115"/>
      <c r="I352" s="115"/>
      <c r="J352" s="115"/>
      <c r="K352" s="115"/>
      <c r="L352" s="115"/>
    </row>
    <row r="353" spans="2:12">
      <c r="B353" s="114"/>
      <c r="C353" s="115"/>
      <c r="D353" s="115"/>
      <c r="E353" s="115"/>
      <c r="F353" s="115"/>
      <c r="G353" s="115"/>
      <c r="H353" s="115"/>
      <c r="I353" s="115"/>
      <c r="J353" s="115"/>
      <c r="K353" s="115"/>
      <c r="L353" s="115"/>
    </row>
    <row r="354" spans="2:12">
      <c r="B354" s="114"/>
      <c r="C354" s="115"/>
      <c r="D354" s="115"/>
      <c r="E354" s="115"/>
      <c r="F354" s="115"/>
      <c r="G354" s="115"/>
      <c r="H354" s="115"/>
      <c r="I354" s="115"/>
      <c r="J354" s="115"/>
      <c r="K354" s="115"/>
      <c r="L354" s="115"/>
    </row>
    <row r="355" spans="2:12">
      <c r="B355" s="114"/>
      <c r="C355" s="115"/>
      <c r="D355" s="115"/>
      <c r="E355" s="115"/>
      <c r="F355" s="115"/>
      <c r="G355" s="115"/>
      <c r="H355" s="115"/>
      <c r="I355" s="115"/>
      <c r="J355" s="115"/>
      <c r="K355" s="115"/>
      <c r="L355" s="115"/>
    </row>
    <row r="356" spans="2:12">
      <c r="B356" s="114"/>
      <c r="C356" s="115"/>
      <c r="D356" s="115"/>
      <c r="E356" s="115"/>
      <c r="F356" s="115"/>
      <c r="G356" s="115"/>
      <c r="H356" s="115"/>
      <c r="I356" s="115"/>
      <c r="J356" s="115"/>
      <c r="K356" s="115"/>
      <c r="L356" s="115"/>
    </row>
    <row r="357" spans="2:12">
      <c r="B357" s="114"/>
      <c r="C357" s="115"/>
      <c r="D357" s="115"/>
      <c r="E357" s="115"/>
      <c r="F357" s="115"/>
      <c r="G357" s="115"/>
      <c r="H357" s="115"/>
      <c r="I357" s="115"/>
      <c r="J357" s="115"/>
      <c r="K357" s="115"/>
      <c r="L357" s="115"/>
    </row>
    <row r="358" spans="2:12">
      <c r="B358" s="114"/>
      <c r="C358" s="115"/>
      <c r="D358" s="115"/>
      <c r="E358" s="115"/>
      <c r="F358" s="115"/>
      <c r="G358" s="115"/>
      <c r="H358" s="115"/>
      <c r="I358" s="115"/>
      <c r="J358" s="115"/>
      <c r="K358" s="115"/>
      <c r="L358" s="115"/>
    </row>
    <row r="359" spans="2:12">
      <c r="B359" s="114"/>
      <c r="C359" s="115"/>
      <c r="D359" s="115"/>
      <c r="E359" s="115"/>
      <c r="F359" s="115"/>
      <c r="G359" s="115"/>
      <c r="H359" s="115"/>
      <c r="I359" s="115"/>
      <c r="J359" s="115"/>
      <c r="K359" s="115"/>
      <c r="L359" s="115"/>
    </row>
    <row r="360" spans="2:12">
      <c r="B360" s="114"/>
      <c r="C360" s="115"/>
      <c r="D360" s="115"/>
      <c r="E360" s="115"/>
      <c r="F360" s="115"/>
      <c r="G360" s="115"/>
      <c r="H360" s="115"/>
      <c r="I360" s="115"/>
      <c r="J360" s="115"/>
      <c r="K360" s="115"/>
      <c r="L360" s="115"/>
    </row>
    <row r="361" spans="2:12">
      <c r="B361" s="114"/>
      <c r="C361" s="115"/>
      <c r="D361" s="115"/>
      <c r="E361" s="115"/>
      <c r="F361" s="115"/>
      <c r="G361" s="115"/>
      <c r="H361" s="115"/>
      <c r="I361" s="115"/>
      <c r="J361" s="115"/>
      <c r="K361" s="115"/>
      <c r="L361" s="115"/>
    </row>
    <row r="362" spans="2:12">
      <c r="B362" s="114"/>
      <c r="C362" s="115"/>
      <c r="D362" s="115"/>
      <c r="E362" s="115"/>
      <c r="F362" s="115"/>
      <c r="G362" s="115"/>
      <c r="H362" s="115"/>
      <c r="I362" s="115"/>
      <c r="J362" s="115"/>
      <c r="K362" s="115"/>
      <c r="L362" s="115"/>
    </row>
    <row r="363" spans="2:12">
      <c r="B363" s="114"/>
      <c r="C363" s="115"/>
      <c r="D363" s="115"/>
      <c r="E363" s="115"/>
      <c r="F363" s="115"/>
      <c r="G363" s="115"/>
      <c r="H363" s="115"/>
      <c r="I363" s="115"/>
      <c r="J363" s="115"/>
      <c r="K363" s="115"/>
      <c r="L363" s="115"/>
    </row>
    <row r="364" spans="2:12">
      <c r="B364" s="114"/>
      <c r="C364" s="115"/>
      <c r="D364" s="115"/>
      <c r="E364" s="115"/>
      <c r="F364" s="115"/>
      <c r="G364" s="115"/>
      <c r="H364" s="115"/>
      <c r="I364" s="115"/>
      <c r="J364" s="115"/>
      <c r="K364" s="115"/>
      <c r="L364" s="115"/>
    </row>
    <row r="365" spans="2:12">
      <c r="B365" s="114"/>
      <c r="C365" s="115"/>
      <c r="D365" s="115"/>
      <c r="E365" s="115"/>
      <c r="F365" s="115"/>
      <c r="G365" s="115"/>
      <c r="H365" s="115"/>
      <c r="I365" s="115"/>
      <c r="J365" s="115"/>
      <c r="K365" s="115"/>
      <c r="L365" s="115"/>
    </row>
    <row r="366" spans="2:12">
      <c r="B366" s="114"/>
      <c r="C366" s="115"/>
      <c r="D366" s="115"/>
      <c r="E366" s="115"/>
      <c r="F366" s="115"/>
      <c r="G366" s="115"/>
      <c r="H366" s="115"/>
      <c r="I366" s="115"/>
      <c r="J366" s="115"/>
      <c r="K366" s="115"/>
      <c r="L366" s="115"/>
    </row>
    <row r="367" spans="2:12">
      <c r="B367" s="114"/>
      <c r="C367" s="115"/>
      <c r="D367" s="115"/>
      <c r="E367" s="115"/>
      <c r="F367" s="115"/>
      <c r="G367" s="115"/>
      <c r="H367" s="115"/>
      <c r="I367" s="115"/>
      <c r="J367" s="115"/>
      <c r="K367" s="115"/>
      <c r="L367" s="115"/>
    </row>
    <row r="368" spans="2:12">
      <c r="B368" s="114"/>
      <c r="C368" s="115"/>
      <c r="D368" s="115"/>
      <c r="E368" s="115"/>
      <c r="F368" s="115"/>
      <c r="G368" s="115"/>
      <c r="H368" s="115"/>
      <c r="I368" s="115"/>
      <c r="J368" s="115"/>
      <c r="K368" s="115"/>
      <c r="L368" s="115"/>
    </row>
    <row r="369" spans="2:12">
      <c r="B369" s="114"/>
      <c r="C369" s="115"/>
      <c r="D369" s="115"/>
      <c r="E369" s="115"/>
      <c r="F369" s="115"/>
      <c r="G369" s="115"/>
      <c r="H369" s="115"/>
      <c r="I369" s="115"/>
      <c r="J369" s="115"/>
      <c r="K369" s="115"/>
      <c r="L369" s="115"/>
    </row>
    <row r="370" spans="2:12">
      <c r="B370" s="114"/>
      <c r="C370" s="115"/>
      <c r="D370" s="115"/>
      <c r="E370" s="115"/>
      <c r="F370" s="115"/>
      <c r="G370" s="115"/>
      <c r="H370" s="115"/>
      <c r="I370" s="115"/>
      <c r="J370" s="115"/>
      <c r="K370" s="115"/>
      <c r="L370" s="115"/>
    </row>
    <row r="371" spans="2:12">
      <c r="B371" s="114"/>
      <c r="C371" s="115"/>
      <c r="D371" s="115"/>
      <c r="E371" s="115"/>
      <c r="F371" s="115"/>
      <c r="G371" s="115"/>
      <c r="H371" s="115"/>
      <c r="I371" s="115"/>
      <c r="J371" s="115"/>
      <c r="K371" s="115"/>
      <c r="L371" s="115"/>
    </row>
    <row r="372" spans="2:12">
      <c r="B372" s="114"/>
      <c r="C372" s="115"/>
      <c r="D372" s="115"/>
      <c r="E372" s="115"/>
      <c r="F372" s="115"/>
      <c r="G372" s="115"/>
      <c r="H372" s="115"/>
      <c r="I372" s="115"/>
      <c r="J372" s="115"/>
      <c r="K372" s="115"/>
      <c r="L372" s="115"/>
    </row>
    <row r="373" spans="2:12">
      <c r="B373" s="114"/>
      <c r="C373" s="115"/>
      <c r="D373" s="115"/>
      <c r="E373" s="115"/>
      <c r="F373" s="115"/>
      <c r="G373" s="115"/>
      <c r="H373" s="115"/>
      <c r="I373" s="115"/>
      <c r="J373" s="115"/>
      <c r="K373" s="115"/>
      <c r="L373" s="115"/>
    </row>
    <row r="374" spans="2:12">
      <c r="B374" s="114"/>
      <c r="C374" s="115"/>
      <c r="D374" s="115"/>
      <c r="E374" s="115"/>
      <c r="F374" s="115"/>
      <c r="G374" s="115"/>
      <c r="H374" s="115"/>
      <c r="I374" s="115"/>
      <c r="J374" s="115"/>
      <c r="K374" s="115"/>
      <c r="L374" s="115"/>
    </row>
    <row r="375" spans="2:12">
      <c r="B375" s="114"/>
      <c r="C375" s="115"/>
      <c r="D375" s="115"/>
      <c r="E375" s="115"/>
      <c r="F375" s="115"/>
      <c r="G375" s="115"/>
      <c r="H375" s="115"/>
      <c r="I375" s="115"/>
      <c r="J375" s="115"/>
      <c r="K375" s="115"/>
      <c r="L375" s="115"/>
    </row>
    <row r="376" spans="2:12">
      <c r="B376" s="114"/>
      <c r="C376" s="115"/>
      <c r="D376" s="115"/>
      <c r="E376" s="115"/>
      <c r="F376" s="115"/>
      <c r="G376" s="115"/>
      <c r="H376" s="115"/>
      <c r="I376" s="115"/>
      <c r="J376" s="115"/>
      <c r="K376" s="115"/>
      <c r="L376" s="115"/>
    </row>
    <row r="377" spans="2:12">
      <c r="B377" s="114"/>
      <c r="C377" s="115"/>
      <c r="D377" s="115"/>
      <c r="E377" s="115"/>
      <c r="F377" s="115"/>
      <c r="G377" s="115"/>
      <c r="H377" s="115"/>
      <c r="I377" s="115"/>
      <c r="J377" s="115"/>
      <c r="K377" s="115"/>
      <c r="L377" s="115"/>
    </row>
    <row r="378" spans="2:12">
      <c r="B378" s="114"/>
      <c r="C378" s="115"/>
      <c r="D378" s="115"/>
      <c r="E378" s="115"/>
      <c r="F378" s="115"/>
      <c r="G378" s="115"/>
      <c r="H378" s="115"/>
      <c r="I378" s="115"/>
      <c r="J378" s="115"/>
      <c r="K378" s="115"/>
      <c r="L378" s="115"/>
    </row>
    <row r="379" spans="2:12">
      <c r="B379" s="114"/>
      <c r="C379" s="115"/>
      <c r="D379" s="115"/>
      <c r="E379" s="115"/>
      <c r="F379" s="115"/>
      <c r="G379" s="115"/>
      <c r="H379" s="115"/>
      <c r="I379" s="115"/>
      <c r="J379" s="115"/>
      <c r="K379" s="115"/>
      <c r="L379" s="115"/>
    </row>
    <row r="380" spans="2:12">
      <c r="B380" s="114"/>
      <c r="C380" s="115"/>
      <c r="D380" s="115"/>
      <c r="E380" s="115"/>
      <c r="F380" s="115"/>
      <c r="G380" s="115"/>
      <c r="H380" s="115"/>
      <c r="I380" s="115"/>
      <c r="J380" s="115"/>
      <c r="K380" s="115"/>
      <c r="L380" s="115"/>
    </row>
    <row r="381" spans="2:12">
      <c r="B381" s="114"/>
      <c r="C381" s="115"/>
      <c r="D381" s="115"/>
      <c r="E381" s="115"/>
      <c r="F381" s="115"/>
      <c r="G381" s="115"/>
      <c r="H381" s="115"/>
      <c r="I381" s="115"/>
      <c r="J381" s="115"/>
      <c r="K381" s="115"/>
      <c r="L381" s="115"/>
    </row>
    <row r="382" spans="2:12">
      <c r="B382" s="114"/>
      <c r="C382" s="115"/>
      <c r="D382" s="115"/>
      <c r="E382" s="115"/>
      <c r="F382" s="115"/>
      <c r="G382" s="115"/>
      <c r="H382" s="115"/>
      <c r="I382" s="115"/>
      <c r="J382" s="115"/>
      <c r="K382" s="115"/>
      <c r="L382" s="115"/>
    </row>
    <row r="383" spans="2:12">
      <c r="B383" s="114"/>
      <c r="C383" s="115"/>
      <c r="D383" s="115"/>
      <c r="E383" s="115"/>
      <c r="F383" s="115"/>
      <c r="G383" s="115"/>
      <c r="H383" s="115"/>
      <c r="I383" s="115"/>
      <c r="J383" s="115"/>
      <c r="K383" s="115"/>
      <c r="L383" s="115"/>
    </row>
    <row r="384" spans="2:12">
      <c r="B384" s="114"/>
      <c r="C384" s="115"/>
      <c r="D384" s="115"/>
      <c r="E384" s="115"/>
      <c r="F384" s="115"/>
      <c r="G384" s="115"/>
      <c r="H384" s="115"/>
      <c r="I384" s="115"/>
      <c r="J384" s="115"/>
      <c r="K384" s="115"/>
      <c r="L384" s="115"/>
    </row>
    <row r="385" spans="2:12">
      <c r="B385" s="114"/>
      <c r="C385" s="115"/>
      <c r="D385" s="115"/>
      <c r="E385" s="115"/>
      <c r="F385" s="115"/>
      <c r="G385" s="115"/>
      <c r="H385" s="115"/>
      <c r="I385" s="115"/>
      <c r="J385" s="115"/>
      <c r="K385" s="115"/>
      <c r="L385" s="115"/>
    </row>
    <row r="386" spans="2:12">
      <c r="B386" s="114"/>
      <c r="C386" s="115"/>
      <c r="D386" s="115"/>
      <c r="E386" s="115"/>
      <c r="F386" s="115"/>
      <c r="G386" s="115"/>
      <c r="H386" s="115"/>
      <c r="I386" s="115"/>
      <c r="J386" s="115"/>
      <c r="K386" s="115"/>
      <c r="L386" s="115"/>
    </row>
    <row r="387" spans="2:12">
      <c r="B387" s="114"/>
      <c r="C387" s="115"/>
      <c r="D387" s="115"/>
      <c r="E387" s="115"/>
      <c r="F387" s="115"/>
      <c r="G387" s="115"/>
      <c r="H387" s="115"/>
      <c r="I387" s="115"/>
      <c r="J387" s="115"/>
      <c r="K387" s="115"/>
      <c r="L387" s="115"/>
    </row>
    <row r="388" spans="2:12">
      <c r="B388" s="114"/>
      <c r="C388" s="115"/>
      <c r="D388" s="115"/>
      <c r="E388" s="115"/>
      <c r="F388" s="115"/>
      <c r="G388" s="115"/>
      <c r="H388" s="115"/>
      <c r="I388" s="115"/>
      <c r="J388" s="115"/>
      <c r="K388" s="115"/>
      <c r="L388" s="115"/>
    </row>
    <row r="389" spans="2:12">
      <c r="B389" s="114"/>
      <c r="C389" s="115"/>
      <c r="D389" s="115"/>
      <c r="E389" s="115"/>
      <c r="F389" s="115"/>
      <c r="G389" s="115"/>
      <c r="H389" s="115"/>
      <c r="I389" s="115"/>
      <c r="J389" s="115"/>
      <c r="K389" s="115"/>
      <c r="L389" s="115"/>
    </row>
    <row r="390" spans="2:12">
      <c r="B390" s="114"/>
      <c r="C390" s="115"/>
      <c r="D390" s="115"/>
      <c r="E390" s="115"/>
      <c r="F390" s="115"/>
      <c r="G390" s="115"/>
      <c r="H390" s="115"/>
      <c r="I390" s="115"/>
      <c r="J390" s="115"/>
      <c r="K390" s="115"/>
      <c r="L390" s="115"/>
    </row>
    <row r="391" spans="2:12">
      <c r="B391" s="114"/>
      <c r="C391" s="115"/>
      <c r="D391" s="115"/>
      <c r="E391" s="115"/>
      <c r="F391" s="115"/>
      <c r="G391" s="115"/>
      <c r="H391" s="115"/>
      <c r="I391" s="115"/>
      <c r="J391" s="115"/>
      <c r="K391" s="115"/>
      <c r="L391" s="115"/>
    </row>
    <row r="392" spans="2:12">
      <c r="B392" s="114"/>
      <c r="C392" s="115"/>
      <c r="D392" s="115"/>
      <c r="E392" s="115"/>
      <c r="F392" s="115"/>
      <c r="G392" s="115"/>
      <c r="H392" s="115"/>
      <c r="I392" s="115"/>
      <c r="J392" s="115"/>
      <c r="K392" s="115"/>
      <c r="L392" s="115"/>
    </row>
    <row r="393" spans="2:12">
      <c r="B393" s="114"/>
      <c r="C393" s="115"/>
      <c r="D393" s="115"/>
      <c r="E393" s="115"/>
      <c r="F393" s="115"/>
      <c r="G393" s="115"/>
      <c r="H393" s="115"/>
      <c r="I393" s="115"/>
      <c r="J393" s="115"/>
      <c r="K393" s="115"/>
      <c r="L393" s="115"/>
    </row>
    <row r="394" spans="2:12">
      <c r="B394" s="114"/>
      <c r="C394" s="115"/>
      <c r="D394" s="115"/>
      <c r="E394" s="115"/>
      <c r="F394" s="115"/>
      <c r="G394" s="115"/>
      <c r="H394" s="115"/>
      <c r="I394" s="115"/>
      <c r="J394" s="115"/>
      <c r="K394" s="115"/>
      <c r="L394" s="115"/>
    </row>
    <row r="395" spans="2:12">
      <c r="B395" s="114"/>
      <c r="C395" s="115"/>
      <c r="D395" s="115"/>
      <c r="E395" s="115"/>
      <c r="F395" s="115"/>
      <c r="G395" s="115"/>
      <c r="H395" s="115"/>
      <c r="I395" s="115"/>
      <c r="J395" s="115"/>
      <c r="K395" s="115"/>
      <c r="L395" s="115"/>
    </row>
    <row r="396" spans="2:12">
      <c r="B396" s="114"/>
      <c r="C396" s="115"/>
      <c r="D396" s="115"/>
      <c r="E396" s="115"/>
      <c r="F396" s="115"/>
      <c r="G396" s="115"/>
      <c r="H396" s="115"/>
      <c r="I396" s="115"/>
      <c r="J396" s="115"/>
      <c r="K396" s="115"/>
      <c r="L396" s="115"/>
    </row>
    <row r="397" spans="2:12">
      <c r="B397" s="114"/>
      <c r="C397" s="115"/>
      <c r="D397" s="115"/>
      <c r="E397" s="115"/>
      <c r="F397" s="115"/>
      <c r="G397" s="115"/>
      <c r="H397" s="115"/>
      <c r="I397" s="115"/>
      <c r="J397" s="115"/>
      <c r="K397" s="115"/>
      <c r="L397" s="115"/>
    </row>
    <row r="398" spans="2:12">
      <c r="B398" s="114"/>
      <c r="C398" s="115"/>
      <c r="D398" s="115"/>
      <c r="E398" s="115"/>
      <c r="F398" s="115"/>
      <c r="G398" s="115"/>
      <c r="H398" s="115"/>
      <c r="I398" s="115"/>
      <c r="J398" s="115"/>
      <c r="K398" s="115"/>
      <c r="L398" s="115"/>
    </row>
    <row r="399" spans="2:12">
      <c r="B399" s="114"/>
      <c r="C399" s="115"/>
      <c r="D399" s="115"/>
      <c r="E399" s="115"/>
      <c r="F399" s="115"/>
      <c r="G399" s="115"/>
      <c r="H399" s="115"/>
      <c r="I399" s="115"/>
      <c r="J399" s="115"/>
      <c r="K399" s="115"/>
      <c r="L399" s="115"/>
    </row>
    <row r="400" spans="2:12">
      <c r="B400" s="114"/>
      <c r="C400" s="115"/>
      <c r="D400" s="115"/>
      <c r="E400" s="115"/>
      <c r="F400" s="115"/>
      <c r="G400" s="115"/>
      <c r="H400" s="115"/>
      <c r="I400" s="115"/>
      <c r="J400" s="115"/>
      <c r="K400" s="115"/>
      <c r="L400" s="115"/>
    </row>
    <row r="401" spans="2:12">
      <c r="B401" s="114"/>
      <c r="C401" s="115"/>
      <c r="D401" s="115"/>
      <c r="E401" s="115"/>
      <c r="F401" s="115"/>
      <c r="G401" s="115"/>
      <c r="H401" s="115"/>
      <c r="I401" s="115"/>
      <c r="J401" s="115"/>
      <c r="K401" s="115"/>
      <c r="L401" s="115"/>
    </row>
    <row r="402" spans="2:12">
      <c r="B402" s="114"/>
      <c r="C402" s="115"/>
      <c r="D402" s="115"/>
      <c r="E402" s="115"/>
      <c r="F402" s="115"/>
      <c r="G402" s="115"/>
      <c r="H402" s="115"/>
      <c r="I402" s="115"/>
      <c r="J402" s="115"/>
      <c r="K402" s="115"/>
      <c r="L402" s="115"/>
    </row>
    <row r="403" spans="2:12">
      <c r="B403" s="114"/>
      <c r="C403" s="115"/>
      <c r="D403" s="115"/>
      <c r="E403" s="115"/>
      <c r="F403" s="115"/>
      <c r="G403" s="115"/>
      <c r="H403" s="115"/>
      <c r="I403" s="115"/>
      <c r="J403" s="115"/>
      <c r="K403" s="115"/>
      <c r="L403" s="115"/>
    </row>
    <row r="404" spans="2:12">
      <c r="B404" s="114"/>
      <c r="C404" s="115"/>
      <c r="D404" s="115"/>
      <c r="E404" s="115"/>
      <c r="F404" s="115"/>
      <c r="G404" s="115"/>
      <c r="H404" s="115"/>
      <c r="I404" s="115"/>
      <c r="J404" s="115"/>
      <c r="K404" s="115"/>
      <c r="L404" s="115"/>
    </row>
    <row r="405" spans="2:12">
      <c r="B405" s="114"/>
      <c r="C405" s="115"/>
      <c r="D405" s="115"/>
      <c r="E405" s="115"/>
      <c r="F405" s="115"/>
      <c r="G405" s="115"/>
      <c r="H405" s="115"/>
      <c r="I405" s="115"/>
      <c r="J405" s="115"/>
      <c r="K405" s="115"/>
      <c r="L405" s="115"/>
    </row>
    <row r="406" spans="2:12">
      <c r="B406" s="114"/>
      <c r="C406" s="115"/>
      <c r="D406" s="115"/>
      <c r="E406" s="115"/>
      <c r="F406" s="115"/>
      <c r="G406" s="115"/>
      <c r="H406" s="115"/>
      <c r="I406" s="115"/>
      <c r="J406" s="115"/>
      <c r="K406" s="115"/>
      <c r="L406" s="115"/>
    </row>
    <row r="407" spans="2:12">
      <c r="B407" s="114"/>
      <c r="C407" s="115"/>
      <c r="D407" s="115"/>
      <c r="E407" s="115"/>
      <c r="F407" s="115"/>
      <c r="G407" s="115"/>
      <c r="H407" s="115"/>
      <c r="I407" s="115"/>
      <c r="J407" s="115"/>
      <c r="K407" s="115"/>
      <c r="L407" s="115"/>
    </row>
    <row r="408" spans="2:12">
      <c r="B408" s="114"/>
      <c r="C408" s="115"/>
      <c r="D408" s="115"/>
      <c r="E408" s="115"/>
      <c r="F408" s="115"/>
      <c r="G408" s="115"/>
      <c r="H408" s="115"/>
      <c r="I408" s="115"/>
      <c r="J408" s="115"/>
      <c r="K408" s="115"/>
      <c r="L408" s="115"/>
    </row>
    <row r="409" spans="2:12">
      <c r="B409" s="114"/>
      <c r="C409" s="115"/>
      <c r="D409" s="115"/>
      <c r="E409" s="115"/>
      <c r="F409" s="115"/>
      <c r="G409" s="115"/>
      <c r="H409" s="115"/>
      <c r="I409" s="115"/>
      <c r="J409" s="115"/>
      <c r="K409" s="115"/>
      <c r="L409" s="115"/>
    </row>
    <row r="410" spans="2:12">
      <c r="B410" s="114"/>
      <c r="C410" s="115"/>
      <c r="D410" s="115"/>
      <c r="E410" s="115"/>
      <c r="F410" s="115"/>
      <c r="G410" s="115"/>
      <c r="H410" s="115"/>
      <c r="I410" s="115"/>
      <c r="J410" s="115"/>
      <c r="K410" s="115"/>
      <c r="L410" s="115"/>
    </row>
    <row r="411" spans="2:12">
      <c r="B411" s="114"/>
      <c r="C411" s="115"/>
      <c r="D411" s="115"/>
      <c r="E411" s="115"/>
      <c r="F411" s="115"/>
      <c r="G411" s="115"/>
      <c r="H411" s="115"/>
      <c r="I411" s="115"/>
      <c r="J411" s="115"/>
      <c r="K411" s="115"/>
      <c r="L411" s="115"/>
    </row>
    <row r="412" spans="2:12">
      <c r="B412" s="114"/>
      <c r="C412" s="115"/>
      <c r="D412" s="115"/>
      <c r="E412" s="115"/>
      <c r="F412" s="115"/>
      <c r="G412" s="115"/>
      <c r="H412" s="115"/>
      <c r="I412" s="115"/>
      <c r="J412" s="115"/>
      <c r="K412" s="115"/>
      <c r="L412" s="115"/>
    </row>
    <row r="413" spans="2:12">
      <c r="B413" s="114"/>
      <c r="C413" s="115"/>
      <c r="D413" s="115"/>
      <c r="E413" s="115"/>
      <c r="F413" s="115"/>
      <c r="G413" s="115"/>
      <c r="H413" s="115"/>
      <c r="I413" s="115"/>
      <c r="J413" s="115"/>
      <c r="K413" s="115"/>
      <c r="L413" s="115"/>
    </row>
    <row r="414" spans="2:12">
      <c r="B414" s="114"/>
      <c r="C414" s="115"/>
      <c r="D414" s="115"/>
      <c r="E414" s="115"/>
      <c r="F414" s="115"/>
      <c r="G414" s="115"/>
      <c r="H414" s="115"/>
      <c r="I414" s="115"/>
      <c r="J414" s="115"/>
      <c r="K414" s="115"/>
      <c r="L414" s="115"/>
    </row>
    <row r="415" spans="2:12">
      <c r="B415" s="114"/>
      <c r="C415" s="115"/>
      <c r="D415" s="115"/>
      <c r="E415" s="115"/>
      <c r="F415" s="115"/>
      <c r="G415" s="115"/>
      <c r="H415" s="115"/>
      <c r="I415" s="115"/>
      <c r="J415" s="115"/>
      <c r="K415" s="115"/>
      <c r="L415" s="115"/>
    </row>
    <row r="416" spans="2:12">
      <c r="B416" s="114"/>
      <c r="C416" s="115"/>
      <c r="D416" s="115"/>
      <c r="E416" s="115"/>
      <c r="F416" s="115"/>
      <c r="G416" s="115"/>
      <c r="H416" s="115"/>
      <c r="I416" s="115"/>
      <c r="J416" s="115"/>
      <c r="K416" s="115"/>
      <c r="L416" s="115"/>
    </row>
    <row r="417" spans="2:12">
      <c r="B417" s="114"/>
      <c r="C417" s="115"/>
      <c r="D417" s="115"/>
      <c r="E417" s="115"/>
      <c r="F417" s="115"/>
      <c r="G417" s="115"/>
      <c r="H417" s="115"/>
      <c r="I417" s="115"/>
      <c r="J417" s="115"/>
      <c r="K417" s="115"/>
      <c r="L417" s="115"/>
    </row>
    <row r="418" spans="2:12">
      <c r="B418" s="114"/>
      <c r="C418" s="115"/>
      <c r="D418" s="115"/>
      <c r="E418" s="115"/>
      <c r="F418" s="115"/>
      <c r="G418" s="115"/>
      <c r="H418" s="115"/>
      <c r="I418" s="115"/>
      <c r="J418" s="115"/>
      <c r="K418" s="115"/>
      <c r="L418" s="115"/>
    </row>
    <row r="419" spans="2:12">
      <c r="B419" s="114"/>
      <c r="C419" s="115"/>
      <c r="D419" s="115"/>
      <c r="E419" s="115"/>
      <c r="F419" s="115"/>
      <c r="G419" s="115"/>
      <c r="H419" s="115"/>
      <c r="I419" s="115"/>
      <c r="J419" s="115"/>
      <c r="K419" s="115"/>
      <c r="L419" s="115"/>
    </row>
    <row r="420" spans="2:12">
      <c r="B420" s="114"/>
      <c r="C420" s="115"/>
      <c r="D420" s="115"/>
      <c r="E420" s="115"/>
      <c r="F420" s="115"/>
      <c r="G420" s="115"/>
      <c r="H420" s="115"/>
      <c r="I420" s="115"/>
      <c r="J420" s="115"/>
      <c r="K420" s="115"/>
      <c r="L420" s="115"/>
    </row>
    <row r="421" spans="2:12">
      <c r="B421" s="114"/>
      <c r="C421" s="115"/>
      <c r="D421" s="115"/>
      <c r="E421" s="115"/>
      <c r="F421" s="115"/>
      <c r="G421" s="115"/>
      <c r="H421" s="115"/>
      <c r="I421" s="115"/>
      <c r="J421" s="115"/>
      <c r="K421" s="115"/>
      <c r="L421" s="115"/>
    </row>
    <row r="422" spans="2:12">
      <c r="B422" s="114"/>
      <c r="C422" s="115"/>
      <c r="D422" s="115"/>
      <c r="E422" s="115"/>
      <c r="F422" s="115"/>
      <c r="G422" s="115"/>
      <c r="H422" s="115"/>
      <c r="I422" s="115"/>
      <c r="J422" s="115"/>
      <c r="K422" s="115"/>
      <c r="L422" s="115"/>
    </row>
    <row r="423" spans="2:12">
      <c r="B423" s="114"/>
      <c r="C423" s="115"/>
      <c r="D423" s="115"/>
      <c r="E423" s="115"/>
      <c r="F423" s="115"/>
      <c r="G423" s="115"/>
      <c r="H423" s="115"/>
      <c r="I423" s="115"/>
      <c r="J423" s="115"/>
      <c r="K423" s="115"/>
      <c r="L423" s="115"/>
    </row>
    <row r="424" spans="2:12">
      <c r="B424" s="114"/>
      <c r="C424" s="115"/>
      <c r="D424" s="115"/>
      <c r="E424" s="115"/>
      <c r="F424" s="115"/>
      <c r="G424" s="115"/>
      <c r="H424" s="115"/>
      <c r="I424" s="115"/>
      <c r="J424" s="115"/>
      <c r="K424" s="115"/>
      <c r="L424" s="115"/>
    </row>
    <row r="425" spans="2:12">
      <c r="B425" s="114"/>
      <c r="C425" s="115"/>
      <c r="D425" s="115"/>
      <c r="E425" s="115"/>
      <c r="F425" s="115"/>
      <c r="G425" s="115"/>
      <c r="H425" s="115"/>
      <c r="I425" s="115"/>
      <c r="J425" s="115"/>
      <c r="K425" s="115"/>
      <c r="L425" s="115"/>
    </row>
    <row r="426" spans="2:12">
      <c r="B426" s="114"/>
      <c r="C426" s="115"/>
      <c r="D426" s="115"/>
      <c r="E426" s="115"/>
      <c r="F426" s="115"/>
      <c r="G426" s="115"/>
      <c r="H426" s="115"/>
      <c r="I426" s="115"/>
      <c r="J426" s="115"/>
      <c r="K426" s="115"/>
      <c r="L426" s="115"/>
    </row>
    <row r="427" spans="2:12">
      <c r="B427" s="114"/>
      <c r="C427" s="115"/>
      <c r="D427" s="115"/>
      <c r="E427" s="115"/>
      <c r="F427" s="115"/>
      <c r="G427" s="115"/>
      <c r="H427" s="115"/>
      <c r="I427" s="115"/>
      <c r="J427" s="115"/>
      <c r="K427" s="115"/>
      <c r="L427" s="115"/>
    </row>
    <row r="428" spans="2:12">
      <c r="B428" s="114"/>
      <c r="C428" s="115"/>
      <c r="D428" s="115"/>
      <c r="E428" s="115"/>
      <c r="F428" s="115"/>
      <c r="G428" s="115"/>
      <c r="H428" s="115"/>
      <c r="I428" s="115"/>
      <c r="J428" s="115"/>
      <c r="K428" s="115"/>
      <c r="L428" s="115"/>
    </row>
    <row r="429" spans="2:12">
      <c r="B429" s="114"/>
      <c r="C429" s="115"/>
      <c r="D429" s="115"/>
      <c r="E429" s="115"/>
      <c r="F429" s="115"/>
      <c r="G429" s="115"/>
      <c r="H429" s="115"/>
      <c r="I429" s="115"/>
      <c r="J429" s="115"/>
      <c r="K429" s="115"/>
      <c r="L429" s="115"/>
    </row>
    <row r="430" spans="2:12">
      <c r="B430" s="114"/>
      <c r="C430" s="115"/>
      <c r="D430" s="115"/>
      <c r="E430" s="115"/>
      <c r="F430" s="115"/>
      <c r="G430" s="115"/>
      <c r="H430" s="115"/>
      <c r="I430" s="115"/>
      <c r="J430" s="115"/>
      <c r="K430" s="115"/>
      <c r="L430" s="115"/>
    </row>
    <row r="431" spans="2:12">
      <c r="B431" s="114"/>
      <c r="C431" s="115"/>
      <c r="D431" s="115"/>
      <c r="E431" s="115"/>
      <c r="F431" s="115"/>
      <c r="G431" s="115"/>
      <c r="H431" s="115"/>
      <c r="I431" s="115"/>
      <c r="J431" s="115"/>
      <c r="K431" s="115"/>
      <c r="L431" s="115"/>
    </row>
    <row r="432" spans="2:12">
      <c r="B432" s="114"/>
      <c r="C432" s="115"/>
      <c r="D432" s="115"/>
      <c r="E432" s="115"/>
      <c r="F432" s="115"/>
      <c r="G432" s="115"/>
      <c r="H432" s="115"/>
      <c r="I432" s="115"/>
      <c r="J432" s="115"/>
      <c r="K432" s="115"/>
      <c r="L432" s="115"/>
    </row>
    <row r="433" spans="2:12">
      <c r="B433" s="114"/>
      <c r="C433" s="115"/>
      <c r="D433" s="115"/>
      <c r="E433" s="115"/>
      <c r="F433" s="115"/>
      <c r="G433" s="115"/>
      <c r="H433" s="115"/>
      <c r="I433" s="115"/>
      <c r="J433" s="115"/>
      <c r="K433" s="115"/>
      <c r="L433" s="115"/>
    </row>
    <row r="434" spans="2:12">
      <c r="B434" s="114"/>
      <c r="C434" s="115"/>
      <c r="D434" s="115"/>
      <c r="E434" s="115"/>
      <c r="F434" s="115"/>
      <c r="G434" s="115"/>
      <c r="H434" s="115"/>
      <c r="I434" s="115"/>
      <c r="J434" s="115"/>
      <c r="K434" s="115"/>
      <c r="L434" s="115"/>
    </row>
    <row r="435" spans="2:12">
      <c r="B435" s="114"/>
      <c r="C435" s="115"/>
      <c r="D435" s="115"/>
      <c r="E435" s="115"/>
      <c r="F435" s="115"/>
      <c r="G435" s="115"/>
      <c r="H435" s="115"/>
      <c r="I435" s="115"/>
      <c r="J435" s="115"/>
      <c r="K435" s="115"/>
      <c r="L435" s="115"/>
    </row>
    <row r="436" spans="2:12">
      <c r="B436" s="114"/>
      <c r="C436" s="115"/>
      <c r="D436" s="115"/>
      <c r="E436" s="115"/>
      <c r="F436" s="115"/>
      <c r="G436" s="115"/>
      <c r="H436" s="115"/>
      <c r="I436" s="115"/>
      <c r="J436" s="115"/>
      <c r="K436" s="115"/>
      <c r="L436" s="115"/>
    </row>
    <row r="437" spans="2:12">
      <c r="B437" s="114"/>
      <c r="C437" s="115"/>
      <c r="D437" s="115"/>
      <c r="E437" s="115"/>
      <c r="F437" s="115"/>
      <c r="G437" s="115"/>
      <c r="H437" s="115"/>
      <c r="I437" s="115"/>
      <c r="J437" s="115"/>
      <c r="K437" s="115"/>
      <c r="L437" s="115"/>
    </row>
    <row r="438" spans="2:12">
      <c r="B438" s="114"/>
      <c r="C438" s="115"/>
      <c r="D438" s="115"/>
      <c r="E438" s="115"/>
      <c r="F438" s="115"/>
      <c r="G438" s="115"/>
      <c r="H438" s="115"/>
      <c r="I438" s="115"/>
      <c r="J438" s="115"/>
      <c r="K438" s="115"/>
      <c r="L438" s="115"/>
    </row>
    <row r="439" spans="2:12">
      <c r="B439" s="114"/>
      <c r="C439" s="115"/>
      <c r="D439" s="115"/>
      <c r="E439" s="115"/>
      <c r="F439" s="115"/>
      <c r="G439" s="115"/>
      <c r="H439" s="115"/>
      <c r="I439" s="115"/>
      <c r="J439" s="115"/>
      <c r="K439" s="115"/>
      <c r="L439" s="115"/>
    </row>
    <row r="440" spans="2:12">
      <c r="B440" s="114"/>
      <c r="C440" s="115"/>
      <c r="D440" s="115"/>
      <c r="E440" s="115"/>
      <c r="F440" s="115"/>
      <c r="G440" s="115"/>
      <c r="H440" s="115"/>
      <c r="I440" s="115"/>
      <c r="J440" s="115"/>
      <c r="K440" s="115"/>
      <c r="L440" s="115"/>
    </row>
    <row r="441" spans="2:12">
      <c r="B441" s="114"/>
      <c r="C441" s="115"/>
      <c r="D441" s="115"/>
      <c r="E441" s="115"/>
      <c r="F441" s="115"/>
      <c r="G441" s="115"/>
      <c r="H441" s="115"/>
      <c r="I441" s="115"/>
      <c r="J441" s="115"/>
      <c r="K441" s="115"/>
      <c r="L441" s="115"/>
    </row>
    <row r="442" spans="2:12">
      <c r="B442" s="114"/>
      <c r="C442" s="115"/>
      <c r="D442" s="115"/>
      <c r="E442" s="115"/>
      <c r="F442" s="115"/>
      <c r="G442" s="115"/>
      <c r="H442" s="115"/>
      <c r="I442" s="115"/>
      <c r="J442" s="115"/>
      <c r="K442" s="115"/>
      <c r="L442" s="115"/>
    </row>
    <row r="443" spans="2:12">
      <c r="B443" s="114"/>
      <c r="C443" s="115"/>
      <c r="D443" s="115"/>
      <c r="E443" s="115"/>
      <c r="F443" s="115"/>
      <c r="G443" s="115"/>
      <c r="H443" s="115"/>
      <c r="I443" s="115"/>
      <c r="J443" s="115"/>
      <c r="K443" s="115"/>
      <c r="L443" s="115"/>
    </row>
    <row r="444" spans="2:12">
      <c r="B444" s="114"/>
      <c r="C444" s="115"/>
      <c r="D444" s="115"/>
      <c r="E444" s="115"/>
      <c r="F444" s="115"/>
      <c r="G444" s="115"/>
      <c r="H444" s="115"/>
      <c r="I444" s="115"/>
      <c r="J444" s="115"/>
      <c r="K444" s="115"/>
      <c r="L444" s="115"/>
    </row>
    <row r="445" spans="2:12">
      <c r="B445" s="114"/>
      <c r="C445" s="115"/>
      <c r="D445" s="115"/>
      <c r="E445" s="115"/>
      <c r="F445" s="115"/>
      <c r="G445" s="115"/>
      <c r="H445" s="115"/>
      <c r="I445" s="115"/>
      <c r="J445" s="115"/>
      <c r="K445" s="115"/>
      <c r="L445" s="115"/>
    </row>
    <row r="446" spans="2:12">
      <c r="B446" s="114"/>
      <c r="C446" s="115"/>
      <c r="D446" s="115"/>
      <c r="E446" s="115"/>
      <c r="F446" s="115"/>
      <c r="G446" s="115"/>
      <c r="H446" s="115"/>
      <c r="I446" s="115"/>
      <c r="J446" s="115"/>
      <c r="K446" s="115"/>
      <c r="L446" s="115"/>
    </row>
    <row r="447" spans="2:12">
      <c r="B447" s="114"/>
      <c r="C447" s="115"/>
      <c r="D447" s="115"/>
      <c r="E447" s="115"/>
      <c r="F447" s="115"/>
      <c r="G447" s="115"/>
      <c r="H447" s="115"/>
      <c r="I447" s="115"/>
      <c r="J447" s="115"/>
      <c r="K447" s="115"/>
      <c r="L447" s="115"/>
    </row>
    <row r="448" spans="2:12">
      <c r="B448" s="114"/>
      <c r="C448" s="115"/>
      <c r="D448" s="115"/>
      <c r="E448" s="115"/>
      <c r="F448" s="115"/>
      <c r="G448" s="115"/>
      <c r="H448" s="115"/>
      <c r="I448" s="115"/>
      <c r="J448" s="115"/>
      <c r="K448" s="115"/>
      <c r="L448" s="115"/>
    </row>
    <row r="449" spans="2:12">
      <c r="B449" s="114"/>
      <c r="C449" s="115"/>
      <c r="D449" s="115"/>
      <c r="E449" s="115"/>
      <c r="F449" s="115"/>
      <c r="G449" s="115"/>
      <c r="H449" s="115"/>
      <c r="I449" s="115"/>
      <c r="J449" s="115"/>
      <c r="K449" s="115"/>
      <c r="L449" s="115"/>
    </row>
    <row r="450" spans="2:12">
      <c r="B450" s="114"/>
      <c r="C450" s="115"/>
      <c r="D450" s="115"/>
      <c r="E450" s="115"/>
      <c r="F450" s="115"/>
      <c r="G450" s="115"/>
      <c r="H450" s="115"/>
      <c r="I450" s="115"/>
      <c r="J450" s="115"/>
      <c r="K450" s="115"/>
      <c r="L450" s="115"/>
    </row>
    <row r="451" spans="2:12">
      <c r="B451" s="114"/>
      <c r="C451" s="115"/>
      <c r="D451" s="115"/>
      <c r="E451" s="115"/>
      <c r="F451" s="115"/>
      <c r="G451" s="115"/>
      <c r="H451" s="115"/>
      <c r="I451" s="115"/>
      <c r="J451" s="115"/>
      <c r="K451" s="115"/>
      <c r="L451" s="115"/>
    </row>
    <row r="452" spans="2:12">
      <c r="B452" s="114"/>
      <c r="C452" s="115"/>
      <c r="D452" s="115"/>
      <c r="E452" s="115"/>
      <c r="F452" s="115"/>
      <c r="G452" s="115"/>
      <c r="H452" s="115"/>
      <c r="I452" s="115"/>
      <c r="J452" s="115"/>
      <c r="K452" s="115"/>
      <c r="L452" s="115"/>
    </row>
    <row r="453" spans="2:12">
      <c r="B453" s="114"/>
      <c r="C453" s="115"/>
      <c r="D453" s="115"/>
      <c r="E453" s="115"/>
      <c r="F453" s="115"/>
      <c r="G453" s="115"/>
      <c r="H453" s="115"/>
      <c r="I453" s="115"/>
      <c r="J453" s="115"/>
      <c r="K453" s="115"/>
      <c r="L453" s="115"/>
    </row>
    <row r="454" spans="2:12">
      <c r="B454" s="114"/>
      <c r="C454" s="115"/>
      <c r="D454" s="115"/>
      <c r="E454" s="115"/>
      <c r="F454" s="115"/>
      <c r="G454" s="115"/>
      <c r="H454" s="115"/>
      <c r="I454" s="115"/>
      <c r="J454" s="115"/>
      <c r="K454" s="115"/>
      <c r="L454" s="115"/>
    </row>
    <row r="455" spans="2:12">
      <c r="B455" s="114"/>
      <c r="C455" s="115"/>
      <c r="D455" s="115"/>
      <c r="E455" s="115"/>
      <c r="F455" s="115"/>
      <c r="G455" s="115"/>
      <c r="H455" s="115"/>
      <c r="I455" s="115"/>
      <c r="J455" s="115"/>
      <c r="K455" s="115"/>
      <c r="L455" s="115"/>
    </row>
    <row r="456" spans="2:12">
      <c r="B456" s="114"/>
      <c r="C456" s="115"/>
      <c r="D456" s="115"/>
      <c r="E456" s="115"/>
      <c r="F456" s="115"/>
      <c r="G456" s="115"/>
      <c r="H456" s="115"/>
      <c r="I456" s="115"/>
      <c r="J456" s="115"/>
      <c r="K456" s="115"/>
      <c r="L456" s="115"/>
    </row>
    <row r="457" spans="2:12">
      <c r="B457" s="114"/>
      <c r="C457" s="115"/>
      <c r="D457" s="115"/>
      <c r="E457" s="115"/>
      <c r="F457" s="115"/>
      <c r="G457" s="115"/>
      <c r="H457" s="115"/>
      <c r="I457" s="115"/>
      <c r="J457" s="115"/>
      <c r="K457" s="115"/>
      <c r="L457" s="115"/>
    </row>
    <row r="458" spans="2:12">
      <c r="B458" s="114"/>
      <c r="C458" s="115"/>
      <c r="D458" s="115"/>
      <c r="E458" s="115"/>
      <c r="F458" s="115"/>
      <c r="G458" s="115"/>
      <c r="H458" s="115"/>
      <c r="I458" s="115"/>
      <c r="J458" s="115"/>
      <c r="K458" s="115"/>
      <c r="L458" s="115"/>
    </row>
    <row r="459" spans="2:12">
      <c r="B459" s="114"/>
      <c r="C459" s="115"/>
      <c r="D459" s="115"/>
      <c r="E459" s="115"/>
      <c r="F459" s="115"/>
      <c r="G459" s="115"/>
      <c r="H459" s="115"/>
      <c r="I459" s="115"/>
      <c r="J459" s="115"/>
      <c r="K459" s="115"/>
      <c r="L459" s="115"/>
    </row>
    <row r="460" spans="2:12">
      <c r="B460" s="114"/>
      <c r="C460" s="115"/>
      <c r="D460" s="115"/>
      <c r="E460" s="115"/>
      <c r="F460" s="115"/>
      <c r="G460" s="115"/>
      <c r="H460" s="115"/>
      <c r="I460" s="115"/>
      <c r="J460" s="115"/>
      <c r="K460" s="115"/>
      <c r="L460" s="115"/>
    </row>
    <row r="461" spans="2:12">
      <c r="B461" s="114"/>
      <c r="C461" s="115"/>
      <c r="D461" s="115"/>
      <c r="E461" s="115"/>
      <c r="F461" s="115"/>
      <c r="G461" s="115"/>
      <c r="H461" s="115"/>
      <c r="I461" s="115"/>
      <c r="J461" s="115"/>
      <c r="K461" s="115"/>
      <c r="L461" s="115"/>
    </row>
    <row r="462" spans="2:12">
      <c r="B462" s="114"/>
      <c r="C462" s="115"/>
      <c r="D462" s="115"/>
      <c r="E462" s="115"/>
      <c r="F462" s="115"/>
      <c r="G462" s="115"/>
      <c r="H462" s="115"/>
      <c r="I462" s="115"/>
      <c r="J462" s="115"/>
      <c r="K462" s="115"/>
      <c r="L462" s="115"/>
    </row>
    <row r="463" spans="2:12">
      <c r="B463" s="114"/>
      <c r="C463" s="115"/>
      <c r="D463" s="115"/>
      <c r="E463" s="115"/>
      <c r="F463" s="115"/>
      <c r="G463" s="115"/>
      <c r="H463" s="115"/>
      <c r="I463" s="115"/>
      <c r="J463" s="115"/>
      <c r="K463" s="115"/>
      <c r="L463" s="115"/>
    </row>
    <row r="464" spans="2:12">
      <c r="B464" s="114"/>
      <c r="C464" s="115"/>
      <c r="D464" s="115"/>
      <c r="E464" s="115"/>
      <c r="F464" s="115"/>
      <c r="G464" s="115"/>
      <c r="H464" s="115"/>
      <c r="I464" s="115"/>
      <c r="J464" s="115"/>
      <c r="K464" s="115"/>
      <c r="L464" s="115"/>
    </row>
    <row r="465" spans="2:12">
      <c r="B465" s="114"/>
      <c r="C465" s="115"/>
      <c r="D465" s="115"/>
      <c r="E465" s="115"/>
      <c r="F465" s="115"/>
      <c r="G465" s="115"/>
      <c r="H465" s="115"/>
      <c r="I465" s="115"/>
      <c r="J465" s="115"/>
      <c r="K465" s="115"/>
      <c r="L465" s="115"/>
    </row>
    <row r="466" spans="2:12">
      <c r="B466" s="114"/>
      <c r="C466" s="115"/>
      <c r="D466" s="115"/>
      <c r="E466" s="115"/>
      <c r="F466" s="115"/>
      <c r="G466" s="115"/>
      <c r="H466" s="115"/>
      <c r="I466" s="115"/>
      <c r="J466" s="115"/>
      <c r="K466" s="115"/>
      <c r="L466" s="115"/>
    </row>
    <row r="467" spans="2:12">
      <c r="B467" s="114"/>
      <c r="C467" s="115"/>
      <c r="D467" s="115"/>
      <c r="E467" s="115"/>
      <c r="F467" s="115"/>
      <c r="G467" s="115"/>
      <c r="H467" s="115"/>
      <c r="I467" s="115"/>
      <c r="J467" s="115"/>
      <c r="K467" s="115"/>
      <c r="L467" s="115"/>
    </row>
    <row r="468" spans="2:12">
      <c r="B468" s="114"/>
      <c r="C468" s="115"/>
      <c r="D468" s="115"/>
      <c r="E468" s="115"/>
      <c r="F468" s="115"/>
      <c r="G468" s="115"/>
      <c r="H468" s="115"/>
      <c r="I468" s="115"/>
      <c r="J468" s="115"/>
      <c r="K468" s="115"/>
      <c r="L468" s="115"/>
    </row>
    <row r="469" spans="2:12">
      <c r="B469" s="114"/>
      <c r="C469" s="115"/>
      <c r="D469" s="115"/>
      <c r="E469" s="115"/>
      <c r="F469" s="115"/>
      <c r="G469" s="115"/>
      <c r="H469" s="115"/>
      <c r="I469" s="115"/>
      <c r="J469" s="115"/>
      <c r="K469" s="115"/>
      <c r="L469" s="115"/>
    </row>
    <row r="470" spans="2:12">
      <c r="B470" s="114"/>
      <c r="C470" s="115"/>
      <c r="D470" s="115"/>
      <c r="E470" s="115"/>
      <c r="F470" s="115"/>
      <c r="G470" s="115"/>
      <c r="H470" s="115"/>
      <c r="I470" s="115"/>
      <c r="J470" s="115"/>
      <c r="K470" s="115"/>
      <c r="L470" s="115"/>
    </row>
    <row r="471" spans="2:12">
      <c r="B471" s="114"/>
      <c r="C471" s="115"/>
      <c r="D471" s="115"/>
      <c r="E471" s="115"/>
      <c r="F471" s="115"/>
      <c r="G471" s="115"/>
      <c r="H471" s="115"/>
      <c r="I471" s="115"/>
      <c r="J471" s="115"/>
      <c r="K471" s="115"/>
      <c r="L471" s="115"/>
    </row>
    <row r="472" spans="2:12">
      <c r="B472" s="114"/>
      <c r="C472" s="115"/>
      <c r="D472" s="115"/>
      <c r="E472" s="115"/>
      <c r="F472" s="115"/>
      <c r="G472" s="115"/>
      <c r="H472" s="115"/>
      <c r="I472" s="115"/>
      <c r="J472" s="115"/>
      <c r="K472" s="115"/>
      <c r="L472" s="115"/>
    </row>
    <row r="473" spans="2:12">
      <c r="B473" s="114"/>
      <c r="C473" s="115"/>
      <c r="D473" s="115"/>
      <c r="E473" s="115"/>
      <c r="F473" s="115"/>
      <c r="G473" s="115"/>
      <c r="H473" s="115"/>
      <c r="I473" s="115"/>
      <c r="J473" s="115"/>
      <c r="K473" s="115"/>
      <c r="L473" s="115"/>
    </row>
    <row r="474" spans="2:12">
      <c r="B474" s="114"/>
      <c r="C474" s="114"/>
      <c r="D474" s="114"/>
      <c r="E474" s="115"/>
      <c r="F474" s="115"/>
      <c r="G474" s="115"/>
      <c r="H474" s="115"/>
      <c r="I474" s="115"/>
      <c r="J474" s="115"/>
      <c r="K474" s="115"/>
      <c r="L474" s="115"/>
    </row>
    <row r="475" spans="2:12">
      <c r="B475" s="114"/>
      <c r="C475" s="114"/>
      <c r="D475" s="114"/>
      <c r="E475" s="115"/>
      <c r="F475" s="115"/>
      <c r="G475" s="115"/>
      <c r="H475" s="115"/>
      <c r="I475" s="115"/>
      <c r="J475" s="115"/>
      <c r="K475" s="115"/>
      <c r="L475" s="115"/>
    </row>
    <row r="476" spans="2:12">
      <c r="B476" s="114"/>
      <c r="C476" s="114"/>
      <c r="D476" s="114"/>
      <c r="E476" s="115"/>
      <c r="F476" s="115"/>
      <c r="G476" s="115"/>
      <c r="H476" s="115"/>
      <c r="I476" s="115"/>
      <c r="J476" s="115"/>
      <c r="K476" s="115"/>
      <c r="L476" s="115"/>
    </row>
    <row r="477" spans="2:12">
      <c r="B477" s="114"/>
      <c r="C477" s="114"/>
      <c r="D477" s="114"/>
      <c r="E477" s="115"/>
      <c r="F477" s="115"/>
      <c r="G477" s="115"/>
      <c r="H477" s="115"/>
      <c r="I477" s="115"/>
      <c r="J477" s="115"/>
      <c r="K477" s="115"/>
      <c r="L477" s="115"/>
    </row>
    <row r="478" spans="2:12">
      <c r="B478" s="114"/>
      <c r="C478" s="114"/>
      <c r="D478" s="114"/>
      <c r="E478" s="115"/>
      <c r="F478" s="115"/>
      <c r="G478" s="115"/>
      <c r="H478" s="115"/>
      <c r="I478" s="115"/>
      <c r="J478" s="115"/>
      <c r="K478" s="115"/>
      <c r="L478" s="115"/>
    </row>
    <row r="479" spans="2:12">
      <c r="B479" s="114"/>
      <c r="C479" s="114"/>
      <c r="D479" s="114"/>
      <c r="E479" s="115"/>
      <c r="F479" s="115"/>
      <c r="G479" s="115"/>
      <c r="H479" s="115"/>
      <c r="I479" s="115"/>
      <c r="J479" s="115"/>
      <c r="K479" s="115"/>
      <c r="L479" s="115"/>
    </row>
    <row r="480" spans="2:12">
      <c r="B480" s="114"/>
      <c r="C480" s="114"/>
      <c r="D480" s="114"/>
      <c r="E480" s="115"/>
      <c r="F480" s="115"/>
      <c r="G480" s="115"/>
      <c r="H480" s="115"/>
      <c r="I480" s="115"/>
      <c r="J480" s="115"/>
      <c r="K480" s="115"/>
      <c r="L480" s="115"/>
    </row>
    <row r="481" spans="2:12">
      <c r="B481" s="114"/>
      <c r="C481" s="114"/>
      <c r="D481" s="114"/>
      <c r="E481" s="115"/>
      <c r="F481" s="115"/>
      <c r="G481" s="115"/>
      <c r="H481" s="115"/>
      <c r="I481" s="115"/>
      <c r="J481" s="115"/>
      <c r="K481" s="115"/>
      <c r="L481" s="115"/>
    </row>
    <row r="482" spans="2:12">
      <c r="B482" s="114"/>
      <c r="C482" s="114"/>
      <c r="D482" s="114"/>
      <c r="E482" s="115"/>
      <c r="F482" s="115"/>
      <c r="G482" s="115"/>
      <c r="H482" s="115"/>
      <c r="I482" s="115"/>
      <c r="J482" s="115"/>
      <c r="K482" s="115"/>
      <c r="L482" s="115"/>
    </row>
    <row r="483" spans="2:12">
      <c r="B483" s="114"/>
      <c r="C483" s="114"/>
      <c r="D483" s="114"/>
      <c r="E483" s="115"/>
      <c r="F483" s="115"/>
      <c r="G483" s="115"/>
      <c r="H483" s="115"/>
      <c r="I483" s="115"/>
      <c r="J483" s="115"/>
      <c r="K483" s="115"/>
      <c r="L483" s="115"/>
    </row>
    <row r="484" spans="2:12">
      <c r="B484" s="114"/>
      <c r="C484" s="114"/>
      <c r="D484" s="114"/>
      <c r="E484" s="115"/>
      <c r="F484" s="115"/>
      <c r="G484" s="115"/>
      <c r="H484" s="115"/>
      <c r="I484" s="115"/>
      <c r="J484" s="115"/>
      <c r="K484" s="115"/>
      <c r="L484" s="115"/>
    </row>
    <row r="485" spans="2:12">
      <c r="B485" s="114"/>
      <c r="C485" s="114"/>
      <c r="D485" s="114"/>
      <c r="E485" s="115"/>
      <c r="F485" s="115"/>
      <c r="G485" s="115"/>
      <c r="H485" s="115"/>
      <c r="I485" s="115"/>
      <c r="J485" s="115"/>
      <c r="K485" s="115"/>
      <c r="L485" s="115"/>
    </row>
    <row r="486" spans="2:12">
      <c r="B486" s="114"/>
      <c r="C486" s="114"/>
      <c r="D486" s="114"/>
      <c r="E486" s="115"/>
      <c r="F486" s="115"/>
      <c r="G486" s="115"/>
      <c r="H486" s="115"/>
      <c r="I486" s="115"/>
      <c r="J486" s="115"/>
      <c r="K486" s="115"/>
      <c r="L486" s="115"/>
    </row>
    <row r="487" spans="2:12">
      <c r="B487" s="114"/>
      <c r="C487" s="114"/>
      <c r="D487" s="114"/>
      <c r="E487" s="115"/>
      <c r="F487" s="115"/>
      <c r="G487" s="115"/>
      <c r="H487" s="115"/>
      <c r="I487" s="115"/>
      <c r="J487" s="115"/>
      <c r="K487" s="115"/>
      <c r="L487" s="115"/>
    </row>
    <row r="488" spans="2:12">
      <c r="B488" s="114"/>
      <c r="C488" s="114"/>
      <c r="D488" s="114"/>
      <c r="E488" s="115"/>
      <c r="F488" s="115"/>
      <c r="G488" s="115"/>
      <c r="H488" s="115"/>
      <c r="I488" s="115"/>
      <c r="J488" s="115"/>
      <c r="K488" s="115"/>
      <c r="L488" s="115"/>
    </row>
    <row r="489" spans="2:12">
      <c r="B489" s="114"/>
      <c r="C489" s="114"/>
      <c r="D489" s="114"/>
      <c r="E489" s="115"/>
      <c r="F489" s="115"/>
      <c r="G489" s="115"/>
      <c r="H489" s="115"/>
      <c r="I489" s="115"/>
      <c r="J489" s="115"/>
      <c r="K489" s="115"/>
      <c r="L489" s="115"/>
    </row>
    <row r="490" spans="2:12">
      <c r="B490" s="114"/>
      <c r="C490" s="114"/>
      <c r="D490" s="114"/>
      <c r="E490" s="115"/>
      <c r="F490" s="115"/>
      <c r="G490" s="115"/>
      <c r="H490" s="115"/>
      <c r="I490" s="115"/>
      <c r="J490" s="115"/>
      <c r="K490" s="115"/>
      <c r="L490" s="115"/>
    </row>
    <row r="491" spans="2:12">
      <c r="B491" s="114"/>
      <c r="C491" s="114"/>
      <c r="D491" s="114"/>
      <c r="E491" s="115"/>
      <c r="F491" s="115"/>
      <c r="G491" s="115"/>
      <c r="H491" s="115"/>
      <c r="I491" s="115"/>
      <c r="J491" s="115"/>
      <c r="K491" s="115"/>
      <c r="L491" s="115"/>
    </row>
    <row r="492" spans="2:12">
      <c r="B492" s="114"/>
      <c r="C492" s="114"/>
      <c r="D492" s="114"/>
      <c r="E492" s="115"/>
      <c r="F492" s="115"/>
      <c r="G492" s="115"/>
      <c r="H492" s="115"/>
      <c r="I492" s="115"/>
      <c r="J492" s="115"/>
      <c r="K492" s="115"/>
      <c r="L492" s="115"/>
    </row>
    <row r="493" spans="2:12">
      <c r="B493" s="114"/>
      <c r="C493" s="114"/>
      <c r="D493" s="114"/>
      <c r="E493" s="115"/>
      <c r="F493" s="115"/>
      <c r="G493" s="115"/>
      <c r="H493" s="115"/>
      <c r="I493" s="115"/>
      <c r="J493" s="115"/>
      <c r="K493" s="115"/>
      <c r="L493" s="115"/>
    </row>
    <row r="494" spans="2:12">
      <c r="B494" s="114"/>
      <c r="C494" s="114"/>
      <c r="D494" s="114"/>
      <c r="E494" s="115"/>
      <c r="F494" s="115"/>
      <c r="G494" s="115"/>
      <c r="H494" s="115"/>
      <c r="I494" s="115"/>
      <c r="J494" s="115"/>
      <c r="K494" s="115"/>
      <c r="L494" s="115"/>
    </row>
    <row r="495" spans="2:12">
      <c r="B495" s="114"/>
      <c r="C495" s="114"/>
      <c r="D495" s="114"/>
      <c r="E495" s="115"/>
      <c r="F495" s="115"/>
      <c r="G495" s="115"/>
      <c r="H495" s="115"/>
      <c r="I495" s="115"/>
      <c r="J495" s="115"/>
      <c r="K495" s="115"/>
      <c r="L495" s="115"/>
    </row>
    <row r="496" spans="2:12">
      <c r="B496" s="114"/>
      <c r="C496" s="114"/>
      <c r="D496" s="114"/>
      <c r="E496" s="115"/>
      <c r="F496" s="115"/>
      <c r="G496" s="115"/>
      <c r="H496" s="115"/>
      <c r="I496" s="115"/>
      <c r="J496" s="115"/>
      <c r="K496" s="115"/>
      <c r="L496" s="115"/>
    </row>
    <row r="497" spans="2:12">
      <c r="B497" s="114"/>
      <c r="C497" s="114"/>
      <c r="D497" s="114"/>
      <c r="E497" s="115"/>
      <c r="F497" s="115"/>
      <c r="G497" s="115"/>
      <c r="H497" s="115"/>
      <c r="I497" s="115"/>
      <c r="J497" s="115"/>
      <c r="K497" s="115"/>
      <c r="L497" s="115"/>
    </row>
    <row r="498" spans="2:12">
      <c r="B498" s="114"/>
      <c r="C498" s="114"/>
      <c r="D498" s="114"/>
      <c r="E498" s="115"/>
      <c r="F498" s="115"/>
      <c r="G498" s="115"/>
      <c r="H498" s="115"/>
      <c r="I498" s="115"/>
      <c r="J498" s="115"/>
      <c r="K498" s="115"/>
      <c r="L498" s="115"/>
    </row>
    <row r="499" spans="2:12">
      <c r="B499" s="114"/>
      <c r="C499" s="114"/>
      <c r="D499" s="114"/>
      <c r="E499" s="115"/>
      <c r="F499" s="115"/>
      <c r="G499" s="115"/>
      <c r="H499" s="115"/>
      <c r="I499" s="115"/>
      <c r="J499" s="115"/>
      <c r="K499" s="115"/>
      <c r="L499" s="115"/>
    </row>
    <row r="500" spans="2:12">
      <c r="B500" s="114"/>
      <c r="C500" s="114"/>
      <c r="D500" s="114"/>
      <c r="E500" s="115"/>
      <c r="F500" s="115"/>
      <c r="G500" s="115"/>
      <c r="H500" s="115"/>
      <c r="I500" s="115"/>
      <c r="J500" s="115"/>
      <c r="K500" s="115"/>
      <c r="L500" s="115"/>
    </row>
    <row r="501" spans="2:12">
      <c r="B501" s="114"/>
      <c r="C501" s="114"/>
      <c r="D501" s="114"/>
      <c r="E501" s="115"/>
      <c r="F501" s="115"/>
      <c r="G501" s="115"/>
      <c r="H501" s="115"/>
      <c r="I501" s="115"/>
      <c r="J501" s="115"/>
      <c r="K501" s="115"/>
      <c r="L501" s="115"/>
    </row>
    <row r="502" spans="2:12">
      <c r="B502" s="114"/>
      <c r="C502" s="114"/>
      <c r="D502" s="114"/>
      <c r="E502" s="115"/>
      <c r="F502" s="115"/>
      <c r="G502" s="115"/>
      <c r="H502" s="115"/>
      <c r="I502" s="115"/>
      <c r="J502" s="115"/>
      <c r="K502" s="115"/>
      <c r="L502" s="115"/>
    </row>
    <row r="503" spans="2:12">
      <c r="B503" s="114"/>
      <c r="C503" s="114"/>
      <c r="D503" s="114"/>
      <c r="E503" s="115"/>
      <c r="F503" s="115"/>
      <c r="G503" s="115"/>
      <c r="H503" s="115"/>
      <c r="I503" s="115"/>
      <c r="J503" s="115"/>
      <c r="K503" s="115"/>
      <c r="L503" s="115"/>
    </row>
    <row r="504" spans="2:12">
      <c r="B504" s="114"/>
      <c r="C504" s="114"/>
      <c r="D504" s="114"/>
      <c r="E504" s="115"/>
      <c r="F504" s="115"/>
      <c r="G504" s="115"/>
      <c r="H504" s="115"/>
      <c r="I504" s="115"/>
      <c r="J504" s="115"/>
      <c r="K504" s="115"/>
      <c r="L504" s="115"/>
    </row>
    <row r="505" spans="2:12">
      <c r="B505" s="114"/>
      <c r="C505" s="114"/>
      <c r="D505" s="114"/>
      <c r="E505" s="115"/>
      <c r="F505" s="115"/>
      <c r="G505" s="115"/>
      <c r="H505" s="115"/>
      <c r="I505" s="115"/>
      <c r="J505" s="115"/>
      <c r="K505" s="115"/>
      <c r="L505" s="115"/>
    </row>
    <row r="506" spans="2:12">
      <c r="B506" s="114"/>
      <c r="C506" s="114"/>
      <c r="D506" s="114"/>
      <c r="E506" s="115"/>
      <c r="F506" s="115"/>
      <c r="G506" s="115"/>
      <c r="H506" s="115"/>
      <c r="I506" s="115"/>
      <c r="J506" s="115"/>
      <c r="K506" s="115"/>
      <c r="L506" s="115"/>
    </row>
    <row r="507" spans="2:12">
      <c r="B507" s="114"/>
      <c r="C507" s="114"/>
      <c r="D507" s="114"/>
      <c r="E507" s="115"/>
      <c r="F507" s="115"/>
      <c r="G507" s="115"/>
      <c r="H507" s="115"/>
      <c r="I507" s="115"/>
      <c r="J507" s="115"/>
      <c r="K507" s="115"/>
      <c r="L507" s="115"/>
    </row>
    <row r="508" spans="2:12">
      <c r="B508" s="114"/>
      <c r="C508" s="114"/>
      <c r="D508" s="114"/>
      <c r="E508" s="115"/>
      <c r="F508" s="115"/>
      <c r="G508" s="115"/>
      <c r="H508" s="115"/>
      <c r="I508" s="115"/>
      <c r="J508" s="115"/>
      <c r="K508" s="115"/>
      <c r="L508" s="115"/>
    </row>
    <row r="509" spans="2:12">
      <c r="B509" s="114"/>
      <c r="C509" s="114"/>
      <c r="D509" s="114"/>
      <c r="E509" s="115"/>
      <c r="F509" s="115"/>
      <c r="G509" s="115"/>
      <c r="H509" s="115"/>
      <c r="I509" s="115"/>
      <c r="J509" s="115"/>
      <c r="K509" s="115"/>
      <c r="L509" s="115"/>
    </row>
    <row r="510" spans="2:12">
      <c r="B510" s="114"/>
      <c r="C510" s="114"/>
      <c r="D510" s="114"/>
      <c r="E510" s="115"/>
      <c r="F510" s="115"/>
      <c r="G510" s="115"/>
      <c r="H510" s="115"/>
      <c r="I510" s="115"/>
      <c r="J510" s="115"/>
      <c r="K510" s="115"/>
      <c r="L510" s="115"/>
    </row>
    <row r="511" spans="2:12">
      <c r="B511" s="114"/>
      <c r="C511" s="114"/>
      <c r="D511" s="114"/>
      <c r="E511" s="115"/>
      <c r="F511" s="115"/>
      <c r="G511" s="115"/>
      <c r="H511" s="115"/>
      <c r="I511" s="115"/>
      <c r="J511" s="115"/>
      <c r="K511" s="115"/>
      <c r="L511" s="115"/>
    </row>
    <row r="512" spans="2:12">
      <c r="B512" s="114"/>
      <c r="C512" s="114"/>
      <c r="D512" s="114"/>
      <c r="E512" s="115"/>
      <c r="F512" s="115"/>
      <c r="G512" s="115"/>
      <c r="H512" s="115"/>
      <c r="I512" s="115"/>
      <c r="J512" s="115"/>
      <c r="K512" s="115"/>
      <c r="L512" s="115"/>
    </row>
    <row r="513" spans="2:12">
      <c r="B513" s="114"/>
      <c r="C513" s="114"/>
      <c r="D513" s="114"/>
      <c r="E513" s="115"/>
      <c r="F513" s="115"/>
      <c r="G513" s="115"/>
      <c r="H513" s="115"/>
      <c r="I513" s="115"/>
      <c r="J513" s="115"/>
      <c r="K513" s="115"/>
      <c r="L513" s="115"/>
    </row>
    <row r="514" spans="2:12">
      <c r="B514" s="114"/>
      <c r="C514" s="114"/>
      <c r="D514" s="114"/>
      <c r="E514" s="115"/>
      <c r="F514" s="115"/>
      <c r="G514" s="115"/>
      <c r="H514" s="115"/>
      <c r="I514" s="115"/>
      <c r="J514" s="115"/>
      <c r="K514" s="115"/>
      <c r="L514" s="115"/>
    </row>
    <row r="515" spans="2:12">
      <c r="B515" s="114"/>
      <c r="C515" s="114"/>
      <c r="D515" s="114"/>
      <c r="E515" s="115"/>
      <c r="F515" s="115"/>
      <c r="G515" s="115"/>
      <c r="H515" s="115"/>
      <c r="I515" s="115"/>
      <c r="J515" s="115"/>
      <c r="K515" s="115"/>
      <c r="L515" s="115"/>
    </row>
    <row r="516" spans="2:12">
      <c r="B516" s="114"/>
      <c r="C516" s="114"/>
      <c r="D516" s="114"/>
      <c r="E516" s="115"/>
      <c r="F516" s="115"/>
      <c r="G516" s="115"/>
      <c r="H516" s="115"/>
      <c r="I516" s="115"/>
      <c r="J516" s="115"/>
      <c r="K516" s="115"/>
      <c r="L516" s="115"/>
    </row>
    <row r="517" spans="2:12">
      <c r="B517" s="114"/>
      <c r="C517" s="114"/>
      <c r="D517" s="114"/>
      <c r="E517" s="115"/>
      <c r="F517" s="115"/>
      <c r="G517" s="115"/>
      <c r="H517" s="115"/>
      <c r="I517" s="115"/>
      <c r="J517" s="115"/>
      <c r="K517" s="115"/>
      <c r="L517" s="115"/>
    </row>
    <row r="518" spans="2:12">
      <c r="B518" s="114"/>
      <c r="C518" s="114"/>
      <c r="D518" s="114"/>
      <c r="E518" s="115"/>
      <c r="F518" s="115"/>
      <c r="G518" s="115"/>
      <c r="H518" s="115"/>
      <c r="I518" s="115"/>
      <c r="J518" s="115"/>
      <c r="K518" s="115"/>
      <c r="L518" s="115"/>
    </row>
    <row r="519" spans="2:12">
      <c r="B519" s="114"/>
      <c r="C519" s="114"/>
      <c r="D519" s="114"/>
      <c r="E519" s="115"/>
      <c r="F519" s="115"/>
      <c r="G519" s="115"/>
      <c r="H519" s="115"/>
      <c r="I519" s="115"/>
      <c r="J519" s="115"/>
      <c r="K519" s="115"/>
      <c r="L519" s="115"/>
    </row>
    <row r="520" spans="2:12">
      <c r="B520" s="114"/>
      <c r="C520" s="114"/>
      <c r="D520" s="114"/>
      <c r="E520" s="115"/>
      <c r="F520" s="115"/>
      <c r="G520" s="115"/>
      <c r="H520" s="115"/>
      <c r="I520" s="115"/>
      <c r="J520" s="115"/>
      <c r="K520" s="115"/>
      <c r="L520" s="115"/>
    </row>
    <row r="521" spans="2:12">
      <c r="B521" s="114"/>
      <c r="C521" s="114"/>
      <c r="D521" s="114"/>
      <c r="E521" s="115"/>
      <c r="F521" s="115"/>
      <c r="G521" s="115"/>
      <c r="H521" s="115"/>
      <c r="I521" s="115"/>
      <c r="J521" s="115"/>
      <c r="K521" s="115"/>
      <c r="L521" s="115"/>
    </row>
    <row r="522" spans="2:12">
      <c r="B522" s="114"/>
      <c r="C522" s="114"/>
      <c r="D522" s="114"/>
      <c r="E522" s="115"/>
      <c r="F522" s="115"/>
      <c r="G522" s="115"/>
      <c r="H522" s="115"/>
      <c r="I522" s="115"/>
      <c r="J522" s="115"/>
      <c r="K522" s="115"/>
      <c r="L522" s="115"/>
    </row>
    <row r="523" spans="2:12">
      <c r="B523" s="114"/>
      <c r="C523" s="114"/>
      <c r="D523" s="114"/>
      <c r="E523" s="115"/>
      <c r="F523" s="115"/>
      <c r="G523" s="115"/>
      <c r="H523" s="115"/>
      <c r="I523" s="115"/>
      <c r="J523" s="115"/>
      <c r="K523" s="115"/>
      <c r="L523" s="115"/>
    </row>
    <row r="524" spans="2:12">
      <c r="B524" s="114"/>
      <c r="C524" s="114"/>
      <c r="D524" s="114"/>
      <c r="E524" s="115"/>
      <c r="F524" s="115"/>
      <c r="G524" s="115"/>
      <c r="H524" s="115"/>
      <c r="I524" s="115"/>
      <c r="J524" s="115"/>
      <c r="K524" s="115"/>
      <c r="L524" s="115"/>
    </row>
    <row r="525" spans="2:12">
      <c r="B525" s="114"/>
      <c r="C525" s="114"/>
      <c r="D525" s="114"/>
      <c r="E525" s="115"/>
      <c r="F525" s="115"/>
      <c r="G525" s="115"/>
      <c r="H525" s="115"/>
      <c r="I525" s="115"/>
      <c r="J525" s="115"/>
      <c r="K525" s="115"/>
      <c r="L525" s="115"/>
    </row>
    <row r="526" spans="2:12">
      <c r="B526" s="114"/>
      <c r="C526" s="114"/>
      <c r="D526" s="114"/>
      <c r="E526" s="115"/>
      <c r="F526" s="115"/>
      <c r="G526" s="115"/>
      <c r="H526" s="115"/>
      <c r="I526" s="115"/>
      <c r="J526" s="115"/>
      <c r="K526" s="115"/>
      <c r="L526" s="115"/>
    </row>
    <row r="527" spans="2:12">
      <c r="B527" s="114"/>
      <c r="C527" s="114"/>
      <c r="D527" s="114"/>
      <c r="E527" s="115"/>
      <c r="F527" s="115"/>
      <c r="G527" s="115"/>
      <c r="H527" s="115"/>
      <c r="I527" s="115"/>
      <c r="J527" s="115"/>
      <c r="K527" s="115"/>
      <c r="L527" s="115"/>
    </row>
    <row r="528" spans="2:12">
      <c r="B528" s="114"/>
      <c r="C528" s="114"/>
      <c r="D528" s="114"/>
      <c r="E528" s="115"/>
      <c r="F528" s="115"/>
      <c r="G528" s="115"/>
      <c r="H528" s="115"/>
      <c r="I528" s="115"/>
      <c r="J528" s="115"/>
      <c r="K528" s="115"/>
      <c r="L528" s="115"/>
    </row>
    <row r="529" spans="2:12">
      <c r="B529" s="114"/>
      <c r="C529" s="114"/>
      <c r="D529" s="114"/>
      <c r="E529" s="115"/>
      <c r="F529" s="115"/>
      <c r="G529" s="115"/>
      <c r="H529" s="115"/>
      <c r="I529" s="115"/>
      <c r="J529" s="115"/>
      <c r="K529" s="115"/>
      <c r="L529" s="115"/>
    </row>
    <row r="530" spans="2:12">
      <c r="B530" s="114"/>
      <c r="C530" s="114"/>
      <c r="D530" s="114"/>
      <c r="E530" s="115"/>
      <c r="F530" s="115"/>
      <c r="G530" s="115"/>
      <c r="H530" s="115"/>
      <c r="I530" s="115"/>
      <c r="J530" s="115"/>
      <c r="K530" s="115"/>
      <c r="L530" s="115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17"/>
  <sheetViews>
    <sheetView rightToLeft="1" zoomScale="70" zoomScaleNormal="70" workbookViewId="0">
      <selection activeCell="H13" sqref="H13:I517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58.1406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2.42578125" style="1" bestFit="1" customWidth="1"/>
    <col min="11" max="11" width="14" style="1" customWidth="1"/>
    <col min="12" max="12" width="9" style="1" customWidth="1"/>
    <col min="13" max="16384" width="9.140625" style="1"/>
  </cols>
  <sheetData>
    <row r="1" spans="2:12">
      <c r="B1" s="46" t="s">
        <v>146</v>
      </c>
      <c r="C1" s="67" t="s" vm="1">
        <v>231</v>
      </c>
    </row>
    <row r="2" spans="2:12">
      <c r="B2" s="46" t="s">
        <v>145</v>
      </c>
      <c r="C2" s="67" t="s">
        <v>232</v>
      </c>
    </row>
    <row r="3" spans="2:12">
      <c r="B3" s="46" t="s">
        <v>147</v>
      </c>
      <c r="C3" s="67" t="s">
        <v>233</v>
      </c>
    </row>
    <row r="4" spans="2:12">
      <c r="B4" s="46" t="s">
        <v>148</v>
      </c>
      <c r="C4" s="67">
        <v>8803</v>
      </c>
    </row>
    <row r="6" spans="2:12" ht="26.25" customHeight="1">
      <c r="B6" s="151" t="s">
        <v>173</v>
      </c>
      <c r="C6" s="152"/>
      <c r="D6" s="152"/>
      <c r="E6" s="152"/>
      <c r="F6" s="152"/>
      <c r="G6" s="152"/>
      <c r="H6" s="152"/>
      <c r="I6" s="152"/>
      <c r="J6" s="152"/>
      <c r="K6" s="152"/>
      <c r="L6" s="153"/>
    </row>
    <row r="7" spans="2:12" s="3" customFormat="1" ht="63">
      <c r="B7" s="66" t="s">
        <v>115</v>
      </c>
      <c r="C7" s="49" t="s">
        <v>46</v>
      </c>
      <c r="D7" s="49" t="s">
        <v>117</v>
      </c>
      <c r="E7" s="49" t="s">
        <v>14</v>
      </c>
      <c r="F7" s="49" t="s">
        <v>67</v>
      </c>
      <c r="G7" s="49" t="s">
        <v>103</v>
      </c>
      <c r="H7" s="49" t="s">
        <v>16</v>
      </c>
      <c r="I7" s="49" t="s">
        <v>18</v>
      </c>
      <c r="J7" s="49" t="s">
        <v>62</v>
      </c>
      <c r="K7" s="49" t="s">
        <v>149</v>
      </c>
      <c r="L7" s="51" t="s">
        <v>150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210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68" t="s">
        <v>45</v>
      </c>
      <c r="C10" s="69"/>
      <c r="D10" s="69"/>
      <c r="E10" s="69"/>
      <c r="F10" s="69"/>
      <c r="G10" s="69"/>
      <c r="H10" s="69"/>
      <c r="I10" s="69"/>
      <c r="J10" s="77">
        <f>J11+J57</f>
        <v>282805.59297305153</v>
      </c>
      <c r="K10" s="78">
        <f>IFERROR(J10/$J$10,0)</f>
        <v>1</v>
      </c>
      <c r="L10" s="78">
        <f>J10/'סכום נכסי הקרן'!$C$42</f>
        <v>0.10622238682312206</v>
      </c>
    </row>
    <row r="11" spans="2:12">
      <c r="B11" s="70" t="s">
        <v>199</v>
      </c>
      <c r="C11" s="71"/>
      <c r="D11" s="71"/>
      <c r="E11" s="71"/>
      <c r="F11" s="71"/>
      <c r="G11" s="71"/>
      <c r="H11" s="71"/>
      <c r="I11" s="71"/>
      <c r="J11" s="80">
        <f>J12+J21</f>
        <v>275867.13487972453</v>
      </c>
      <c r="K11" s="81">
        <f t="shared" ref="K11:K55" si="0">IFERROR(J11/$J$10,0)</f>
        <v>0.97546562633226219</v>
      </c>
      <c r="L11" s="81">
        <f>J11/'סכום נכסי הקרן'!$C$42</f>
        <v>0.1036162870929246</v>
      </c>
    </row>
    <row r="12" spans="2:12">
      <c r="B12" s="89" t="s">
        <v>43</v>
      </c>
      <c r="C12" s="71"/>
      <c r="D12" s="71"/>
      <c r="E12" s="71"/>
      <c r="F12" s="71"/>
      <c r="G12" s="71"/>
      <c r="H12" s="71"/>
      <c r="I12" s="71"/>
      <c r="J12" s="80">
        <f>SUM(J13:J19)</f>
        <v>192981.98110874204</v>
      </c>
      <c r="K12" s="81">
        <f t="shared" si="0"/>
        <v>0.6823838916337529</v>
      </c>
      <c r="L12" s="81">
        <f>J12/'סכום נכסי הקרן'!$C$42</f>
        <v>7.2484445698987904E-2</v>
      </c>
    </row>
    <row r="13" spans="2:12">
      <c r="B13" s="76" t="s">
        <v>3063</v>
      </c>
      <c r="C13" s="73">
        <v>30011000</v>
      </c>
      <c r="D13" s="73">
        <v>11</v>
      </c>
      <c r="E13" s="73" t="s">
        <v>328</v>
      </c>
      <c r="F13" s="73" t="s">
        <v>329</v>
      </c>
      <c r="G13" s="86" t="s">
        <v>133</v>
      </c>
      <c r="H13" s="87"/>
      <c r="I13" s="87"/>
      <c r="J13" s="83">
        <v>18746.755494741003</v>
      </c>
      <c r="K13" s="84">
        <f t="shared" si="0"/>
        <v>6.6288489197338388E-2</v>
      </c>
      <c r="L13" s="84">
        <f>J13/'סכום נכסי הקרן'!$C$42</f>
        <v>7.0413215414400262E-3</v>
      </c>
    </row>
    <row r="14" spans="2:12">
      <c r="B14" s="76" t="s">
        <v>3064</v>
      </c>
      <c r="C14" s="73">
        <v>30012000</v>
      </c>
      <c r="D14" s="73">
        <v>12</v>
      </c>
      <c r="E14" s="73" t="s">
        <v>328</v>
      </c>
      <c r="F14" s="73" t="s">
        <v>329</v>
      </c>
      <c r="G14" s="86" t="s">
        <v>133</v>
      </c>
      <c r="H14" s="87"/>
      <c r="I14" s="87"/>
      <c r="J14" s="83">
        <v>16760.639747130001</v>
      </c>
      <c r="K14" s="84">
        <f t="shared" si="0"/>
        <v>5.9265587964263199E-2</v>
      </c>
      <c r="L14" s="84">
        <f>J14/'סכום נכסי הקרן'!$C$42</f>
        <v>6.2953322100397328E-3</v>
      </c>
    </row>
    <row r="15" spans="2:12">
      <c r="B15" s="76" t="s">
        <v>3064</v>
      </c>
      <c r="C15" s="73">
        <v>30112000</v>
      </c>
      <c r="D15" s="73">
        <v>12</v>
      </c>
      <c r="E15" s="73" t="s">
        <v>328</v>
      </c>
      <c r="F15" s="73" t="s">
        <v>329</v>
      </c>
      <c r="G15" s="86" t="s">
        <v>133</v>
      </c>
      <c r="H15" s="87"/>
      <c r="I15" s="87"/>
      <c r="J15" s="83">
        <v>121.89044000000001</v>
      </c>
      <c r="K15" s="84">
        <f t="shared" si="0"/>
        <v>4.3100434725707463E-4</v>
      </c>
      <c r="L15" s="84">
        <f>J15/'סכום נכסי הקרן'!$C$42</f>
        <v>4.5782310496788209E-5</v>
      </c>
    </row>
    <row r="16" spans="2:12">
      <c r="B16" s="76" t="s">
        <v>3065</v>
      </c>
      <c r="C16" s="73">
        <v>34810000</v>
      </c>
      <c r="D16" s="73">
        <v>10</v>
      </c>
      <c r="E16" s="73" t="s">
        <v>328</v>
      </c>
      <c r="F16" s="73" t="s">
        <v>329</v>
      </c>
      <c r="G16" s="86" t="s">
        <v>133</v>
      </c>
      <c r="H16" s="87"/>
      <c r="I16" s="87"/>
      <c r="J16" s="83">
        <v>3259.2970149550006</v>
      </c>
      <c r="K16" s="84">
        <f t="shared" si="0"/>
        <v>1.152486759788226E-2</v>
      </c>
      <c r="L16" s="84">
        <f>J16/'סכום נכסי הקרן'!$C$42</f>
        <v>1.224198944067515E-3</v>
      </c>
    </row>
    <row r="17" spans="2:12">
      <c r="B17" s="76" t="s">
        <v>3065</v>
      </c>
      <c r="C17" s="73">
        <v>30110000</v>
      </c>
      <c r="D17" s="73">
        <v>10</v>
      </c>
      <c r="E17" s="73" t="s">
        <v>328</v>
      </c>
      <c r="F17" s="73" t="s">
        <v>329</v>
      </c>
      <c r="G17" s="86" t="s">
        <v>133</v>
      </c>
      <c r="H17" s="87"/>
      <c r="I17" s="87"/>
      <c r="J17" s="83">
        <v>129355.88886000002</v>
      </c>
      <c r="K17" s="84">
        <f t="shared" si="0"/>
        <v>0.45740215920102512</v>
      </c>
      <c r="L17" s="84">
        <f>J17/'סכום נכסי הקרן'!$C$42</f>
        <v>4.8586349088382545E-2</v>
      </c>
    </row>
    <row r="18" spans="2:12">
      <c r="B18" s="76" t="s">
        <v>3065</v>
      </c>
      <c r="C18" s="73">
        <v>34110000</v>
      </c>
      <c r="D18" s="73">
        <v>10</v>
      </c>
      <c r="E18" s="73" t="s">
        <v>328</v>
      </c>
      <c r="F18" s="73" t="s">
        <v>329</v>
      </c>
      <c r="G18" s="86" t="s">
        <v>133</v>
      </c>
      <c r="H18" s="87"/>
      <c r="I18" s="87"/>
      <c r="J18" s="83">
        <v>21150.349186664003</v>
      </c>
      <c r="K18" s="84">
        <f t="shared" si="0"/>
        <v>7.4787591590097777E-2</v>
      </c>
      <c r="L18" s="84">
        <f>J18/'סכום נכסי הקרן'!$C$42</f>
        <v>7.9441164834530356E-3</v>
      </c>
    </row>
    <row r="19" spans="2:12">
      <c r="B19" s="76" t="s">
        <v>3066</v>
      </c>
      <c r="C19" s="73">
        <v>30120000</v>
      </c>
      <c r="D19" s="73">
        <v>20</v>
      </c>
      <c r="E19" s="73" t="s">
        <v>328</v>
      </c>
      <c r="F19" s="73" t="s">
        <v>329</v>
      </c>
      <c r="G19" s="86" t="s">
        <v>133</v>
      </c>
      <c r="H19" s="87"/>
      <c r="I19" s="87"/>
      <c r="J19" s="83">
        <v>3587.1603652520002</v>
      </c>
      <c r="K19" s="84">
        <f t="shared" si="0"/>
        <v>1.2684191735889113E-2</v>
      </c>
      <c r="L19" s="84">
        <f>J19/'סכום נכסי הקרן'!$C$42</f>
        <v>1.3473451211082614E-3</v>
      </c>
    </row>
    <row r="20" spans="2:12">
      <c r="B20" s="72"/>
      <c r="C20" s="73"/>
      <c r="D20" s="73"/>
      <c r="E20" s="73"/>
      <c r="F20" s="73"/>
      <c r="G20" s="73"/>
      <c r="H20" s="73"/>
      <c r="I20" s="73"/>
      <c r="J20" s="73"/>
      <c r="K20" s="84"/>
      <c r="L20" s="73"/>
    </row>
    <row r="21" spans="2:12">
      <c r="B21" s="89" t="s">
        <v>44</v>
      </c>
      <c r="C21" s="71"/>
      <c r="D21" s="71"/>
      <c r="E21" s="71"/>
      <c r="F21" s="71"/>
      <c r="G21" s="71"/>
      <c r="H21" s="71"/>
      <c r="I21" s="71"/>
      <c r="J21" s="80">
        <f>SUM(J22:J55)</f>
        <v>82885.153770982506</v>
      </c>
      <c r="K21" s="81">
        <f t="shared" si="0"/>
        <v>0.29308173469850934</v>
      </c>
      <c r="L21" s="81">
        <f>J21/'סכום נכסי הקרן'!$C$42</f>
        <v>3.1131841393936693E-2</v>
      </c>
    </row>
    <row r="22" spans="2:12">
      <c r="B22" s="76" t="s">
        <v>3063</v>
      </c>
      <c r="C22" s="73">
        <v>32011000</v>
      </c>
      <c r="D22" s="73">
        <v>11</v>
      </c>
      <c r="E22" s="73" t="s">
        <v>328</v>
      </c>
      <c r="F22" s="73" t="s">
        <v>329</v>
      </c>
      <c r="G22" s="86" t="s">
        <v>134</v>
      </c>
      <c r="H22" s="87"/>
      <c r="I22" s="87"/>
      <c r="J22" s="83">
        <v>2.0394973000000004E-2</v>
      </c>
      <c r="K22" s="84">
        <f t="shared" si="0"/>
        <v>7.2116582934565348E-8</v>
      </c>
      <c r="L22" s="84">
        <f>J22/'סכום נכסי הקרן'!$C$42</f>
        <v>7.660395568837164E-9</v>
      </c>
    </row>
    <row r="23" spans="2:12">
      <c r="B23" s="76" t="s">
        <v>3063</v>
      </c>
      <c r="C23" s="73">
        <v>31211000</v>
      </c>
      <c r="D23" s="73">
        <v>11</v>
      </c>
      <c r="E23" s="73" t="s">
        <v>328</v>
      </c>
      <c r="F23" s="73" t="s">
        <v>329</v>
      </c>
      <c r="G23" s="86" t="s">
        <v>136</v>
      </c>
      <c r="H23" s="87"/>
      <c r="I23" s="87"/>
      <c r="J23" s="83">
        <v>1.7863200000000002E-4</v>
      </c>
      <c r="K23" s="84">
        <f t="shared" si="0"/>
        <v>6.3164238769854107E-10</v>
      </c>
      <c r="L23" s="84">
        <f>J23/'סכום נכסי הקרן'!$C$42</f>
        <v>6.7094562039994862E-11</v>
      </c>
    </row>
    <row r="24" spans="2:12">
      <c r="B24" s="76" t="s">
        <v>3063</v>
      </c>
      <c r="C24" s="73">
        <v>30211000</v>
      </c>
      <c r="D24" s="73">
        <v>11</v>
      </c>
      <c r="E24" s="73" t="s">
        <v>328</v>
      </c>
      <c r="F24" s="73" t="s">
        <v>329</v>
      </c>
      <c r="G24" s="86" t="s">
        <v>135</v>
      </c>
      <c r="H24" s="87"/>
      <c r="I24" s="87"/>
      <c r="J24" s="83">
        <v>7.4894380000000019E-3</v>
      </c>
      <c r="K24" s="84">
        <f t="shared" si="0"/>
        <v>2.6482637494067059E-8</v>
      </c>
      <c r="L24" s="84">
        <f>J24/'סכום נכסי הקרן'!$C$42</f>
        <v>2.8130489639913068E-9</v>
      </c>
    </row>
    <row r="25" spans="2:12">
      <c r="B25" s="76" t="s">
        <v>3063</v>
      </c>
      <c r="C25" s="73">
        <v>30311000</v>
      </c>
      <c r="D25" s="73">
        <v>11</v>
      </c>
      <c r="E25" s="73" t="s">
        <v>328</v>
      </c>
      <c r="F25" s="73" t="s">
        <v>329</v>
      </c>
      <c r="G25" s="86" t="s">
        <v>132</v>
      </c>
      <c r="H25" s="87"/>
      <c r="I25" s="87"/>
      <c r="J25" s="83">
        <v>7574.8731864730007</v>
      </c>
      <c r="K25" s="84">
        <f t="shared" si="0"/>
        <v>2.6784736139199371E-2</v>
      </c>
      <c r="L25" s="84">
        <f>J25/'סכום נכסי הקרן'!$C$42</f>
        <v>2.8451386031332925E-3</v>
      </c>
    </row>
    <row r="26" spans="2:12">
      <c r="B26" s="76" t="s">
        <v>3064</v>
      </c>
      <c r="C26" s="73">
        <v>32012000</v>
      </c>
      <c r="D26" s="73">
        <v>12</v>
      </c>
      <c r="E26" s="73" t="s">
        <v>328</v>
      </c>
      <c r="F26" s="73" t="s">
        <v>329</v>
      </c>
      <c r="G26" s="86" t="s">
        <v>134</v>
      </c>
      <c r="H26" s="87"/>
      <c r="I26" s="87"/>
      <c r="J26" s="83">
        <v>167.309725012</v>
      </c>
      <c r="K26" s="84">
        <f t="shared" si="0"/>
        <v>5.9160684643157994E-4</v>
      </c>
      <c r="L26" s="84">
        <f>J26/'סכום נכסי הקרן'!$C$42</f>
        <v>6.2841891288862651E-5</v>
      </c>
    </row>
    <row r="27" spans="2:12">
      <c r="B27" s="76" t="s">
        <v>3064</v>
      </c>
      <c r="C27" s="73">
        <v>31212000</v>
      </c>
      <c r="D27" s="73">
        <v>12</v>
      </c>
      <c r="E27" s="73" t="s">
        <v>328</v>
      </c>
      <c r="F27" s="73" t="s">
        <v>329</v>
      </c>
      <c r="G27" s="86" t="s">
        <v>136</v>
      </c>
      <c r="H27" s="87"/>
      <c r="I27" s="87"/>
      <c r="J27" s="83">
        <v>24.658860000000004</v>
      </c>
      <c r="K27" s="84">
        <f t="shared" si="0"/>
        <v>8.7193678670809523E-5</v>
      </c>
      <c r="L27" s="84">
        <f>J27/'סכום נכסי הקרן'!$C$42</f>
        <v>9.2619206643017366E-6</v>
      </c>
    </row>
    <row r="28" spans="2:12">
      <c r="B28" s="76" t="s">
        <v>3064</v>
      </c>
      <c r="C28" s="73">
        <v>30312000</v>
      </c>
      <c r="D28" s="73">
        <v>12</v>
      </c>
      <c r="E28" s="73" t="s">
        <v>328</v>
      </c>
      <c r="F28" s="73" t="s">
        <v>329</v>
      </c>
      <c r="G28" s="86" t="s">
        <v>132</v>
      </c>
      <c r="H28" s="87"/>
      <c r="I28" s="87"/>
      <c r="J28" s="83">
        <v>6391.950475521001</v>
      </c>
      <c r="K28" s="84">
        <f t="shared" si="0"/>
        <v>2.2601923845721426E-2</v>
      </c>
      <c r="L28" s="84">
        <f>J28/'סכום נכסי הקרן'!$C$42</f>
        <v>2.4008302976869676E-3</v>
      </c>
    </row>
    <row r="29" spans="2:12">
      <c r="B29" s="76" t="s">
        <v>3064</v>
      </c>
      <c r="C29" s="73">
        <v>30212000</v>
      </c>
      <c r="D29" s="73">
        <v>12</v>
      </c>
      <c r="E29" s="73" t="s">
        <v>328</v>
      </c>
      <c r="F29" s="73" t="s">
        <v>329</v>
      </c>
      <c r="G29" s="86" t="s">
        <v>135</v>
      </c>
      <c r="H29" s="87"/>
      <c r="I29" s="87"/>
      <c r="J29" s="83">
        <v>268.19476580800006</v>
      </c>
      <c r="K29" s="84">
        <f t="shared" si="0"/>
        <v>9.4833614494164639E-4</v>
      </c>
      <c r="L29" s="84">
        <f>J29/'סכום נכסי הקרן'!$C$42</f>
        <v>1.0073452882633991E-4</v>
      </c>
    </row>
    <row r="30" spans="2:12">
      <c r="B30" s="76" t="s">
        <v>3064</v>
      </c>
      <c r="C30" s="73">
        <v>31712000</v>
      </c>
      <c r="D30" s="73">
        <v>12</v>
      </c>
      <c r="E30" s="73" t="s">
        <v>328</v>
      </c>
      <c r="F30" s="73" t="s">
        <v>329</v>
      </c>
      <c r="G30" s="86" t="s">
        <v>141</v>
      </c>
      <c r="H30" s="87"/>
      <c r="I30" s="87"/>
      <c r="J30" s="83">
        <v>1.3972361720000002</v>
      </c>
      <c r="K30" s="84">
        <f t="shared" si="0"/>
        <v>4.9406242546735715E-6</v>
      </c>
      <c r="L30" s="84">
        <f>J30/'סכום נכסי הקרן'!$C$42</f>
        <v>5.2480490072763521E-7</v>
      </c>
    </row>
    <row r="31" spans="2:12">
      <c r="B31" s="76" t="s">
        <v>3064</v>
      </c>
      <c r="C31" s="73">
        <v>31012000</v>
      </c>
      <c r="D31" s="73">
        <v>12</v>
      </c>
      <c r="E31" s="73" t="s">
        <v>328</v>
      </c>
      <c r="F31" s="73" t="s">
        <v>329</v>
      </c>
      <c r="G31" s="86" t="s">
        <v>139</v>
      </c>
      <c r="H31" s="87"/>
      <c r="I31" s="87"/>
      <c r="J31" s="83">
        <v>0.12307000000000003</v>
      </c>
      <c r="K31" s="84">
        <f t="shared" si="0"/>
        <v>4.3517526901148428E-7</v>
      </c>
      <c r="L31" s="84">
        <f>J31/'סכום נכסי הקרן'!$C$42</f>
        <v>4.6225355760794084E-8</v>
      </c>
    </row>
    <row r="32" spans="2:12">
      <c r="B32" s="76" t="s">
        <v>3065</v>
      </c>
      <c r="C32" s="73">
        <v>32610000</v>
      </c>
      <c r="D32" s="73">
        <v>10</v>
      </c>
      <c r="E32" s="73" t="s">
        <v>328</v>
      </c>
      <c r="F32" s="73" t="s">
        <v>329</v>
      </c>
      <c r="G32" s="86" t="s">
        <v>137</v>
      </c>
      <c r="H32" s="87"/>
      <c r="I32" s="87"/>
      <c r="J32" s="83">
        <v>0.19561752300000004</v>
      </c>
      <c r="K32" s="84">
        <f t="shared" si="0"/>
        <v>6.9170316238632655E-7</v>
      </c>
      <c r="L32" s="84">
        <f>J32/'סכום נכסי הקרן'!$C$42</f>
        <v>7.3474360881777189E-8</v>
      </c>
    </row>
    <row r="33" spans="2:12">
      <c r="B33" s="76" t="s">
        <v>3065</v>
      </c>
      <c r="C33" s="73">
        <v>34510000</v>
      </c>
      <c r="D33" s="73">
        <v>10</v>
      </c>
      <c r="E33" s="73" t="s">
        <v>328</v>
      </c>
      <c r="F33" s="73" t="s">
        <v>329</v>
      </c>
      <c r="G33" s="86" t="s">
        <v>134</v>
      </c>
      <c r="H33" s="87"/>
      <c r="I33" s="87"/>
      <c r="J33" s="83">
        <v>4178.9338335200009</v>
      </c>
      <c r="K33" s="84">
        <f t="shared" si="0"/>
        <v>1.4776701512824078E-2</v>
      </c>
      <c r="L33" s="84">
        <f>J33/'סכום נכסי הקרן'!$C$42</f>
        <v>1.5696165040650122E-3</v>
      </c>
    </row>
    <row r="34" spans="2:12">
      <c r="B34" s="76" t="s">
        <v>3065</v>
      </c>
      <c r="C34" s="73">
        <v>30310000</v>
      </c>
      <c r="D34" s="73">
        <v>10</v>
      </c>
      <c r="E34" s="73" t="s">
        <v>328</v>
      </c>
      <c r="F34" s="73" t="s">
        <v>329</v>
      </c>
      <c r="G34" s="86" t="s">
        <v>132</v>
      </c>
      <c r="H34" s="87"/>
      <c r="I34" s="87"/>
      <c r="J34" s="83">
        <v>4288.6273400000009</v>
      </c>
      <c r="K34" s="84">
        <f t="shared" si="0"/>
        <v>1.5164577528028814E-2</v>
      </c>
      <c r="L34" s="84">
        <f>J34/'סכום נכסי הקרן'!$C$42</f>
        <v>1.6108176201915009E-3</v>
      </c>
    </row>
    <row r="35" spans="2:12">
      <c r="B35" s="76" t="s">
        <v>3065</v>
      </c>
      <c r="C35" s="73">
        <v>32010000</v>
      </c>
      <c r="D35" s="73">
        <v>10</v>
      </c>
      <c r="E35" s="73" t="s">
        <v>328</v>
      </c>
      <c r="F35" s="73" t="s">
        <v>329</v>
      </c>
      <c r="G35" s="86" t="s">
        <v>134</v>
      </c>
      <c r="H35" s="87"/>
      <c r="I35" s="87"/>
      <c r="J35" s="83">
        <v>434.9800800000001</v>
      </c>
      <c r="K35" s="84">
        <f t="shared" si="0"/>
        <v>1.538088675783188E-3</v>
      </c>
      <c r="L35" s="84">
        <f>J35/'סכום נכסי הקרן'!$C$42</f>
        <v>1.6337945028730536E-4</v>
      </c>
    </row>
    <row r="36" spans="2:12">
      <c r="B36" s="76" t="s">
        <v>3065</v>
      </c>
      <c r="C36" s="73">
        <v>31010000</v>
      </c>
      <c r="D36" s="73">
        <v>10</v>
      </c>
      <c r="E36" s="73" t="s">
        <v>328</v>
      </c>
      <c r="F36" s="73" t="s">
        <v>329</v>
      </c>
      <c r="G36" s="86" t="s">
        <v>139</v>
      </c>
      <c r="H36" s="87"/>
      <c r="I36" s="87"/>
      <c r="J36" s="83">
        <v>-23.126099999999997</v>
      </c>
      <c r="K36" s="84">
        <f t="shared" si="0"/>
        <v>-8.1773842436714739E-5</v>
      </c>
      <c r="L36" s="84">
        <f>J36/'סכום נכסי הקרן'!$C$42</f>
        <v>-8.6862127233257482E-6</v>
      </c>
    </row>
    <row r="37" spans="2:12">
      <c r="B37" s="76" t="s">
        <v>3065</v>
      </c>
      <c r="C37" s="73">
        <v>33810000</v>
      </c>
      <c r="D37" s="73">
        <v>10</v>
      </c>
      <c r="E37" s="73" t="s">
        <v>328</v>
      </c>
      <c r="F37" s="73" t="s">
        <v>329</v>
      </c>
      <c r="G37" s="86" t="s">
        <v>135</v>
      </c>
      <c r="H37" s="87"/>
      <c r="I37" s="87"/>
      <c r="J37" s="83">
        <v>99.529021958000016</v>
      </c>
      <c r="K37" s="84">
        <f t="shared" si="0"/>
        <v>3.5193441866435826E-4</v>
      </c>
      <c r="L37" s="84">
        <f>J37/'סכום נכסי הקרן'!$C$42</f>
        <v>3.7383313955736054E-5</v>
      </c>
    </row>
    <row r="38" spans="2:12">
      <c r="B38" s="76" t="s">
        <v>3065</v>
      </c>
      <c r="C38" s="73">
        <v>31110000</v>
      </c>
      <c r="D38" s="73">
        <v>10</v>
      </c>
      <c r="E38" s="73" t="s">
        <v>328</v>
      </c>
      <c r="F38" s="73" t="s">
        <v>329</v>
      </c>
      <c r="G38" s="86" t="s">
        <v>140</v>
      </c>
      <c r="H38" s="87"/>
      <c r="I38" s="87"/>
      <c r="J38" s="83">
        <v>1.7463300000000004</v>
      </c>
      <c r="K38" s="84">
        <f t="shared" si="0"/>
        <v>6.1750193185408739E-6</v>
      </c>
      <c r="L38" s="84">
        <f>J38/'סכום נכסי הקרן'!$C$42</f>
        <v>6.5592529069430029E-7</v>
      </c>
    </row>
    <row r="39" spans="2:12">
      <c r="B39" s="76" t="s">
        <v>3065</v>
      </c>
      <c r="C39" s="73">
        <v>34610000</v>
      </c>
      <c r="D39" s="73">
        <v>10</v>
      </c>
      <c r="E39" s="73" t="s">
        <v>328</v>
      </c>
      <c r="F39" s="73" t="s">
        <v>329</v>
      </c>
      <c r="G39" s="86" t="s">
        <v>136</v>
      </c>
      <c r="H39" s="87"/>
      <c r="I39" s="87"/>
      <c r="J39" s="83">
        <v>-0.26037756600000006</v>
      </c>
      <c r="K39" s="84">
        <f t="shared" si="0"/>
        <v>-9.206945423629276E-7</v>
      </c>
      <c r="L39" s="84">
        <f>J39/'סכום נכסי הקרן'!$C$42</f>
        <v>-9.7798371824812238E-8</v>
      </c>
    </row>
    <row r="40" spans="2:12">
      <c r="B40" s="76" t="s">
        <v>3065</v>
      </c>
      <c r="C40" s="73">
        <v>30210000</v>
      </c>
      <c r="D40" s="73">
        <v>10</v>
      </c>
      <c r="E40" s="73" t="s">
        <v>328</v>
      </c>
      <c r="F40" s="73" t="s">
        <v>329</v>
      </c>
      <c r="G40" s="86" t="s">
        <v>135</v>
      </c>
      <c r="H40" s="87"/>
      <c r="I40" s="87"/>
      <c r="J40" s="83">
        <v>17.770150000000005</v>
      </c>
      <c r="K40" s="84">
        <f t="shared" si="0"/>
        <v>6.2835214159619946E-5</v>
      </c>
      <c r="L40" s="84">
        <f>J40/'סכום נכסי הקרן'!$C$42</f>
        <v>6.6745064245768674E-6</v>
      </c>
    </row>
    <row r="41" spans="2:12">
      <c r="B41" s="76" t="s">
        <v>3065</v>
      </c>
      <c r="C41" s="73">
        <v>31710000</v>
      </c>
      <c r="D41" s="73">
        <v>10</v>
      </c>
      <c r="E41" s="73" t="s">
        <v>328</v>
      </c>
      <c r="F41" s="73" t="s">
        <v>329</v>
      </c>
      <c r="G41" s="86" t="s">
        <v>141</v>
      </c>
      <c r="H41" s="87"/>
      <c r="I41" s="87"/>
      <c r="J41" s="83">
        <v>0.72858321199999998</v>
      </c>
      <c r="K41" s="84">
        <f t="shared" si="0"/>
        <v>2.576268751762015E-6</v>
      </c>
      <c r="L41" s="84">
        <f>J41/'סכום נכסי הקרן'!$C$42</f>
        <v>2.7365741590998658E-7</v>
      </c>
    </row>
    <row r="42" spans="2:12">
      <c r="B42" s="76" t="s">
        <v>3065</v>
      </c>
      <c r="C42" s="73">
        <v>30710000</v>
      </c>
      <c r="D42" s="73">
        <v>10</v>
      </c>
      <c r="E42" s="73" t="s">
        <v>328</v>
      </c>
      <c r="F42" s="73" t="s">
        <v>329</v>
      </c>
      <c r="G42" s="86" t="s">
        <v>3058</v>
      </c>
      <c r="H42" s="87"/>
      <c r="I42" s="87"/>
      <c r="J42" s="83">
        <v>0.21473626700000006</v>
      </c>
      <c r="K42" s="84">
        <f t="shared" si="0"/>
        <v>7.5930700217962887E-7</v>
      </c>
      <c r="L42" s="84">
        <f>J42/'סכום נכסי הקרן'!$C$42</f>
        <v>8.0655402103029718E-8</v>
      </c>
    </row>
    <row r="43" spans="2:12">
      <c r="B43" s="76" t="s">
        <v>3065</v>
      </c>
      <c r="C43" s="73">
        <v>34710000</v>
      </c>
      <c r="D43" s="73">
        <v>10</v>
      </c>
      <c r="E43" s="73" t="s">
        <v>328</v>
      </c>
      <c r="F43" s="73" t="s">
        <v>329</v>
      </c>
      <c r="G43" s="86" t="s">
        <v>140</v>
      </c>
      <c r="H43" s="87"/>
      <c r="I43" s="87"/>
      <c r="J43" s="83">
        <v>143.23900996800003</v>
      </c>
      <c r="K43" s="84">
        <f t="shared" si="0"/>
        <v>5.0649284712572578E-4</v>
      </c>
      <c r="L43" s="84">
        <f>J43/'סכום נכסי הקרן'!$C$42</f>
        <v>5.3800879130533277E-5</v>
      </c>
    </row>
    <row r="44" spans="2:12">
      <c r="B44" s="76" t="s">
        <v>3065</v>
      </c>
      <c r="C44" s="73">
        <v>30910000</v>
      </c>
      <c r="D44" s="73">
        <v>10</v>
      </c>
      <c r="E44" s="73" t="s">
        <v>328</v>
      </c>
      <c r="F44" s="73" t="s">
        <v>329</v>
      </c>
      <c r="G44" s="86" t="s">
        <v>3060</v>
      </c>
      <c r="H44" s="87"/>
      <c r="I44" s="87"/>
      <c r="J44" s="83">
        <v>31.399603567000003</v>
      </c>
      <c r="K44" s="84">
        <f t="shared" si="0"/>
        <v>1.1102893417667331E-4</v>
      </c>
      <c r="L44" s="84">
        <f>J44/'סכום נכסי הקרן'!$C$42</f>
        <v>1.1793758394673551E-5</v>
      </c>
    </row>
    <row r="45" spans="2:12">
      <c r="B45" s="76" t="s">
        <v>3065</v>
      </c>
      <c r="C45" s="73">
        <v>34010000</v>
      </c>
      <c r="D45" s="73">
        <v>10</v>
      </c>
      <c r="E45" s="73" t="s">
        <v>328</v>
      </c>
      <c r="F45" s="73" t="s">
        <v>329</v>
      </c>
      <c r="G45" s="86" t="s">
        <v>132</v>
      </c>
      <c r="H45" s="87"/>
      <c r="I45" s="87"/>
      <c r="J45" s="83">
        <v>45032.923391524491</v>
      </c>
      <c r="K45" s="84">
        <f t="shared" si="0"/>
        <v>0.15923632527244844</v>
      </c>
      <c r="L45" s="84">
        <f>J45/'סכום נכסי הקרן'!$C$42</f>
        <v>1.6914462539382506E-2</v>
      </c>
    </row>
    <row r="46" spans="2:12">
      <c r="B46" s="76" t="s">
        <v>3065</v>
      </c>
      <c r="C46" s="73">
        <v>31410000</v>
      </c>
      <c r="D46" s="73">
        <v>10</v>
      </c>
      <c r="E46" s="73" t="s">
        <v>328</v>
      </c>
      <c r="F46" s="73" t="s">
        <v>329</v>
      </c>
      <c r="G46" s="86" t="s">
        <v>132</v>
      </c>
      <c r="H46" s="87"/>
      <c r="I46" s="87"/>
      <c r="J46" s="83">
        <v>260.34041732500003</v>
      </c>
      <c r="K46" s="84">
        <f t="shared" si="0"/>
        <v>9.2056318472388842E-4</v>
      </c>
      <c r="L46" s="84">
        <f>J46/'סכום נכסי הקרן'!$C$42</f>
        <v>9.7784418702866037E-5</v>
      </c>
    </row>
    <row r="47" spans="2:12">
      <c r="B47" s="76" t="s">
        <v>3065</v>
      </c>
      <c r="C47" s="73">
        <v>30810000</v>
      </c>
      <c r="D47" s="73">
        <v>10</v>
      </c>
      <c r="E47" s="73" t="s">
        <v>328</v>
      </c>
      <c r="F47" s="73" t="s">
        <v>329</v>
      </c>
      <c r="G47" s="86" t="s">
        <v>138</v>
      </c>
      <c r="H47" s="87"/>
      <c r="I47" s="87"/>
      <c r="J47" s="83">
        <v>0.55683352700000011</v>
      </c>
      <c r="K47" s="84">
        <f t="shared" si="0"/>
        <v>1.968962215867706E-6</v>
      </c>
      <c r="L47" s="84">
        <f>J47/'סכום נכסי הקרן'!$C$42</f>
        <v>2.0914786613401102E-7</v>
      </c>
    </row>
    <row r="48" spans="2:12">
      <c r="B48" s="76" t="s">
        <v>3066</v>
      </c>
      <c r="C48" s="73">
        <v>31720000</v>
      </c>
      <c r="D48" s="73">
        <v>20</v>
      </c>
      <c r="E48" s="73" t="s">
        <v>328</v>
      </c>
      <c r="F48" s="73" t="s">
        <v>329</v>
      </c>
      <c r="G48" s="86" t="s">
        <v>141</v>
      </c>
      <c r="H48" s="87"/>
      <c r="I48" s="87"/>
      <c r="J48" s="83">
        <v>0.24149463100000004</v>
      </c>
      <c r="K48" s="84">
        <f t="shared" si="0"/>
        <v>8.5392452271271735E-7</v>
      </c>
      <c r="L48" s="84">
        <f>J48/'סכום נכסי הקרן'!$C$42</f>
        <v>9.0705900969340137E-8</v>
      </c>
    </row>
    <row r="49" spans="2:12">
      <c r="B49" s="76" t="s">
        <v>3066</v>
      </c>
      <c r="C49" s="73">
        <v>32020000</v>
      </c>
      <c r="D49" s="73">
        <v>20</v>
      </c>
      <c r="E49" s="73" t="s">
        <v>328</v>
      </c>
      <c r="F49" s="73" t="s">
        <v>329</v>
      </c>
      <c r="G49" s="86" t="s">
        <v>134</v>
      </c>
      <c r="H49" s="87"/>
      <c r="I49" s="87"/>
      <c r="J49" s="83">
        <v>106.404249163</v>
      </c>
      <c r="K49" s="84">
        <f t="shared" si="0"/>
        <v>3.7624520803992458E-4</v>
      </c>
      <c r="L49" s="84">
        <f>J49/'סכום נכסי הקרן'!$C$42</f>
        <v>3.9965664028762898E-5</v>
      </c>
    </row>
    <row r="50" spans="2:12">
      <c r="B50" s="76" t="s">
        <v>3066</v>
      </c>
      <c r="C50" s="73">
        <v>33820000</v>
      </c>
      <c r="D50" s="73">
        <v>20</v>
      </c>
      <c r="E50" s="73" t="s">
        <v>328</v>
      </c>
      <c r="F50" s="73" t="s">
        <v>329</v>
      </c>
      <c r="G50" s="86" t="s">
        <v>135</v>
      </c>
      <c r="H50" s="87"/>
      <c r="I50" s="87"/>
      <c r="J50" s="83">
        <v>0.7349617180000001</v>
      </c>
      <c r="K50" s="84">
        <f t="shared" si="0"/>
        <v>2.5988231359697131E-6</v>
      </c>
      <c r="L50" s="84">
        <f>J50/'סכום נכסי הקרן'!$C$42</f>
        <v>2.7605319643385402E-7</v>
      </c>
    </row>
    <row r="51" spans="2:12">
      <c r="B51" s="76" t="s">
        <v>3066</v>
      </c>
      <c r="C51" s="73">
        <v>34020000</v>
      </c>
      <c r="D51" s="73">
        <v>20</v>
      </c>
      <c r="E51" s="73" t="s">
        <v>328</v>
      </c>
      <c r="F51" s="73" t="s">
        <v>329</v>
      </c>
      <c r="G51" s="86" t="s">
        <v>132</v>
      </c>
      <c r="H51" s="87"/>
      <c r="I51" s="87"/>
      <c r="J51" s="83">
        <v>13877.298498126002</v>
      </c>
      <c r="K51" s="84">
        <f t="shared" si="0"/>
        <v>4.9070099188060844E-2</v>
      </c>
      <c r="L51" s="84">
        <f>J51/'סכום נכסי הקרן'!$C$42</f>
        <v>5.2123430574031668E-3</v>
      </c>
    </row>
    <row r="52" spans="2:12">
      <c r="B52" s="76" t="s">
        <v>3066</v>
      </c>
      <c r="C52" s="73">
        <v>31220000</v>
      </c>
      <c r="D52" s="73">
        <v>20</v>
      </c>
      <c r="E52" s="73" t="s">
        <v>328</v>
      </c>
      <c r="F52" s="73" t="s">
        <v>329</v>
      </c>
      <c r="G52" s="86" t="s">
        <v>136</v>
      </c>
      <c r="H52" s="87"/>
      <c r="I52" s="87"/>
      <c r="J52" s="83">
        <v>0.13292988500000005</v>
      </c>
      <c r="K52" s="84">
        <f t="shared" si="0"/>
        <v>4.700398022632703E-7</v>
      </c>
      <c r="L52" s="84">
        <f>J52/'סכום נכסי הקרן'!$C$42</f>
        <v>4.9928749698272904E-8</v>
      </c>
    </row>
    <row r="53" spans="2:12">
      <c r="B53" s="76" t="s">
        <v>3066</v>
      </c>
      <c r="C53" s="73">
        <v>30820000</v>
      </c>
      <c r="D53" s="73">
        <v>20</v>
      </c>
      <c r="E53" s="73" t="s">
        <v>328</v>
      </c>
      <c r="F53" s="73" t="s">
        <v>329</v>
      </c>
      <c r="G53" s="86" t="s">
        <v>138</v>
      </c>
      <c r="H53" s="87"/>
      <c r="I53" s="87"/>
      <c r="J53" s="83">
        <v>5.0750000000000005E-6</v>
      </c>
      <c r="K53" s="84">
        <f t="shared" si="0"/>
        <v>1.7945189650063234E-11</v>
      </c>
      <c r="L53" s="84">
        <f>J53/'סכום נכסי הקרן'!$C$42</f>
        <v>1.9061808766233035E-12</v>
      </c>
    </row>
    <row r="54" spans="2:12">
      <c r="B54" s="76" t="s">
        <v>3066</v>
      </c>
      <c r="C54" s="73">
        <v>34520000</v>
      </c>
      <c r="D54" s="73">
        <v>20</v>
      </c>
      <c r="E54" s="73" t="s">
        <v>328</v>
      </c>
      <c r="F54" s="73" t="s">
        <v>329</v>
      </c>
      <c r="G54" s="86" t="s">
        <v>134</v>
      </c>
      <c r="H54" s="87"/>
      <c r="I54" s="87"/>
      <c r="J54" s="83">
        <v>2.6004053180000004</v>
      </c>
      <c r="K54" s="84">
        <f t="shared" si="0"/>
        <v>9.1950279011907395E-6</v>
      </c>
      <c r="L54" s="84">
        <f>J54/'סכום נכסי הקרן'!$C$42</f>
        <v>9.7671781056968273E-7</v>
      </c>
    </row>
    <row r="55" spans="2:12">
      <c r="B55" s="76" t="s">
        <v>3066</v>
      </c>
      <c r="C55" s="73">
        <v>31120000</v>
      </c>
      <c r="D55" s="73">
        <v>20</v>
      </c>
      <c r="E55" s="73" t="s">
        <v>328</v>
      </c>
      <c r="F55" s="73" t="s">
        <v>329</v>
      </c>
      <c r="G55" s="86" t="s">
        <v>140</v>
      </c>
      <c r="H55" s="87"/>
      <c r="I55" s="87"/>
      <c r="J55" s="83">
        <v>1.4073742120000001</v>
      </c>
      <c r="K55" s="84">
        <f t="shared" si="0"/>
        <v>4.9764723434380887E-6</v>
      </c>
      <c r="L55" s="84">
        <f>J55/'סכום נכסי הקרן'!$C$42</f>
        <v>5.2861277027924946E-7</v>
      </c>
    </row>
    <row r="56" spans="2:12">
      <c r="B56" s="114"/>
      <c r="C56" s="114"/>
      <c r="D56" s="114"/>
      <c r="E56" s="115"/>
      <c r="F56" s="115"/>
      <c r="G56" s="115"/>
      <c r="H56" s="115"/>
      <c r="I56" s="115"/>
      <c r="J56" s="115"/>
      <c r="K56" s="115"/>
      <c r="L56" s="115"/>
    </row>
    <row r="57" spans="2:12">
      <c r="B57" s="116" t="s">
        <v>198</v>
      </c>
      <c r="C57" s="117"/>
      <c r="D57" s="117"/>
      <c r="E57" s="117"/>
      <c r="F57" s="117"/>
      <c r="G57" s="118"/>
      <c r="H57" s="119"/>
      <c r="I57" s="120"/>
      <c r="J57" s="121">
        <f>J58</f>
        <v>6938.4580933269999</v>
      </c>
      <c r="K57" s="84">
        <f t="shared" ref="K57:K58" si="1">IFERROR(J57/$J$10,0)</f>
        <v>2.4534373667737766E-2</v>
      </c>
      <c r="L57" s="84">
        <f>J57/'סכום נכסי הקרן'!$C$42</f>
        <v>2.6060997301974608E-3</v>
      </c>
    </row>
    <row r="58" spans="2:12">
      <c r="B58" s="122" t="s">
        <v>44</v>
      </c>
      <c r="C58" s="117"/>
      <c r="D58" s="117"/>
      <c r="E58" s="117"/>
      <c r="F58" s="117"/>
      <c r="G58" s="118"/>
      <c r="H58" s="119"/>
      <c r="I58" s="120"/>
      <c r="J58" s="121">
        <f>SUM(J59:J71)</f>
        <v>6938.4580933269999</v>
      </c>
      <c r="K58" s="84">
        <f t="shared" si="1"/>
        <v>2.4534373667737766E-2</v>
      </c>
      <c r="L58" s="84">
        <f>J58/'סכום נכסי הקרן'!$C$42</f>
        <v>2.6060997301974608E-3</v>
      </c>
    </row>
    <row r="59" spans="2:12">
      <c r="B59" s="76" t="s">
        <v>3067</v>
      </c>
      <c r="C59" s="73">
        <v>31785000</v>
      </c>
      <c r="D59" s="73">
        <v>85</v>
      </c>
      <c r="E59" s="73" t="s">
        <v>716</v>
      </c>
      <c r="F59" s="73" t="s">
        <v>671</v>
      </c>
      <c r="G59" s="86" t="s">
        <v>141</v>
      </c>
      <c r="H59" s="87"/>
      <c r="I59" s="87"/>
      <c r="J59" s="83">
        <v>89.937231532000027</v>
      </c>
      <c r="K59" s="84">
        <f>IFERROR(J59/$J$10,0)</f>
        <v>3.1801786727948524E-4</v>
      </c>
      <c r="L59" s="84">
        <f>J59/'סכום נכסי הקרן'!$C$42</f>
        <v>3.3780616914825775E-5</v>
      </c>
    </row>
    <row r="60" spans="2:12">
      <c r="B60" s="76" t="s">
        <v>3067</v>
      </c>
      <c r="C60" s="73">
        <v>32085000</v>
      </c>
      <c r="D60" s="73">
        <v>85</v>
      </c>
      <c r="E60" s="73" t="s">
        <v>716</v>
      </c>
      <c r="F60" s="73" t="s">
        <v>671</v>
      </c>
      <c r="G60" s="86" t="s">
        <v>134</v>
      </c>
      <c r="H60" s="87"/>
      <c r="I60" s="87"/>
      <c r="J60" s="83">
        <v>985.49975960900008</v>
      </c>
      <c r="K60" s="84">
        <f>IFERROR(J60/$J$10,0)</f>
        <v>3.4847251401527554E-3</v>
      </c>
      <c r="L60" s="84">
        <f>J60/'סכום נכסי הקרן'!$C$42</f>
        <v>3.7015582180956419E-4</v>
      </c>
    </row>
    <row r="61" spans="2:12">
      <c r="B61" s="76" t="s">
        <v>3067</v>
      </c>
      <c r="C61" s="73">
        <v>30385000</v>
      </c>
      <c r="D61" s="73">
        <v>85</v>
      </c>
      <c r="E61" s="73" t="s">
        <v>716</v>
      </c>
      <c r="F61" s="73" t="s">
        <v>671</v>
      </c>
      <c r="G61" s="86" t="s">
        <v>132</v>
      </c>
      <c r="H61" s="87"/>
      <c r="I61" s="87"/>
      <c r="J61" s="83">
        <v>5863.0211021859996</v>
      </c>
      <c r="K61" s="84">
        <f>IFERROR(J61/$J$10,0)</f>
        <v>2.0731630660305523E-2</v>
      </c>
      <c r="L61" s="84">
        <f>J61/'סכום נכסי הקרן'!$C$42</f>
        <v>2.2021632914730705E-3</v>
      </c>
    </row>
    <row r="62" spans="2:12">
      <c r="B62" s="76"/>
      <c r="C62" s="73"/>
      <c r="D62" s="73"/>
      <c r="E62" s="73"/>
      <c r="F62" s="73"/>
      <c r="G62" s="86"/>
      <c r="H62" s="73"/>
      <c r="I62" s="73"/>
      <c r="J62" s="83"/>
      <c r="K62" s="84"/>
      <c r="L62" s="84"/>
    </row>
    <row r="63" spans="2:12">
      <c r="B63" s="76"/>
      <c r="C63" s="73"/>
      <c r="D63" s="73"/>
      <c r="E63" s="73"/>
      <c r="F63" s="73"/>
      <c r="G63" s="86"/>
      <c r="H63" s="73"/>
      <c r="I63" s="73"/>
      <c r="J63" s="83"/>
      <c r="K63" s="84"/>
      <c r="L63" s="84"/>
    </row>
    <row r="64" spans="2:12">
      <c r="B64" s="76"/>
      <c r="C64" s="73"/>
      <c r="D64" s="73"/>
      <c r="E64" s="73"/>
      <c r="F64" s="73"/>
      <c r="G64" s="86"/>
      <c r="H64" s="73"/>
      <c r="I64" s="73"/>
      <c r="J64" s="83"/>
      <c r="K64" s="84"/>
      <c r="L64" s="84"/>
    </row>
    <row r="65" spans="2:12">
      <c r="B65" s="123" t="s">
        <v>222</v>
      </c>
      <c r="C65" s="73"/>
      <c r="D65" s="73"/>
      <c r="E65" s="73"/>
      <c r="F65" s="73"/>
      <c r="G65" s="86"/>
      <c r="H65" s="73"/>
      <c r="I65" s="73"/>
      <c r="J65" s="83"/>
      <c r="K65" s="84"/>
      <c r="L65" s="84"/>
    </row>
    <row r="66" spans="2:12">
      <c r="B66" s="76"/>
      <c r="C66" s="73"/>
      <c r="D66" s="73"/>
      <c r="E66" s="73"/>
      <c r="F66" s="73"/>
      <c r="G66" s="86"/>
      <c r="H66" s="73"/>
      <c r="I66" s="73"/>
      <c r="J66" s="83"/>
      <c r="K66" s="84"/>
      <c r="L66" s="84"/>
    </row>
    <row r="67" spans="2:12">
      <c r="B67" s="76"/>
      <c r="C67" s="73"/>
      <c r="D67" s="73"/>
      <c r="E67" s="73"/>
      <c r="F67" s="73"/>
      <c r="G67" s="86"/>
      <c r="H67" s="73"/>
      <c r="I67" s="73"/>
      <c r="J67" s="83"/>
      <c r="K67" s="84"/>
      <c r="L67" s="84"/>
    </row>
    <row r="68" spans="2:12">
      <c r="B68" s="76"/>
      <c r="C68" s="73"/>
      <c r="D68" s="73"/>
      <c r="E68" s="73"/>
      <c r="F68" s="73"/>
      <c r="G68" s="86"/>
      <c r="H68" s="73"/>
      <c r="I68" s="73"/>
      <c r="J68" s="83"/>
      <c r="K68" s="84"/>
      <c r="L68" s="84"/>
    </row>
    <row r="69" spans="2:12">
      <c r="B69" s="76"/>
      <c r="C69" s="73"/>
      <c r="D69" s="73"/>
      <c r="E69" s="73"/>
      <c r="F69" s="73"/>
      <c r="G69" s="86"/>
      <c r="H69" s="73"/>
      <c r="I69" s="73"/>
      <c r="J69" s="83"/>
      <c r="K69" s="84"/>
      <c r="L69" s="84"/>
    </row>
    <row r="70" spans="2:12">
      <c r="B70" s="76"/>
      <c r="C70" s="73"/>
      <c r="D70" s="73"/>
      <c r="E70" s="73"/>
      <c r="F70" s="73"/>
      <c r="G70" s="86"/>
      <c r="H70" s="73"/>
      <c r="I70" s="73"/>
      <c r="J70" s="83"/>
      <c r="K70" s="84"/>
      <c r="L70" s="84"/>
    </row>
    <row r="71" spans="2:12">
      <c r="B71" s="76"/>
      <c r="C71" s="73"/>
      <c r="D71" s="73"/>
      <c r="E71" s="73"/>
      <c r="F71" s="73"/>
      <c r="G71" s="86"/>
      <c r="H71" s="73"/>
      <c r="I71" s="73"/>
      <c r="J71" s="83"/>
      <c r="K71" s="84"/>
      <c r="L71" s="84"/>
    </row>
    <row r="72" spans="2:12">
      <c r="B72" s="76"/>
      <c r="C72" s="73"/>
      <c r="D72" s="73"/>
      <c r="E72" s="73"/>
      <c r="F72" s="73"/>
      <c r="G72" s="86"/>
      <c r="H72" s="73"/>
      <c r="I72" s="73"/>
      <c r="J72" s="83"/>
      <c r="K72" s="84"/>
      <c r="L72" s="84"/>
    </row>
    <row r="73" spans="2:12">
      <c r="B73" s="114"/>
      <c r="C73" s="114"/>
      <c r="D73" s="115"/>
      <c r="E73" s="115"/>
      <c r="F73" s="115"/>
      <c r="G73" s="115"/>
      <c r="H73" s="115"/>
      <c r="I73" s="115"/>
      <c r="J73" s="115"/>
      <c r="K73" s="115"/>
      <c r="L73" s="115"/>
    </row>
    <row r="74" spans="2:12">
      <c r="B74" s="114"/>
      <c r="C74" s="114"/>
      <c r="D74" s="115"/>
      <c r="E74" s="115"/>
      <c r="F74" s="115"/>
      <c r="G74" s="115"/>
      <c r="H74" s="115"/>
      <c r="I74" s="115"/>
      <c r="J74" s="115"/>
      <c r="K74" s="115"/>
      <c r="L74" s="115"/>
    </row>
    <row r="75" spans="2:12">
      <c r="B75" s="114"/>
      <c r="C75" s="114"/>
      <c r="D75" s="115"/>
      <c r="E75" s="115"/>
      <c r="F75" s="115"/>
      <c r="G75" s="115"/>
      <c r="H75" s="115"/>
      <c r="I75" s="115"/>
      <c r="J75" s="115"/>
      <c r="K75" s="115"/>
      <c r="L75" s="115"/>
    </row>
    <row r="76" spans="2:12">
      <c r="B76" s="114"/>
      <c r="C76" s="114"/>
      <c r="D76" s="115"/>
      <c r="E76" s="115"/>
      <c r="F76" s="115"/>
      <c r="G76" s="115"/>
      <c r="H76" s="115"/>
      <c r="I76" s="115"/>
      <c r="J76" s="115"/>
      <c r="K76" s="115"/>
      <c r="L76" s="115"/>
    </row>
    <row r="77" spans="2:12">
      <c r="B77" s="124"/>
      <c r="C77" s="114"/>
      <c r="D77" s="115"/>
      <c r="E77" s="115"/>
      <c r="F77" s="115"/>
      <c r="G77" s="115"/>
      <c r="H77" s="115"/>
      <c r="I77" s="115"/>
      <c r="J77" s="115"/>
      <c r="K77" s="115"/>
      <c r="L77" s="115"/>
    </row>
    <row r="78" spans="2:12">
      <c r="B78" s="114"/>
      <c r="C78" s="114"/>
      <c r="D78" s="115"/>
      <c r="E78" s="115"/>
      <c r="F78" s="115"/>
      <c r="G78" s="115"/>
      <c r="H78" s="115"/>
      <c r="I78" s="115"/>
      <c r="J78" s="115"/>
      <c r="K78" s="115"/>
      <c r="L78" s="115"/>
    </row>
    <row r="79" spans="2:12">
      <c r="B79" s="114"/>
      <c r="C79" s="114"/>
      <c r="D79" s="115"/>
      <c r="E79" s="115"/>
      <c r="F79" s="115"/>
      <c r="G79" s="115"/>
      <c r="H79" s="115"/>
      <c r="I79" s="115"/>
      <c r="J79" s="115"/>
      <c r="K79" s="115"/>
      <c r="L79" s="115"/>
    </row>
    <row r="80" spans="2:12">
      <c r="B80" s="114"/>
      <c r="C80" s="114"/>
      <c r="D80" s="115"/>
      <c r="E80" s="115"/>
      <c r="F80" s="115"/>
      <c r="G80" s="115"/>
      <c r="H80" s="115"/>
      <c r="I80" s="115"/>
      <c r="J80" s="115"/>
      <c r="K80" s="115"/>
      <c r="L80" s="115"/>
    </row>
    <row r="81" spans="2:12">
      <c r="B81" s="114"/>
      <c r="C81" s="114"/>
      <c r="D81" s="115"/>
      <c r="E81" s="115"/>
      <c r="F81" s="115"/>
      <c r="G81" s="115"/>
      <c r="H81" s="115"/>
      <c r="I81" s="115"/>
      <c r="J81" s="115"/>
      <c r="K81" s="115"/>
      <c r="L81" s="115"/>
    </row>
    <row r="82" spans="2:12">
      <c r="B82" s="114"/>
      <c r="C82" s="114"/>
      <c r="D82" s="115"/>
      <c r="E82" s="115"/>
      <c r="F82" s="115"/>
      <c r="G82" s="115"/>
      <c r="H82" s="115"/>
      <c r="I82" s="115"/>
      <c r="J82" s="115"/>
      <c r="K82" s="115"/>
      <c r="L82" s="115"/>
    </row>
    <row r="83" spans="2:12">
      <c r="B83" s="114"/>
      <c r="C83" s="114"/>
      <c r="D83" s="115"/>
      <c r="E83" s="115"/>
      <c r="F83" s="115"/>
      <c r="G83" s="115"/>
      <c r="H83" s="115"/>
      <c r="I83" s="115"/>
      <c r="J83" s="115"/>
      <c r="K83" s="115"/>
      <c r="L83" s="115"/>
    </row>
    <row r="84" spans="2:12">
      <c r="B84" s="114"/>
      <c r="C84" s="114"/>
      <c r="D84" s="115"/>
      <c r="E84" s="115"/>
      <c r="F84" s="115"/>
      <c r="G84" s="115"/>
      <c r="H84" s="115"/>
      <c r="I84" s="115"/>
      <c r="J84" s="115"/>
      <c r="K84" s="115"/>
      <c r="L84" s="115"/>
    </row>
    <row r="85" spans="2:12">
      <c r="B85" s="114"/>
      <c r="C85" s="114"/>
      <c r="D85" s="115"/>
      <c r="E85" s="115"/>
      <c r="F85" s="115"/>
      <c r="G85" s="115"/>
      <c r="H85" s="115"/>
      <c r="I85" s="115"/>
      <c r="J85" s="115"/>
      <c r="K85" s="115"/>
      <c r="L85" s="115"/>
    </row>
    <row r="86" spans="2:12">
      <c r="B86" s="114"/>
      <c r="C86" s="114"/>
      <c r="D86" s="115"/>
      <c r="E86" s="115"/>
      <c r="F86" s="115"/>
      <c r="G86" s="115"/>
      <c r="H86" s="115"/>
      <c r="I86" s="115"/>
      <c r="J86" s="115"/>
      <c r="K86" s="115"/>
      <c r="L86" s="115"/>
    </row>
    <row r="87" spans="2:12">
      <c r="B87" s="114"/>
      <c r="C87" s="114"/>
      <c r="D87" s="115"/>
      <c r="E87" s="115"/>
      <c r="F87" s="115"/>
      <c r="G87" s="115"/>
      <c r="H87" s="115"/>
      <c r="I87" s="115"/>
      <c r="J87" s="115"/>
      <c r="K87" s="115"/>
      <c r="L87" s="115"/>
    </row>
    <row r="88" spans="2:12">
      <c r="B88" s="114"/>
      <c r="C88" s="114"/>
      <c r="D88" s="115"/>
      <c r="E88" s="115"/>
      <c r="F88" s="115"/>
      <c r="G88" s="115"/>
      <c r="H88" s="115"/>
      <c r="I88" s="115"/>
      <c r="J88" s="115"/>
      <c r="K88" s="115"/>
      <c r="L88" s="115"/>
    </row>
    <row r="89" spans="2:12">
      <c r="B89" s="114"/>
      <c r="C89" s="114"/>
      <c r="D89" s="115"/>
      <c r="E89" s="115"/>
      <c r="F89" s="115"/>
      <c r="G89" s="115"/>
      <c r="H89" s="115"/>
      <c r="I89" s="115"/>
      <c r="J89" s="115"/>
      <c r="K89" s="115"/>
      <c r="L89" s="115"/>
    </row>
    <row r="90" spans="2:12">
      <c r="B90" s="114"/>
      <c r="C90" s="114"/>
      <c r="D90" s="115"/>
      <c r="E90" s="115"/>
      <c r="F90" s="115"/>
      <c r="G90" s="115"/>
      <c r="H90" s="115"/>
      <c r="I90" s="115"/>
      <c r="J90" s="115"/>
      <c r="K90" s="115"/>
      <c r="L90" s="115"/>
    </row>
    <row r="91" spans="2:12">
      <c r="B91" s="114"/>
      <c r="C91" s="114"/>
      <c r="D91" s="115"/>
      <c r="E91" s="115"/>
      <c r="F91" s="115"/>
      <c r="G91" s="115"/>
      <c r="H91" s="115"/>
      <c r="I91" s="115"/>
      <c r="J91" s="115"/>
      <c r="K91" s="115"/>
      <c r="L91" s="115"/>
    </row>
    <row r="92" spans="2:12">
      <c r="B92" s="114"/>
      <c r="C92" s="114"/>
      <c r="D92" s="115"/>
      <c r="E92" s="115"/>
      <c r="F92" s="115"/>
      <c r="G92" s="115"/>
      <c r="H92" s="115"/>
      <c r="I92" s="115"/>
      <c r="J92" s="115"/>
      <c r="K92" s="115"/>
      <c r="L92" s="115"/>
    </row>
    <row r="93" spans="2:12">
      <c r="B93" s="114"/>
      <c r="C93" s="114"/>
      <c r="D93" s="115"/>
      <c r="E93" s="115"/>
      <c r="F93" s="115"/>
      <c r="G93" s="115"/>
      <c r="H93" s="115"/>
      <c r="I93" s="115"/>
      <c r="J93" s="115"/>
      <c r="K93" s="115"/>
      <c r="L93" s="115"/>
    </row>
    <row r="94" spans="2:12">
      <c r="B94" s="114"/>
      <c r="C94" s="114"/>
      <c r="D94" s="115"/>
      <c r="E94" s="115"/>
      <c r="F94" s="115"/>
      <c r="G94" s="115"/>
      <c r="H94" s="115"/>
      <c r="I94" s="115"/>
      <c r="J94" s="115"/>
      <c r="K94" s="115"/>
      <c r="L94" s="115"/>
    </row>
    <row r="95" spans="2:12">
      <c r="B95" s="114"/>
      <c r="C95" s="114"/>
      <c r="D95" s="115"/>
      <c r="E95" s="115"/>
      <c r="F95" s="115"/>
      <c r="G95" s="115"/>
      <c r="H95" s="115"/>
      <c r="I95" s="115"/>
      <c r="J95" s="115"/>
      <c r="K95" s="115"/>
      <c r="L95" s="115"/>
    </row>
    <row r="96" spans="2:12">
      <c r="B96" s="114"/>
      <c r="C96" s="114"/>
      <c r="D96" s="115"/>
      <c r="E96" s="115"/>
      <c r="F96" s="115"/>
      <c r="G96" s="115"/>
      <c r="H96" s="115"/>
      <c r="I96" s="115"/>
      <c r="J96" s="115"/>
      <c r="K96" s="115"/>
      <c r="L96" s="115"/>
    </row>
    <row r="97" spans="2:12">
      <c r="B97" s="114"/>
      <c r="C97" s="114"/>
      <c r="D97" s="115"/>
      <c r="E97" s="115"/>
      <c r="F97" s="115"/>
      <c r="G97" s="115"/>
      <c r="H97" s="115"/>
      <c r="I97" s="115"/>
      <c r="J97" s="115"/>
      <c r="K97" s="115"/>
      <c r="L97" s="115"/>
    </row>
    <row r="98" spans="2:12">
      <c r="B98" s="114"/>
      <c r="C98" s="114"/>
      <c r="D98" s="115"/>
      <c r="E98" s="115"/>
      <c r="F98" s="115"/>
      <c r="G98" s="115"/>
      <c r="H98" s="115"/>
      <c r="I98" s="115"/>
      <c r="J98" s="115"/>
      <c r="K98" s="115"/>
      <c r="L98" s="115"/>
    </row>
    <row r="99" spans="2:12">
      <c r="B99" s="114"/>
      <c r="C99" s="114"/>
      <c r="D99" s="115"/>
      <c r="E99" s="115"/>
      <c r="F99" s="115"/>
      <c r="G99" s="115"/>
      <c r="H99" s="115"/>
      <c r="I99" s="115"/>
      <c r="J99" s="115"/>
      <c r="K99" s="115"/>
      <c r="L99" s="115"/>
    </row>
    <row r="100" spans="2:12">
      <c r="B100" s="114"/>
      <c r="C100" s="114"/>
      <c r="D100" s="115"/>
      <c r="E100" s="115"/>
      <c r="F100" s="115"/>
      <c r="G100" s="115"/>
      <c r="H100" s="115"/>
      <c r="I100" s="115"/>
      <c r="J100" s="115"/>
      <c r="K100" s="115"/>
      <c r="L100" s="115"/>
    </row>
    <row r="101" spans="2:12">
      <c r="B101" s="114"/>
      <c r="C101" s="114"/>
      <c r="D101" s="115"/>
      <c r="E101" s="115"/>
      <c r="F101" s="115"/>
      <c r="G101" s="115"/>
      <c r="H101" s="115"/>
      <c r="I101" s="115"/>
      <c r="J101" s="115"/>
      <c r="K101" s="115"/>
      <c r="L101" s="115"/>
    </row>
    <row r="102" spans="2:12">
      <c r="B102" s="114"/>
      <c r="C102" s="114"/>
      <c r="D102" s="115"/>
      <c r="E102" s="115"/>
      <c r="F102" s="115"/>
      <c r="G102" s="115"/>
      <c r="H102" s="115"/>
      <c r="I102" s="115"/>
      <c r="J102" s="115"/>
      <c r="K102" s="115"/>
      <c r="L102" s="115"/>
    </row>
    <row r="103" spans="2:12">
      <c r="B103" s="114"/>
      <c r="C103" s="114"/>
      <c r="D103" s="115"/>
      <c r="E103" s="115"/>
      <c r="F103" s="115"/>
      <c r="G103" s="115"/>
      <c r="H103" s="115"/>
      <c r="I103" s="115"/>
      <c r="J103" s="115"/>
      <c r="K103" s="115"/>
      <c r="L103" s="115"/>
    </row>
    <row r="104" spans="2:12">
      <c r="B104" s="114"/>
      <c r="C104" s="114"/>
      <c r="D104" s="115"/>
      <c r="E104" s="115"/>
      <c r="F104" s="115"/>
      <c r="G104" s="115"/>
      <c r="H104" s="115"/>
      <c r="I104" s="115"/>
      <c r="J104" s="115"/>
      <c r="K104" s="115"/>
      <c r="L104" s="115"/>
    </row>
    <row r="105" spans="2:12">
      <c r="B105" s="114"/>
      <c r="C105" s="114"/>
      <c r="D105" s="115"/>
      <c r="E105" s="115"/>
      <c r="F105" s="115"/>
      <c r="G105" s="115"/>
      <c r="H105" s="115"/>
      <c r="I105" s="115"/>
      <c r="J105" s="115"/>
      <c r="K105" s="115"/>
      <c r="L105" s="115"/>
    </row>
    <row r="106" spans="2:12">
      <c r="B106" s="114"/>
      <c r="C106" s="114"/>
      <c r="D106" s="115"/>
      <c r="E106" s="115"/>
      <c r="F106" s="115"/>
      <c r="G106" s="115"/>
      <c r="H106" s="115"/>
      <c r="I106" s="115"/>
      <c r="J106" s="115"/>
      <c r="K106" s="115"/>
      <c r="L106" s="115"/>
    </row>
    <row r="107" spans="2:12">
      <c r="B107" s="114"/>
      <c r="C107" s="114"/>
      <c r="D107" s="115"/>
      <c r="E107" s="115"/>
      <c r="F107" s="115"/>
      <c r="G107" s="115"/>
      <c r="H107" s="115"/>
      <c r="I107" s="115"/>
      <c r="J107" s="115"/>
      <c r="K107" s="115"/>
      <c r="L107" s="115"/>
    </row>
    <row r="108" spans="2:12">
      <c r="B108" s="114"/>
      <c r="C108" s="114"/>
      <c r="D108" s="115"/>
      <c r="E108" s="115"/>
      <c r="F108" s="115"/>
      <c r="G108" s="115"/>
      <c r="H108" s="115"/>
      <c r="I108" s="115"/>
      <c r="J108" s="115"/>
      <c r="K108" s="115"/>
      <c r="L108" s="115"/>
    </row>
    <row r="109" spans="2:12">
      <c r="B109" s="114"/>
      <c r="C109" s="114"/>
      <c r="D109" s="115"/>
      <c r="E109" s="115"/>
      <c r="F109" s="115"/>
      <c r="G109" s="115"/>
      <c r="H109" s="115"/>
      <c r="I109" s="115"/>
      <c r="J109" s="115"/>
      <c r="K109" s="115"/>
      <c r="L109" s="115"/>
    </row>
    <row r="110" spans="2:12">
      <c r="B110" s="114"/>
      <c r="C110" s="114"/>
      <c r="D110" s="115"/>
      <c r="E110" s="115"/>
      <c r="F110" s="115"/>
      <c r="G110" s="115"/>
      <c r="H110" s="115"/>
      <c r="I110" s="115"/>
      <c r="J110" s="115"/>
      <c r="K110" s="115"/>
      <c r="L110" s="115"/>
    </row>
    <row r="111" spans="2:12">
      <c r="B111" s="114"/>
      <c r="C111" s="114"/>
      <c r="D111" s="115"/>
      <c r="E111" s="115"/>
      <c r="F111" s="115"/>
      <c r="G111" s="115"/>
      <c r="H111" s="115"/>
      <c r="I111" s="115"/>
      <c r="J111" s="115"/>
      <c r="K111" s="115"/>
      <c r="L111" s="115"/>
    </row>
    <row r="112" spans="2:12">
      <c r="B112" s="114"/>
      <c r="C112" s="114"/>
      <c r="D112" s="115"/>
      <c r="E112" s="115"/>
      <c r="F112" s="115"/>
      <c r="G112" s="115"/>
      <c r="H112" s="115"/>
      <c r="I112" s="115"/>
      <c r="J112" s="115"/>
      <c r="K112" s="115"/>
      <c r="L112" s="115"/>
    </row>
    <row r="113" spans="2:12">
      <c r="B113" s="114"/>
      <c r="C113" s="114"/>
      <c r="D113" s="115"/>
      <c r="E113" s="115"/>
      <c r="F113" s="115"/>
      <c r="G113" s="115"/>
      <c r="H113" s="115"/>
      <c r="I113" s="115"/>
      <c r="J113" s="115"/>
      <c r="K113" s="115"/>
      <c r="L113" s="115"/>
    </row>
    <row r="114" spans="2:12">
      <c r="B114" s="114"/>
      <c r="C114" s="114"/>
      <c r="D114" s="115"/>
      <c r="E114" s="115"/>
      <c r="F114" s="115"/>
      <c r="G114" s="115"/>
      <c r="H114" s="115"/>
      <c r="I114" s="115"/>
      <c r="J114" s="115"/>
      <c r="K114" s="115"/>
      <c r="L114" s="115"/>
    </row>
    <row r="115" spans="2:12">
      <c r="B115" s="114"/>
      <c r="C115" s="114"/>
      <c r="D115" s="115"/>
      <c r="E115" s="115"/>
      <c r="F115" s="115"/>
      <c r="G115" s="115"/>
      <c r="H115" s="115"/>
      <c r="I115" s="115"/>
      <c r="J115" s="115"/>
      <c r="K115" s="115"/>
      <c r="L115" s="115"/>
    </row>
    <row r="116" spans="2:12">
      <c r="B116" s="114"/>
      <c r="C116" s="114"/>
      <c r="D116" s="115"/>
      <c r="E116" s="115"/>
      <c r="F116" s="115"/>
      <c r="G116" s="115"/>
      <c r="H116" s="115"/>
      <c r="I116" s="115"/>
      <c r="J116" s="115"/>
      <c r="K116" s="115"/>
      <c r="L116" s="115"/>
    </row>
    <row r="117" spans="2:12">
      <c r="B117" s="114"/>
      <c r="C117" s="114"/>
      <c r="D117" s="115"/>
      <c r="E117" s="115"/>
      <c r="F117" s="115"/>
      <c r="G117" s="115"/>
      <c r="H117" s="115"/>
      <c r="I117" s="115"/>
      <c r="J117" s="115"/>
      <c r="K117" s="115"/>
      <c r="L117" s="115"/>
    </row>
    <row r="118" spans="2:12">
      <c r="B118" s="114"/>
      <c r="C118" s="114"/>
      <c r="D118" s="115"/>
      <c r="E118" s="115"/>
      <c r="F118" s="115"/>
      <c r="G118" s="115"/>
      <c r="H118" s="115"/>
      <c r="I118" s="115"/>
      <c r="J118" s="115"/>
      <c r="K118" s="115"/>
      <c r="L118" s="115"/>
    </row>
    <row r="119" spans="2:12">
      <c r="B119" s="114"/>
      <c r="C119" s="114"/>
      <c r="D119" s="115"/>
      <c r="E119" s="115"/>
      <c r="F119" s="115"/>
      <c r="G119" s="115"/>
      <c r="H119" s="115"/>
      <c r="I119" s="115"/>
      <c r="J119" s="115"/>
      <c r="K119" s="115"/>
      <c r="L119" s="115"/>
    </row>
    <row r="120" spans="2:12">
      <c r="B120" s="114"/>
      <c r="C120" s="114"/>
      <c r="D120" s="115"/>
      <c r="E120" s="115"/>
      <c r="F120" s="115"/>
      <c r="G120" s="115"/>
      <c r="H120" s="115"/>
      <c r="I120" s="115"/>
      <c r="J120" s="115"/>
      <c r="K120" s="115"/>
      <c r="L120" s="115"/>
    </row>
    <row r="121" spans="2:12">
      <c r="B121" s="114"/>
      <c r="C121" s="114"/>
      <c r="D121" s="115"/>
      <c r="E121" s="115"/>
      <c r="F121" s="115"/>
      <c r="G121" s="115"/>
      <c r="H121" s="115"/>
      <c r="I121" s="115"/>
      <c r="J121" s="115"/>
      <c r="K121" s="115"/>
      <c r="L121" s="115"/>
    </row>
    <row r="122" spans="2:12">
      <c r="B122" s="114"/>
      <c r="C122" s="114"/>
      <c r="D122" s="115"/>
      <c r="E122" s="115"/>
      <c r="F122" s="115"/>
      <c r="G122" s="115"/>
      <c r="H122" s="115"/>
      <c r="I122" s="115"/>
      <c r="J122" s="115"/>
      <c r="K122" s="115"/>
      <c r="L122" s="115"/>
    </row>
    <row r="123" spans="2:12">
      <c r="B123" s="114"/>
      <c r="C123" s="114"/>
      <c r="D123" s="115"/>
      <c r="E123" s="115"/>
      <c r="F123" s="115"/>
      <c r="G123" s="115"/>
      <c r="H123" s="115"/>
      <c r="I123" s="115"/>
      <c r="J123" s="115"/>
      <c r="K123" s="115"/>
      <c r="L123" s="115"/>
    </row>
    <row r="124" spans="2:12">
      <c r="B124" s="114"/>
      <c r="C124" s="114"/>
      <c r="D124" s="115"/>
      <c r="E124" s="115"/>
      <c r="F124" s="115"/>
      <c r="G124" s="115"/>
      <c r="H124" s="115"/>
      <c r="I124" s="115"/>
      <c r="J124" s="115"/>
      <c r="K124" s="115"/>
      <c r="L124" s="115"/>
    </row>
    <row r="125" spans="2:12">
      <c r="B125" s="114"/>
      <c r="C125" s="114"/>
      <c r="D125" s="115"/>
      <c r="E125" s="115"/>
      <c r="F125" s="115"/>
      <c r="G125" s="115"/>
      <c r="H125" s="115"/>
      <c r="I125" s="115"/>
      <c r="J125" s="115"/>
      <c r="K125" s="115"/>
      <c r="L125" s="115"/>
    </row>
    <row r="126" spans="2:12">
      <c r="B126" s="114"/>
      <c r="C126" s="114"/>
      <c r="D126" s="115"/>
      <c r="E126" s="115"/>
      <c r="F126" s="115"/>
      <c r="G126" s="115"/>
      <c r="H126" s="115"/>
      <c r="I126" s="115"/>
      <c r="J126" s="115"/>
      <c r="K126" s="115"/>
      <c r="L126" s="115"/>
    </row>
    <row r="127" spans="2:12">
      <c r="B127" s="114"/>
      <c r="C127" s="114"/>
      <c r="D127" s="115"/>
      <c r="E127" s="115"/>
      <c r="F127" s="115"/>
      <c r="G127" s="115"/>
      <c r="H127" s="115"/>
      <c r="I127" s="115"/>
      <c r="J127" s="115"/>
      <c r="K127" s="115"/>
      <c r="L127" s="115"/>
    </row>
    <row r="128" spans="2:12">
      <c r="B128" s="114"/>
      <c r="C128" s="114"/>
      <c r="D128" s="115"/>
      <c r="E128" s="115"/>
      <c r="F128" s="115"/>
      <c r="G128" s="115"/>
      <c r="H128" s="115"/>
      <c r="I128" s="115"/>
      <c r="J128" s="115"/>
      <c r="K128" s="115"/>
      <c r="L128" s="115"/>
    </row>
    <row r="129" spans="2:12">
      <c r="B129" s="114"/>
      <c r="C129" s="114"/>
      <c r="D129" s="115"/>
      <c r="E129" s="115"/>
      <c r="F129" s="115"/>
      <c r="G129" s="115"/>
      <c r="H129" s="115"/>
      <c r="I129" s="115"/>
      <c r="J129" s="115"/>
      <c r="K129" s="115"/>
      <c r="L129" s="115"/>
    </row>
    <row r="130" spans="2:12">
      <c r="B130" s="114"/>
      <c r="C130" s="114"/>
      <c r="D130" s="115"/>
      <c r="E130" s="115"/>
      <c r="F130" s="115"/>
      <c r="G130" s="115"/>
      <c r="H130" s="115"/>
      <c r="I130" s="115"/>
      <c r="J130" s="115"/>
      <c r="K130" s="115"/>
      <c r="L130" s="115"/>
    </row>
    <row r="131" spans="2:12">
      <c r="B131" s="114"/>
      <c r="C131" s="114"/>
      <c r="D131" s="115"/>
      <c r="E131" s="115"/>
      <c r="F131" s="115"/>
      <c r="G131" s="115"/>
      <c r="H131" s="115"/>
      <c r="I131" s="115"/>
      <c r="J131" s="115"/>
      <c r="K131" s="115"/>
      <c r="L131" s="115"/>
    </row>
    <row r="132" spans="2:12">
      <c r="B132" s="114"/>
      <c r="C132" s="114"/>
      <c r="D132" s="115"/>
      <c r="E132" s="115"/>
      <c r="F132" s="115"/>
      <c r="G132" s="115"/>
      <c r="H132" s="115"/>
      <c r="I132" s="115"/>
      <c r="J132" s="115"/>
      <c r="K132" s="115"/>
      <c r="L132" s="115"/>
    </row>
    <row r="133" spans="2:12">
      <c r="B133" s="114"/>
      <c r="C133" s="114"/>
      <c r="D133" s="115"/>
      <c r="E133" s="115"/>
      <c r="F133" s="115"/>
      <c r="G133" s="115"/>
      <c r="H133" s="115"/>
      <c r="I133" s="115"/>
      <c r="J133" s="115"/>
      <c r="K133" s="115"/>
      <c r="L133" s="115"/>
    </row>
    <row r="134" spans="2:12">
      <c r="B134" s="114"/>
      <c r="C134" s="114"/>
      <c r="D134" s="115"/>
      <c r="E134" s="115"/>
      <c r="F134" s="115"/>
      <c r="G134" s="115"/>
      <c r="H134" s="115"/>
      <c r="I134" s="115"/>
      <c r="J134" s="115"/>
      <c r="K134" s="115"/>
      <c r="L134" s="115"/>
    </row>
    <row r="135" spans="2:12">
      <c r="B135" s="114"/>
      <c r="C135" s="114"/>
      <c r="D135" s="115"/>
      <c r="E135" s="115"/>
      <c r="F135" s="115"/>
      <c r="G135" s="115"/>
      <c r="H135" s="115"/>
      <c r="I135" s="115"/>
      <c r="J135" s="115"/>
      <c r="K135" s="115"/>
      <c r="L135" s="115"/>
    </row>
    <row r="136" spans="2:12">
      <c r="B136" s="114"/>
      <c r="C136" s="114"/>
      <c r="D136" s="115"/>
      <c r="E136" s="115"/>
      <c r="F136" s="115"/>
      <c r="G136" s="115"/>
      <c r="H136" s="115"/>
      <c r="I136" s="115"/>
      <c r="J136" s="115"/>
      <c r="K136" s="115"/>
      <c r="L136" s="115"/>
    </row>
    <row r="137" spans="2:12">
      <c r="B137" s="114"/>
      <c r="C137" s="114"/>
      <c r="D137" s="115"/>
      <c r="E137" s="115"/>
      <c r="F137" s="115"/>
      <c r="G137" s="115"/>
      <c r="H137" s="115"/>
      <c r="I137" s="115"/>
      <c r="J137" s="115"/>
      <c r="K137" s="115"/>
      <c r="L137" s="115"/>
    </row>
    <row r="138" spans="2:12">
      <c r="B138" s="114"/>
      <c r="C138" s="114"/>
      <c r="D138" s="115"/>
      <c r="E138" s="115"/>
      <c r="F138" s="115"/>
      <c r="G138" s="115"/>
      <c r="H138" s="115"/>
      <c r="I138" s="115"/>
      <c r="J138" s="115"/>
      <c r="K138" s="115"/>
      <c r="L138" s="115"/>
    </row>
    <row r="139" spans="2:12">
      <c r="B139" s="114"/>
      <c r="C139" s="114"/>
      <c r="D139" s="115"/>
      <c r="E139" s="115"/>
      <c r="F139" s="115"/>
      <c r="G139" s="115"/>
      <c r="H139" s="115"/>
      <c r="I139" s="115"/>
      <c r="J139" s="115"/>
      <c r="K139" s="115"/>
      <c r="L139" s="115"/>
    </row>
    <row r="140" spans="2:12">
      <c r="B140" s="114"/>
      <c r="C140" s="114"/>
      <c r="D140" s="115"/>
      <c r="E140" s="115"/>
      <c r="F140" s="115"/>
      <c r="G140" s="115"/>
      <c r="H140" s="115"/>
      <c r="I140" s="115"/>
      <c r="J140" s="115"/>
      <c r="K140" s="115"/>
      <c r="L140" s="115"/>
    </row>
    <row r="141" spans="2:12">
      <c r="B141" s="114"/>
      <c r="C141" s="114"/>
      <c r="D141" s="115"/>
      <c r="E141" s="115"/>
      <c r="F141" s="115"/>
      <c r="G141" s="115"/>
      <c r="H141" s="115"/>
      <c r="I141" s="115"/>
      <c r="J141" s="115"/>
      <c r="K141" s="115"/>
      <c r="L141" s="115"/>
    </row>
    <row r="142" spans="2:12">
      <c r="B142" s="114"/>
      <c r="C142" s="114"/>
      <c r="D142" s="115"/>
      <c r="E142" s="115"/>
      <c r="F142" s="115"/>
      <c r="G142" s="115"/>
      <c r="H142" s="115"/>
      <c r="I142" s="115"/>
      <c r="J142" s="115"/>
      <c r="K142" s="115"/>
      <c r="L142" s="115"/>
    </row>
    <row r="143" spans="2:12">
      <c r="B143" s="114"/>
      <c r="C143" s="114"/>
      <c r="D143" s="115"/>
      <c r="E143" s="115"/>
      <c r="F143" s="115"/>
      <c r="G143" s="115"/>
      <c r="H143" s="115"/>
      <c r="I143" s="115"/>
      <c r="J143" s="115"/>
      <c r="K143" s="115"/>
      <c r="L143" s="115"/>
    </row>
    <row r="144" spans="2:12">
      <c r="B144" s="114"/>
      <c r="C144" s="114"/>
      <c r="D144" s="115"/>
      <c r="E144" s="115"/>
      <c r="F144" s="115"/>
      <c r="G144" s="115"/>
      <c r="H144" s="115"/>
      <c r="I144" s="115"/>
      <c r="J144" s="115"/>
      <c r="K144" s="115"/>
      <c r="L144" s="115"/>
    </row>
    <row r="145" spans="2:12">
      <c r="B145" s="114"/>
      <c r="C145" s="114"/>
      <c r="D145" s="115"/>
      <c r="E145" s="115"/>
      <c r="F145" s="115"/>
      <c r="G145" s="115"/>
      <c r="H145" s="115"/>
      <c r="I145" s="115"/>
      <c r="J145" s="115"/>
      <c r="K145" s="115"/>
      <c r="L145" s="115"/>
    </row>
    <row r="146" spans="2:12">
      <c r="B146" s="114"/>
      <c r="C146" s="114"/>
      <c r="D146" s="115"/>
      <c r="E146" s="115"/>
      <c r="F146" s="115"/>
      <c r="G146" s="115"/>
      <c r="H146" s="115"/>
      <c r="I146" s="115"/>
      <c r="J146" s="115"/>
      <c r="K146" s="115"/>
      <c r="L146" s="115"/>
    </row>
    <row r="147" spans="2:12">
      <c r="B147" s="114"/>
      <c r="C147" s="114"/>
      <c r="D147" s="115"/>
      <c r="E147" s="115"/>
      <c r="F147" s="115"/>
      <c r="G147" s="115"/>
      <c r="H147" s="115"/>
      <c r="I147" s="115"/>
      <c r="J147" s="115"/>
      <c r="K147" s="115"/>
      <c r="L147" s="115"/>
    </row>
    <row r="148" spans="2:12">
      <c r="B148" s="114"/>
      <c r="C148" s="114"/>
      <c r="D148" s="115"/>
      <c r="E148" s="115"/>
      <c r="F148" s="115"/>
      <c r="G148" s="115"/>
      <c r="H148" s="115"/>
      <c r="I148" s="115"/>
      <c r="J148" s="115"/>
      <c r="K148" s="115"/>
      <c r="L148" s="115"/>
    </row>
    <row r="149" spans="2:12">
      <c r="B149" s="114"/>
      <c r="C149" s="114"/>
      <c r="D149" s="115"/>
      <c r="E149" s="115"/>
      <c r="F149" s="115"/>
      <c r="G149" s="115"/>
      <c r="H149" s="115"/>
      <c r="I149" s="115"/>
      <c r="J149" s="115"/>
      <c r="K149" s="115"/>
      <c r="L149" s="115"/>
    </row>
    <row r="150" spans="2:12">
      <c r="B150" s="114"/>
      <c r="C150" s="114"/>
      <c r="D150" s="115"/>
      <c r="E150" s="115"/>
      <c r="F150" s="115"/>
      <c r="G150" s="115"/>
      <c r="H150" s="115"/>
      <c r="I150" s="115"/>
      <c r="J150" s="115"/>
      <c r="K150" s="115"/>
      <c r="L150" s="115"/>
    </row>
    <row r="151" spans="2:12">
      <c r="B151" s="114"/>
      <c r="C151" s="114"/>
      <c r="D151" s="115"/>
      <c r="E151" s="115"/>
      <c r="F151" s="115"/>
      <c r="G151" s="115"/>
      <c r="H151" s="115"/>
      <c r="I151" s="115"/>
      <c r="J151" s="115"/>
      <c r="K151" s="115"/>
      <c r="L151" s="115"/>
    </row>
    <row r="152" spans="2:12">
      <c r="B152" s="114"/>
      <c r="C152" s="114"/>
      <c r="D152" s="115"/>
      <c r="E152" s="115"/>
      <c r="F152" s="115"/>
      <c r="G152" s="115"/>
      <c r="H152" s="115"/>
      <c r="I152" s="115"/>
      <c r="J152" s="115"/>
      <c r="K152" s="115"/>
      <c r="L152" s="115"/>
    </row>
    <row r="153" spans="2:12">
      <c r="B153" s="114"/>
      <c r="C153" s="114"/>
      <c r="D153" s="115"/>
      <c r="E153" s="115"/>
      <c r="F153" s="115"/>
      <c r="G153" s="115"/>
      <c r="H153" s="115"/>
      <c r="I153" s="115"/>
      <c r="J153" s="115"/>
      <c r="K153" s="115"/>
      <c r="L153" s="115"/>
    </row>
    <row r="154" spans="2:12">
      <c r="B154" s="114"/>
      <c r="C154" s="114"/>
      <c r="D154" s="115"/>
      <c r="E154" s="115"/>
      <c r="F154" s="115"/>
      <c r="G154" s="115"/>
      <c r="H154" s="115"/>
      <c r="I154" s="115"/>
      <c r="J154" s="115"/>
      <c r="K154" s="115"/>
      <c r="L154" s="115"/>
    </row>
    <row r="155" spans="2:12">
      <c r="B155" s="114"/>
      <c r="C155" s="114"/>
      <c r="D155" s="115"/>
      <c r="E155" s="115"/>
      <c r="F155" s="115"/>
      <c r="G155" s="115"/>
      <c r="H155" s="115"/>
      <c r="I155" s="115"/>
      <c r="J155" s="115"/>
      <c r="K155" s="115"/>
      <c r="L155" s="115"/>
    </row>
    <row r="156" spans="2:12">
      <c r="B156" s="114"/>
      <c r="C156" s="114"/>
      <c r="D156" s="115"/>
      <c r="E156" s="115"/>
      <c r="F156" s="115"/>
      <c r="G156" s="115"/>
      <c r="H156" s="115"/>
      <c r="I156" s="115"/>
      <c r="J156" s="115"/>
      <c r="K156" s="115"/>
      <c r="L156" s="115"/>
    </row>
    <row r="157" spans="2:12">
      <c r="B157" s="114"/>
      <c r="C157" s="114"/>
      <c r="D157" s="115"/>
      <c r="E157" s="115"/>
      <c r="F157" s="115"/>
      <c r="G157" s="115"/>
      <c r="H157" s="115"/>
      <c r="I157" s="115"/>
      <c r="J157" s="115"/>
      <c r="K157" s="115"/>
      <c r="L157" s="115"/>
    </row>
    <row r="158" spans="2:12">
      <c r="B158" s="114"/>
      <c r="C158" s="114"/>
      <c r="D158" s="115"/>
      <c r="E158" s="115"/>
      <c r="F158" s="115"/>
      <c r="G158" s="115"/>
      <c r="H158" s="115"/>
      <c r="I158" s="115"/>
      <c r="J158" s="115"/>
      <c r="K158" s="115"/>
      <c r="L158" s="115"/>
    </row>
    <row r="159" spans="2:12">
      <c r="B159" s="114"/>
      <c r="C159" s="114"/>
      <c r="D159" s="115"/>
      <c r="E159" s="115"/>
      <c r="F159" s="115"/>
      <c r="G159" s="115"/>
      <c r="H159" s="115"/>
      <c r="I159" s="115"/>
      <c r="J159" s="115"/>
      <c r="K159" s="115"/>
      <c r="L159" s="115"/>
    </row>
    <row r="160" spans="2:12">
      <c r="B160" s="114"/>
      <c r="C160" s="114"/>
      <c r="D160" s="115"/>
      <c r="E160" s="115"/>
      <c r="F160" s="115"/>
      <c r="G160" s="115"/>
      <c r="H160" s="115"/>
      <c r="I160" s="115"/>
      <c r="J160" s="115"/>
      <c r="K160" s="115"/>
      <c r="L160" s="115"/>
    </row>
    <row r="161" spans="2:12">
      <c r="B161" s="114"/>
      <c r="C161" s="114"/>
      <c r="D161" s="115"/>
      <c r="E161" s="115"/>
      <c r="F161" s="115"/>
      <c r="G161" s="115"/>
      <c r="H161" s="115"/>
      <c r="I161" s="115"/>
      <c r="J161" s="115"/>
      <c r="K161" s="115"/>
      <c r="L161" s="115"/>
    </row>
    <row r="162" spans="2:12">
      <c r="B162" s="114"/>
      <c r="C162" s="114"/>
      <c r="D162" s="115"/>
      <c r="E162" s="115"/>
      <c r="F162" s="115"/>
      <c r="G162" s="115"/>
      <c r="H162" s="115"/>
      <c r="I162" s="115"/>
      <c r="J162" s="115"/>
      <c r="K162" s="115"/>
      <c r="L162" s="115"/>
    </row>
    <row r="163" spans="2:12">
      <c r="B163" s="114"/>
      <c r="C163" s="114"/>
      <c r="D163" s="115"/>
      <c r="E163" s="115"/>
      <c r="F163" s="115"/>
      <c r="G163" s="115"/>
      <c r="H163" s="115"/>
      <c r="I163" s="115"/>
      <c r="J163" s="115"/>
      <c r="K163" s="115"/>
      <c r="L163" s="115"/>
    </row>
    <row r="164" spans="2:12">
      <c r="B164" s="114"/>
      <c r="C164" s="114"/>
      <c r="D164" s="115"/>
      <c r="E164" s="115"/>
      <c r="F164" s="115"/>
      <c r="G164" s="115"/>
      <c r="H164" s="115"/>
      <c r="I164" s="115"/>
      <c r="J164" s="115"/>
      <c r="K164" s="115"/>
      <c r="L164" s="115"/>
    </row>
    <row r="165" spans="2:12">
      <c r="B165" s="114"/>
      <c r="C165" s="114"/>
      <c r="D165" s="115"/>
      <c r="E165" s="115"/>
      <c r="F165" s="115"/>
      <c r="G165" s="115"/>
      <c r="H165" s="115"/>
      <c r="I165" s="115"/>
      <c r="J165" s="115"/>
      <c r="K165" s="115"/>
      <c r="L165" s="115"/>
    </row>
    <row r="166" spans="2:12">
      <c r="B166" s="114"/>
      <c r="C166" s="114"/>
      <c r="D166" s="115"/>
      <c r="E166" s="115"/>
      <c r="F166" s="115"/>
      <c r="G166" s="115"/>
      <c r="H166" s="115"/>
      <c r="I166" s="115"/>
      <c r="J166" s="115"/>
      <c r="K166" s="115"/>
      <c r="L166" s="115"/>
    </row>
    <row r="167" spans="2:12">
      <c r="B167" s="114"/>
      <c r="C167" s="114"/>
      <c r="D167" s="115"/>
      <c r="E167" s="115"/>
      <c r="F167" s="115"/>
      <c r="G167" s="115"/>
      <c r="H167" s="115"/>
      <c r="I167" s="115"/>
      <c r="J167" s="115"/>
      <c r="K167" s="115"/>
      <c r="L167" s="115"/>
    </row>
    <row r="168" spans="2:12">
      <c r="B168" s="114"/>
      <c r="C168" s="114"/>
      <c r="D168" s="115"/>
      <c r="E168" s="115"/>
      <c r="F168" s="115"/>
      <c r="G168" s="115"/>
      <c r="H168" s="115"/>
      <c r="I168" s="115"/>
      <c r="J168" s="115"/>
      <c r="K168" s="115"/>
      <c r="L168" s="115"/>
    </row>
    <row r="169" spans="2:12">
      <c r="B169" s="114"/>
      <c r="C169" s="114"/>
      <c r="D169" s="115"/>
      <c r="E169" s="115"/>
      <c r="F169" s="115"/>
      <c r="G169" s="115"/>
      <c r="H169" s="115"/>
      <c r="I169" s="115"/>
      <c r="J169" s="115"/>
      <c r="K169" s="115"/>
      <c r="L169" s="115"/>
    </row>
    <row r="170" spans="2:12">
      <c r="B170" s="114"/>
      <c r="C170" s="114"/>
      <c r="D170" s="115"/>
      <c r="E170" s="115"/>
      <c r="F170" s="115"/>
      <c r="G170" s="115"/>
      <c r="H170" s="115"/>
      <c r="I170" s="115"/>
      <c r="J170" s="115"/>
      <c r="K170" s="115"/>
      <c r="L170" s="115"/>
    </row>
    <row r="171" spans="2:12">
      <c r="B171" s="114"/>
      <c r="C171" s="114"/>
      <c r="D171" s="115"/>
      <c r="E171" s="115"/>
      <c r="F171" s="115"/>
      <c r="G171" s="115"/>
      <c r="H171" s="115"/>
      <c r="I171" s="115"/>
      <c r="J171" s="115"/>
      <c r="K171" s="115"/>
      <c r="L171" s="115"/>
    </row>
    <row r="172" spans="2:12">
      <c r="B172" s="114"/>
      <c r="C172" s="114"/>
      <c r="D172" s="115"/>
      <c r="E172" s="115"/>
      <c r="F172" s="115"/>
      <c r="G172" s="115"/>
      <c r="H172" s="115"/>
      <c r="I172" s="115"/>
      <c r="J172" s="115"/>
      <c r="K172" s="115"/>
      <c r="L172" s="115"/>
    </row>
    <row r="173" spans="2:12">
      <c r="B173" s="114"/>
      <c r="C173" s="114"/>
      <c r="D173" s="115"/>
      <c r="E173" s="115"/>
      <c r="F173" s="115"/>
      <c r="G173" s="115"/>
      <c r="H173" s="115"/>
      <c r="I173" s="115"/>
      <c r="J173" s="115"/>
      <c r="K173" s="115"/>
      <c r="L173" s="115"/>
    </row>
    <row r="174" spans="2:12">
      <c r="B174" s="114"/>
      <c r="C174" s="114"/>
      <c r="D174" s="115"/>
      <c r="E174" s="115"/>
      <c r="F174" s="115"/>
      <c r="G174" s="115"/>
      <c r="H174" s="115"/>
      <c r="I174" s="115"/>
      <c r="J174" s="115"/>
      <c r="K174" s="115"/>
      <c r="L174" s="115"/>
    </row>
    <row r="175" spans="2:12">
      <c r="B175" s="114"/>
      <c r="C175" s="114"/>
      <c r="D175" s="115"/>
      <c r="E175" s="115"/>
      <c r="F175" s="115"/>
      <c r="G175" s="115"/>
      <c r="H175" s="115"/>
      <c r="I175" s="115"/>
      <c r="J175" s="115"/>
      <c r="K175" s="115"/>
      <c r="L175" s="115"/>
    </row>
    <row r="176" spans="2:12">
      <c r="B176" s="114"/>
      <c r="C176" s="114"/>
      <c r="D176" s="115"/>
      <c r="E176" s="115"/>
      <c r="F176" s="115"/>
      <c r="G176" s="115"/>
      <c r="H176" s="115"/>
      <c r="I176" s="115"/>
      <c r="J176" s="115"/>
      <c r="K176" s="115"/>
      <c r="L176" s="115"/>
    </row>
    <row r="177" spans="2:12">
      <c r="B177" s="114"/>
      <c r="C177" s="114"/>
      <c r="D177" s="115"/>
      <c r="E177" s="115"/>
      <c r="F177" s="115"/>
      <c r="G177" s="115"/>
      <c r="H177" s="115"/>
      <c r="I177" s="115"/>
      <c r="J177" s="115"/>
      <c r="K177" s="115"/>
      <c r="L177" s="115"/>
    </row>
    <row r="178" spans="2:12">
      <c r="B178" s="114"/>
      <c r="C178" s="114"/>
      <c r="D178" s="115"/>
      <c r="E178" s="115"/>
      <c r="F178" s="115"/>
      <c r="G178" s="115"/>
      <c r="H178" s="115"/>
      <c r="I178" s="115"/>
      <c r="J178" s="115"/>
      <c r="K178" s="115"/>
      <c r="L178" s="115"/>
    </row>
    <row r="179" spans="2:12">
      <c r="B179" s="114"/>
      <c r="C179" s="114"/>
      <c r="D179" s="115"/>
      <c r="E179" s="115"/>
      <c r="F179" s="115"/>
      <c r="G179" s="115"/>
      <c r="H179" s="115"/>
      <c r="I179" s="115"/>
      <c r="J179" s="115"/>
      <c r="K179" s="115"/>
      <c r="L179" s="115"/>
    </row>
    <row r="180" spans="2:12">
      <c r="B180" s="114"/>
      <c r="C180" s="114"/>
      <c r="D180" s="115"/>
      <c r="E180" s="115"/>
      <c r="F180" s="115"/>
      <c r="G180" s="115"/>
      <c r="H180" s="115"/>
      <c r="I180" s="115"/>
      <c r="J180" s="115"/>
      <c r="K180" s="115"/>
      <c r="L180" s="115"/>
    </row>
    <row r="181" spans="2:12">
      <c r="B181" s="114"/>
      <c r="C181" s="114"/>
      <c r="D181" s="115"/>
      <c r="E181" s="115"/>
      <c r="F181" s="115"/>
      <c r="G181" s="115"/>
      <c r="H181" s="115"/>
      <c r="I181" s="115"/>
      <c r="J181" s="115"/>
      <c r="K181" s="115"/>
      <c r="L181" s="115"/>
    </row>
    <row r="182" spans="2:12">
      <c r="B182" s="114"/>
      <c r="C182" s="114"/>
      <c r="D182" s="115"/>
      <c r="E182" s="115"/>
      <c r="F182" s="115"/>
      <c r="G182" s="115"/>
      <c r="H182" s="115"/>
      <c r="I182" s="115"/>
      <c r="J182" s="115"/>
      <c r="K182" s="115"/>
      <c r="L182" s="115"/>
    </row>
    <row r="183" spans="2:12">
      <c r="B183" s="114"/>
      <c r="C183" s="114"/>
      <c r="D183" s="115"/>
      <c r="E183" s="115"/>
      <c r="F183" s="115"/>
      <c r="G183" s="115"/>
      <c r="H183" s="115"/>
      <c r="I183" s="115"/>
      <c r="J183" s="115"/>
      <c r="K183" s="115"/>
      <c r="L183" s="115"/>
    </row>
    <row r="184" spans="2:12">
      <c r="B184" s="114"/>
      <c r="C184" s="114"/>
      <c r="D184" s="115"/>
      <c r="E184" s="115"/>
      <c r="F184" s="115"/>
      <c r="G184" s="115"/>
      <c r="H184" s="115"/>
      <c r="I184" s="115"/>
      <c r="J184" s="115"/>
      <c r="K184" s="115"/>
      <c r="L184" s="115"/>
    </row>
    <row r="185" spans="2:12">
      <c r="B185" s="114"/>
      <c r="C185" s="114"/>
      <c r="D185" s="115"/>
      <c r="E185" s="115"/>
      <c r="F185" s="115"/>
      <c r="G185" s="115"/>
      <c r="H185" s="115"/>
      <c r="I185" s="115"/>
      <c r="J185" s="115"/>
      <c r="K185" s="115"/>
      <c r="L185" s="115"/>
    </row>
    <row r="186" spans="2:12">
      <c r="B186" s="114"/>
      <c r="C186" s="114"/>
      <c r="D186" s="115"/>
      <c r="E186" s="115"/>
      <c r="F186" s="115"/>
      <c r="G186" s="115"/>
      <c r="H186" s="115"/>
      <c r="I186" s="115"/>
      <c r="J186" s="115"/>
      <c r="K186" s="115"/>
      <c r="L186" s="115"/>
    </row>
    <row r="187" spans="2:12">
      <c r="B187" s="114"/>
      <c r="C187" s="114"/>
      <c r="D187" s="115"/>
      <c r="E187" s="115"/>
      <c r="F187" s="115"/>
      <c r="G187" s="115"/>
      <c r="H187" s="115"/>
      <c r="I187" s="115"/>
      <c r="J187" s="115"/>
      <c r="K187" s="115"/>
      <c r="L187" s="115"/>
    </row>
    <row r="188" spans="2:12">
      <c r="B188" s="114"/>
      <c r="C188" s="114"/>
      <c r="D188" s="115"/>
      <c r="E188" s="115"/>
      <c r="F188" s="115"/>
      <c r="G188" s="115"/>
      <c r="H188" s="115"/>
      <c r="I188" s="115"/>
      <c r="J188" s="115"/>
      <c r="K188" s="115"/>
      <c r="L188" s="115"/>
    </row>
    <row r="189" spans="2:12">
      <c r="B189" s="114"/>
      <c r="C189" s="114"/>
      <c r="D189" s="115"/>
      <c r="E189" s="115"/>
      <c r="F189" s="115"/>
      <c r="G189" s="115"/>
      <c r="H189" s="115"/>
      <c r="I189" s="115"/>
      <c r="J189" s="115"/>
      <c r="K189" s="115"/>
      <c r="L189" s="115"/>
    </row>
    <row r="190" spans="2:12">
      <c r="B190" s="114"/>
      <c r="C190" s="114"/>
      <c r="D190" s="115"/>
      <c r="E190" s="115"/>
      <c r="F190" s="115"/>
      <c r="G190" s="115"/>
      <c r="H190" s="115"/>
      <c r="I190" s="115"/>
      <c r="J190" s="115"/>
      <c r="K190" s="115"/>
      <c r="L190" s="115"/>
    </row>
    <row r="191" spans="2:12">
      <c r="B191" s="114"/>
      <c r="C191" s="114"/>
      <c r="D191" s="115"/>
      <c r="E191" s="115"/>
      <c r="F191" s="115"/>
      <c r="G191" s="115"/>
      <c r="H191" s="115"/>
      <c r="I191" s="115"/>
      <c r="J191" s="115"/>
      <c r="K191" s="115"/>
      <c r="L191" s="115"/>
    </row>
    <row r="192" spans="2:12">
      <c r="B192" s="114"/>
      <c r="C192" s="114"/>
      <c r="D192" s="115"/>
      <c r="E192" s="115"/>
      <c r="F192" s="115"/>
      <c r="G192" s="115"/>
      <c r="H192" s="115"/>
      <c r="I192" s="115"/>
      <c r="J192" s="115"/>
      <c r="K192" s="115"/>
      <c r="L192" s="115"/>
    </row>
    <row r="193" spans="2:12">
      <c r="B193" s="114"/>
      <c r="C193" s="114"/>
      <c r="D193" s="115"/>
      <c r="E193" s="115"/>
      <c r="F193" s="115"/>
      <c r="G193" s="115"/>
      <c r="H193" s="115"/>
      <c r="I193" s="115"/>
      <c r="J193" s="115"/>
      <c r="K193" s="115"/>
      <c r="L193" s="115"/>
    </row>
    <row r="194" spans="2:12">
      <c r="B194" s="114"/>
      <c r="C194" s="114"/>
      <c r="D194" s="115"/>
      <c r="E194" s="115"/>
      <c r="F194" s="115"/>
      <c r="G194" s="115"/>
      <c r="H194" s="115"/>
      <c r="I194" s="115"/>
      <c r="J194" s="115"/>
      <c r="K194" s="115"/>
      <c r="L194" s="115"/>
    </row>
    <row r="195" spans="2:12">
      <c r="B195" s="114"/>
      <c r="C195" s="114"/>
      <c r="D195" s="115"/>
      <c r="E195" s="115"/>
      <c r="F195" s="115"/>
      <c r="G195" s="115"/>
      <c r="H195" s="115"/>
      <c r="I195" s="115"/>
      <c r="J195" s="115"/>
      <c r="K195" s="115"/>
      <c r="L195" s="115"/>
    </row>
    <row r="196" spans="2:12">
      <c r="B196" s="114"/>
      <c r="C196" s="114"/>
      <c r="D196" s="115"/>
      <c r="E196" s="115"/>
      <c r="F196" s="115"/>
      <c r="G196" s="115"/>
      <c r="H196" s="115"/>
      <c r="I196" s="115"/>
      <c r="J196" s="115"/>
      <c r="K196" s="115"/>
      <c r="L196" s="115"/>
    </row>
    <row r="197" spans="2:12">
      <c r="B197" s="114"/>
      <c r="C197" s="114"/>
      <c r="D197" s="115"/>
      <c r="E197" s="115"/>
      <c r="F197" s="115"/>
      <c r="G197" s="115"/>
      <c r="H197" s="115"/>
      <c r="I197" s="115"/>
      <c r="J197" s="115"/>
      <c r="K197" s="115"/>
      <c r="L197" s="115"/>
    </row>
    <row r="198" spans="2:12">
      <c r="B198" s="114"/>
      <c r="C198" s="114"/>
      <c r="D198" s="115"/>
      <c r="E198" s="115"/>
      <c r="F198" s="115"/>
      <c r="G198" s="115"/>
      <c r="H198" s="115"/>
      <c r="I198" s="115"/>
      <c r="J198" s="115"/>
      <c r="K198" s="115"/>
      <c r="L198" s="115"/>
    </row>
    <row r="199" spans="2:12">
      <c r="B199" s="114"/>
      <c r="C199" s="114"/>
      <c r="D199" s="115"/>
      <c r="E199" s="115"/>
      <c r="F199" s="115"/>
      <c r="G199" s="115"/>
      <c r="H199" s="115"/>
      <c r="I199" s="115"/>
      <c r="J199" s="115"/>
      <c r="K199" s="115"/>
      <c r="L199" s="115"/>
    </row>
    <row r="200" spans="2:12">
      <c r="B200" s="114"/>
      <c r="C200" s="114"/>
      <c r="D200" s="115"/>
      <c r="E200" s="115"/>
      <c r="F200" s="115"/>
      <c r="G200" s="115"/>
      <c r="H200" s="115"/>
      <c r="I200" s="115"/>
      <c r="J200" s="115"/>
      <c r="K200" s="115"/>
      <c r="L200" s="115"/>
    </row>
    <row r="201" spans="2:12">
      <c r="B201" s="114"/>
      <c r="C201" s="114"/>
      <c r="D201" s="115"/>
      <c r="E201" s="115"/>
      <c r="F201" s="115"/>
      <c r="G201" s="115"/>
      <c r="H201" s="115"/>
      <c r="I201" s="115"/>
      <c r="J201" s="115"/>
      <c r="K201" s="115"/>
      <c r="L201" s="115"/>
    </row>
    <row r="202" spans="2:12">
      <c r="B202" s="114"/>
      <c r="C202" s="114"/>
      <c r="D202" s="115"/>
      <c r="E202" s="115"/>
      <c r="F202" s="115"/>
      <c r="G202" s="115"/>
      <c r="H202" s="115"/>
      <c r="I202" s="115"/>
      <c r="J202" s="115"/>
      <c r="K202" s="115"/>
      <c r="L202" s="115"/>
    </row>
    <row r="203" spans="2:12">
      <c r="B203" s="114"/>
      <c r="C203" s="114"/>
      <c r="D203" s="115"/>
      <c r="E203" s="115"/>
      <c r="F203" s="115"/>
      <c r="G203" s="115"/>
      <c r="H203" s="115"/>
      <c r="I203" s="115"/>
      <c r="J203" s="115"/>
      <c r="K203" s="115"/>
      <c r="L203" s="115"/>
    </row>
    <row r="204" spans="2:12">
      <c r="B204" s="114"/>
      <c r="C204" s="114"/>
      <c r="D204" s="115"/>
      <c r="E204" s="115"/>
      <c r="F204" s="115"/>
      <c r="G204" s="115"/>
      <c r="H204" s="115"/>
      <c r="I204" s="115"/>
      <c r="J204" s="115"/>
      <c r="K204" s="115"/>
      <c r="L204" s="115"/>
    </row>
    <row r="205" spans="2:12">
      <c r="B205" s="114"/>
      <c r="C205" s="114"/>
      <c r="D205" s="115"/>
      <c r="E205" s="115"/>
      <c r="F205" s="115"/>
      <c r="G205" s="115"/>
      <c r="H205" s="115"/>
      <c r="I205" s="115"/>
      <c r="J205" s="115"/>
      <c r="K205" s="115"/>
      <c r="L205" s="115"/>
    </row>
    <row r="206" spans="2:12">
      <c r="B206" s="114"/>
      <c r="C206" s="114"/>
      <c r="D206" s="115"/>
      <c r="E206" s="115"/>
      <c r="F206" s="115"/>
      <c r="G206" s="115"/>
      <c r="H206" s="115"/>
      <c r="I206" s="115"/>
      <c r="J206" s="115"/>
      <c r="K206" s="115"/>
      <c r="L206" s="115"/>
    </row>
    <row r="207" spans="2:12">
      <c r="B207" s="114"/>
      <c r="C207" s="114"/>
      <c r="D207" s="115"/>
      <c r="E207" s="115"/>
      <c r="F207" s="115"/>
      <c r="G207" s="115"/>
      <c r="H207" s="115"/>
      <c r="I207" s="115"/>
      <c r="J207" s="115"/>
      <c r="K207" s="115"/>
      <c r="L207" s="115"/>
    </row>
    <row r="208" spans="2:12">
      <c r="B208" s="114"/>
      <c r="C208" s="114"/>
      <c r="D208" s="115"/>
      <c r="E208" s="115"/>
      <c r="F208" s="115"/>
      <c r="G208" s="115"/>
      <c r="H208" s="115"/>
      <c r="I208" s="115"/>
      <c r="J208" s="115"/>
      <c r="K208" s="115"/>
      <c r="L208" s="115"/>
    </row>
    <row r="209" spans="2:12">
      <c r="B209" s="114"/>
      <c r="C209" s="114"/>
      <c r="D209" s="115"/>
      <c r="E209" s="115"/>
      <c r="F209" s="115"/>
      <c r="G209" s="115"/>
      <c r="H209" s="115"/>
      <c r="I209" s="115"/>
      <c r="J209" s="115"/>
      <c r="K209" s="115"/>
      <c r="L209" s="115"/>
    </row>
    <row r="210" spans="2:12">
      <c r="B210" s="114"/>
      <c r="C210" s="114"/>
      <c r="D210" s="115"/>
      <c r="E210" s="115"/>
      <c r="F210" s="115"/>
      <c r="G210" s="115"/>
      <c r="H210" s="115"/>
      <c r="I210" s="115"/>
      <c r="J210" s="115"/>
      <c r="K210" s="115"/>
      <c r="L210" s="115"/>
    </row>
    <row r="211" spans="2:12">
      <c r="B211" s="114"/>
      <c r="C211" s="114"/>
      <c r="D211" s="115"/>
      <c r="E211" s="115"/>
      <c r="F211" s="115"/>
      <c r="G211" s="115"/>
      <c r="H211" s="115"/>
      <c r="I211" s="115"/>
      <c r="J211" s="115"/>
      <c r="K211" s="115"/>
      <c r="L211" s="115"/>
    </row>
    <row r="212" spans="2:12">
      <c r="B212" s="114"/>
      <c r="C212" s="114"/>
      <c r="D212" s="115"/>
      <c r="E212" s="115"/>
      <c r="F212" s="115"/>
      <c r="G212" s="115"/>
      <c r="H212" s="115"/>
      <c r="I212" s="115"/>
      <c r="J212" s="115"/>
      <c r="K212" s="115"/>
      <c r="L212" s="115"/>
    </row>
    <row r="213" spans="2:12">
      <c r="B213" s="114"/>
      <c r="C213" s="114"/>
      <c r="D213" s="115"/>
      <c r="E213" s="115"/>
      <c r="F213" s="115"/>
      <c r="G213" s="115"/>
      <c r="H213" s="115"/>
      <c r="I213" s="115"/>
      <c r="J213" s="115"/>
      <c r="K213" s="115"/>
      <c r="L213" s="115"/>
    </row>
    <row r="214" spans="2:12">
      <c r="B214" s="114"/>
      <c r="C214" s="114"/>
      <c r="D214" s="115"/>
      <c r="E214" s="115"/>
      <c r="F214" s="115"/>
      <c r="G214" s="115"/>
      <c r="H214" s="115"/>
      <c r="I214" s="115"/>
      <c r="J214" s="115"/>
      <c r="K214" s="115"/>
      <c r="L214" s="115"/>
    </row>
    <row r="215" spans="2:12">
      <c r="B215" s="114"/>
      <c r="C215" s="114"/>
      <c r="D215" s="115"/>
      <c r="E215" s="115"/>
      <c r="F215" s="115"/>
      <c r="G215" s="115"/>
      <c r="H215" s="115"/>
      <c r="I215" s="115"/>
      <c r="J215" s="115"/>
      <c r="K215" s="115"/>
      <c r="L215" s="115"/>
    </row>
    <row r="216" spans="2:12">
      <c r="B216" s="114"/>
      <c r="C216" s="114"/>
      <c r="D216" s="115"/>
      <c r="E216" s="115"/>
      <c r="F216" s="115"/>
      <c r="G216" s="115"/>
      <c r="H216" s="115"/>
      <c r="I216" s="115"/>
      <c r="J216" s="115"/>
      <c r="K216" s="115"/>
      <c r="L216" s="115"/>
    </row>
    <row r="217" spans="2:12">
      <c r="B217" s="114"/>
      <c r="C217" s="114"/>
      <c r="D217" s="115"/>
      <c r="E217" s="115"/>
      <c r="F217" s="115"/>
      <c r="G217" s="115"/>
      <c r="H217" s="115"/>
      <c r="I217" s="115"/>
      <c r="J217" s="115"/>
      <c r="K217" s="115"/>
      <c r="L217" s="115"/>
    </row>
    <row r="218" spans="2:12">
      <c r="B218" s="114"/>
      <c r="C218" s="114"/>
      <c r="D218" s="115"/>
      <c r="E218" s="115"/>
      <c r="F218" s="115"/>
      <c r="G218" s="115"/>
      <c r="H218" s="115"/>
      <c r="I218" s="115"/>
      <c r="J218" s="115"/>
      <c r="K218" s="115"/>
      <c r="L218" s="115"/>
    </row>
    <row r="219" spans="2:12">
      <c r="B219" s="114"/>
      <c r="C219" s="114"/>
      <c r="D219" s="115"/>
      <c r="E219" s="115"/>
      <c r="F219" s="115"/>
      <c r="G219" s="115"/>
      <c r="H219" s="115"/>
      <c r="I219" s="115"/>
      <c r="J219" s="115"/>
      <c r="K219" s="115"/>
      <c r="L219" s="115"/>
    </row>
    <row r="220" spans="2:12">
      <c r="B220" s="114"/>
      <c r="C220" s="114"/>
      <c r="D220" s="115"/>
      <c r="E220" s="115"/>
      <c r="F220" s="115"/>
      <c r="G220" s="115"/>
      <c r="H220" s="115"/>
      <c r="I220" s="115"/>
      <c r="J220" s="115"/>
      <c r="K220" s="115"/>
      <c r="L220" s="115"/>
    </row>
    <row r="221" spans="2:12">
      <c r="B221" s="114"/>
      <c r="C221" s="114"/>
      <c r="D221" s="115"/>
      <c r="E221" s="115"/>
      <c r="F221" s="115"/>
      <c r="G221" s="115"/>
      <c r="H221" s="115"/>
      <c r="I221" s="115"/>
      <c r="J221" s="115"/>
      <c r="K221" s="115"/>
      <c r="L221" s="115"/>
    </row>
    <row r="222" spans="2:12">
      <c r="B222" s="114"/>
      <c r="C222" s="114"/>
      <c r="D222" s="115"/>
      <c r="E222" s="115"/>
      <c r="F222" s="115"/>
      <c r="G222" s="115"/>
      <c r="H222" s="115"/>
      <c r="I222" s="115"/>
      <c r="J222" s="115"/>
      <c r="K222" s="115"/>
      <c r="L222" s="115"/>
    </row>
    <row r="223" spans="2:12">
      <c r="B223" s="114"/>
      <c r="C223" s="114"/>
      <c r="D223" s="115"/>
      <c r="E223" s="115"/>
      <c r="F223" s="115"/>
      <c r="G223" s="115"/>
      <c r="H223" s="115"/>
      <c r="I223" s="115"/>
      <c r="J223" s="115"/>
      <c r="K223" s="115"/>
      <c r="L223" s="115"/>
    </row>
    <row r="224" spans="2:12">
      <c r="B224" s="114"/>
      <c r="C224" s="114"/>
      <c r="D224" s="115"/>
      <c r="E224" s="115"/>
      <c r="F224" s="115"/>
      <c r="G224" s="115"/>
      <c r="H224" s="115"/>
      <c r="I224" s="115"/>
      <c r="J224" s="115"/>
      <c r="K224" s="115"/>
      <c r="L224" s="115"/>
    </row>
    <row r="225" spans="2:12">
      <c r="B225" s="114"/>
      <c r="C225" s="114"/>
      <c r="D225" s="115"/>
      <c r="E225" s="115"/>
      <c r="F225" s="115"/>
      <c r="G225" s="115"/>
      <c r="H225" s="115"/>
      <c r="I225" s="115"/>
      <c r="J225" s="115"/>
      <c r="K225" s="115"/>
      <c r="L225" s="115"/>
    </row>
    <row r="226" spans="2:12">
      <c r="B226" s="114"/>
      <c r="C226" s="114"/>
      <c r="D226" s="115"/>
      <c r="E226" s="115"/>
      <c r="F226" s="115"/>
      <c r="G226" s="115"/>
      <c r="H226" s="115"/>
      <c r="I226" s="115"/>
      <c r="J226" s="115"/>
      <c r="K226" s="115"/>
      <c r="L226" s="115"/>
    </row>
    <row r="227" spans="2:12">
      <c r="B227" s="114"/>
      <c r="C227" s="114"/>
      <c r="D227" s="115"/>
      <c r="E227" s="115"/>
      <c r="F227" s="115"/>
      <c r="G227" s="115"/>
      <c r="H227" s="115"/>
      <c r="I227" s="115"/>
      <c r="J227" s="115"/>
      <c r="K227" s="115"/>
      <c r="L227" s="115"/>
    </row>
    <row r="228" spans="2:12">
      <c r="B228" s="114"/>
      <c r="C228" s="114"/>
      <c r="D228" s="115"/>
      <c r="E228" s="115"/>
      <c r="F228" s="115"/>
      <c r="G228" s="115"/>
      <c r="H228" s="115"/>
      <c r="I228" s="115"/>
      <c r="J228" s="115"/>
      <c r="K228" s="115"/>
      <c r="L228" s="115"/>
    </row>
    <row r="229" spans="2:12">
      <c r="B229" s="114"/>
      <c r="C229" s="114"/>
      <c r="D229" s="115"/>
      <c r="E229" s="115"/>
      <c r="F229" s="115"/>
      <c r="G229" s="115"/>
      <c r="H229" s="115"/>
      <c r="I229" s="115"/>
      <c r="J229" s="115"/>
      <c r="K229" s="115"/>
      <c r="L229" s="115"/>
    </row>
    <row r="230" spans="2:12">
      <c r="B230" s="114"/>
      <c r="C230" s="114"/>
      <c r="D230" s="115"/>
      <c r="E230" s="115"/>
      <c r="F230" s="115"/>
      <c r="G230" s="115"/>
      <c r="H230" s="115"/>
      <c r="I230" s="115"/>
      <c r="J230" s="115"/>
      <c r="K230" s="115"/>
      <c r="L230" s="115"/>
    </row>
    <row r="231" spans="2:12">
      <c r="B231" s="114"/>
      <c r="C231" s="114"/>
      <c r="D231" s="115"/>
      <c r="E231" s="115"/>
      <c r="F231" s="115"/>
      <c r="G231" s="115"/>
      <c r="H231" s="115"/>
      <c r="I231" s="115"/>
      <c r="J231" s="115"/>
      <c r="K231" s="115"/>
      <c r="L231" s="115"/>
    </row>
    <row r="232" spans="2:12">
      <c r="B232" s="114"/>
      <c r="C232" s="114"/>
      <c r="D232" s="115"/>
      <c r="E232" s="115"/>
      <c r="F232" s="115"/>
      <c r="G232" s="115"/>
      <c r="H232" s="115"/>
      <c r="I232" s="115"/>
      <c r="J232" s="115"/>
      <c r="K232" s="115"/>
      <c r="L232" s="115"/>
    </row>
    <row r="233" spans="2:12">
      <c r="B233" s="114"/>
      <c r="C233" s="114"/>
      <c r="D233" s="115"/>
      <c r="E233" s="115"/>
      <c r="F233" s="115"/>
      <c r="G233" s="115"/>
      <c r="H233" s="115"/>
      <c r="I233" s="115"/>
      <c r="J233" s="115"/>
      <c r="K233" s="115"/>
      <c r="L233" s="115"/>
    </row>
    <row r="234" spans="2:12">
      <c r="B234" s="114"/>
      <c r="C234" s="114"/>
      <c r="D234" s="115"/>
      <c r="E234" s="115"/>
      <c r="F234" s="115"/>
      <c r="G234" s="115"/>
      <c r="H234" s="115"/>
      <c r="I234" s="115"/>
      <c r="J234" s="115"/>
      <c r="K234" s="115"/>
      <c r="L234" s="115"/>
    </row>
    <row r="235" spans="2:12">
      <c r="B235" s="114"/>
      <c r="C235" s="114"/>
      <c r="D235" s="115"/>
      <c r="E235" s="115"/>
      <c r="F235" s="115"/>
      <c r="G235" s="115"/>
      <c r="H235" s="115"/>
      <c r="I235" s="115"/>
      <c r="J235" s="115"/>
      <c r="K235" s="115"/>
      <c r="L235" s="115"/>
    </row>
    <row r="236" spans="2:12">
      <c r="B236" s="114"/>
      <c r="C236" s="114"/>
      <c r="D236" s="115"/>
      <c r="E236" s="115"/>
      <c r="F236" s="115"/>
      <c r="G236" s="115"/>
      <c r="H236" s="115"/>
      <c r="I236" s="115"/>
      <c r="J236" s="115"/>
      <c r="K236" s="115"/>
      <c r="L236" s="115"/>
    </row>
    <row r="237" spans="2:12">
      <c r="B237" s="114"/>
      <c r="C237" s="114"/>
      <c r="D237" s="115"/>
      <c r="E237" s="115"/>
      <c r="F237" s="115"/>
      <c r="G237" s="115"/>
      <c r="H237" s="115"/>
      <c r="I237" s="115"/>
      <c r="J237" s="115"/>
      <c r="K237" s="115"/>
      <c r="L237" s="115"/>
    </row>
    <row r="238" spans="2:12">
      <c r="B238" s="114"/>
      <c r="C238" s="114"/>
      <c r="D238" s="115"/>
      <c r="E238" s="115"/>
      <c r="F238" s="115"/>
      <c r="G238" s="115"/>
      <c r="H238" s="115"/>
      <c r="I238" s="115"/>
      <c r="J238" s="115"/>
      <c r="K238" s="115"/>
      <c r="L238" s="115"/>
    </row>
    <row r="239" spans="2:12">
      <c r="B239" s="114"/>
      <c r="C239" s="114"/>
      <c r="D239" s="115"/>
      <c r="E239" s="115"/>
      <c r="F239" s="115"/>
      <c r="G239" s="115"/>
      <c r="H239" s="115"/>
      <c r="I239" s="115"/>
      <c r="J239" s="115"/>
      <c r="K239" s="115"/>
      <c r="L239" s="115"/>
    </row>
    <row r="240" spans="2:12">
      <c r="B240" s="114"/>
      <c r="C240" s="114"/>
      <c r="D240" s="115"/>
      <c r="E240" s="115"/>
      <c r="F240" s="115"/>
      <c r="G240" s="115"/>
      <c r="H240" s="115"/>
      <c r="I240" s="115"/>
      <c r="J240" s="115"/>
      <c r="K240" s="115"/>
      <c r="L240" s="115"/>
    </row>
    <row r="241" spans="2:12">
      <c r="B241" s="114"/>
      <c r="C241" s="114"/>
      <c r="D241" s="115"/>
      <c r="E241" s="115"/>
      <c r="F241" s="115"/>
      <c r="G241" s="115"/>
      <c r="H241" s="115"/>
      <c r="I241" s="115"/>
      <c r="J241" s="115"/>
      <c r="K241" s="115"/>
      <c r="L241" s="115"/>
    </row>
    <row r="242" spans="2:12">
      <c r="B242" s="114"/>
      <c r="C242" s="114"/>
      <c r="D242" s="115"/>
      <c r="E242" s="115"/>
      <c r="F242" s="115"/>
      <c r="G242" s="115"/>
      <c r="H242" s="115"/>
      <c r="I242" s="115"/>
      <c r="J242" s="115"/>
      <c r="K242" s="115"/>
      <c r="L242" s="115"/>
    </row>
    <row r="243" spans="2:12">
      <c r="B243" s="114"/>
      <c r="C243" s="114"/>
      <c r="D243" s="115"/>
      <c r="E243" s="115"/>
      <c r="F243" s="115"/>
      <c r="G243" s="115"/>
      <c r="H243" s="115"/>
      <c r="I243" s="115"/>
      <c r="J243" s="115"/>
      <c r="K243" s="115"/>
      <c r="L243" s="115"/>
    </row>
    <row r="244" spans="2:12">
      <c r="B244" s="114"/>
      <c r="C244" s="114"/>
      <c r="D244" s="115"/>
      <c r="E244" s="115"/>
      <c r="F244" s="115"/>
      <c r="G244" s="115"/>
      <c r="H244" s="115"/>
      <c r="I244" s="115"/>
      <c r="J244" s="115"/>
      <c r="K244" s="115"/>
      <c r="L244" s="115"/>
    </row>
    <row r="245" spans="2:12">
      <c r="B245" s="114"/>
      <c r="C245" s="114"/>
      <c r="D245" s="115"/>
      <c r="E245" s="115"/>
      <c r="F245" s="115"/>
      <c r="G245" s="115"/>
      <c r="H245" s="115"/>
      <c r="I245" s="115"/>
      <c r="J245" s="115"/>
      <c r="K245" s="115"/>
      <c r="L245" s="115"/>
    </row>
    <row r="246" spans="2:12">
      <c r="B246" s="114"/>
      <c r="C246" s="114"/>
      <c r="D246" s="115"/>
      <c r="E246" s="115"/>
      <c r="F246" s="115"/>
      <c r="G246" s="115"/>
      <c r="H246" s="115"/>
      <c r="I246" s="115"/>
      <c r="J246" s="115"/>
      <c r="K246" s="115"/>
      <c r="L246" s="115"/>
    </row>
    <row r="247" spans="2:12">
      <c r="B247" s="114"/>
      <c r="C247" s="114"/>
      <c r="D247" s="115"/>
      <c r="E247" s="115"/>
      <c r="F247" s="115"/>
      <c r="G247" s="115"/>
      <c r="H247" s="115"/>
      <c r="I247" s="115"/>
      <c r="J247" s="115"/>
      <c r="K247" s="115"/>
      <c r="L247" s="115"/>
    </row>
    <row r="248" spans="2:12">
      <c r="B248" s="114"/>
      <c r="C248" s="114"/>
      <c r="D248" s="115"/>
      <c r="E248" s="115"/>
      <c r="F248" s="115"/>
      <c r="G248" s="115"/>
      <c r="H248" s="115"/>
      <c r="I248" s="115"/>
      <c r="J248" s="115"/>
      <c r="K248" s="115"/>
      <c r="L248" s="115"/>
    </row>
    <row r="249" spans="2:12">
      <c r="B249" s="114"/>
      <c r="C249" s="114"/>
      <c r="D249" s="115"/>
      <c r="E249" s="115"/>
      <c r="F249" s="115"/>
      <c r="G249" s="115"/>
      <c r="H249" s="115"/>
      <c r="I249" s="115"/>
      <c r="J249" s="115"/>
      <c r="K249" s="115"/>
      <c r="L249" s="115"/>
    </row>
    <row r="250" spans="2:12">
      <c r="B250" s="114"/>
      <c r="C250" s="114"/>
      <c r="D250" s="115"/>
      <c r="E250" s="115"/>
      <c r="F250" s="115"/>
      <c r="G250" s="115"/>
      <c r="H250" s="115"/>
      <c r="I250" s="115"/>
      <c r="J250" s="115"/>
      <c r="K250" s="115"/>
      <c r="L250" s="115"/>
    </row>
    <row r="251" spans="2:12">
      <c r="B251" s="114"/>
      <c r="C251" s="114"/>
      <c r="D251" s="115"/>
      <c r="E251" s="115"/>
      <c r="F251" s="115"/>
      <c r="G251" s="115"/>
      <c r="H251" s="115"/>
      <c r="I251" s="115"/>
      <c r="J251" s="115"/>
      <c r="K251" s="115"/>
      <c r="L251" s="115"/>
    </row>
    <row r="252" spans="2:12">
      <c r="B252" s="114"/>
      <c r="C252" s="114"/>
      <c r="D252" s="115"/>
      <c r="E252" s="115"/>
      <c r="F252" s="115"/>
      <c r="G252" s="115"/>
      <c r="H252" s="115"/>
      <c r="I252" s="115"/>
      <c r="J252" s="115"/>
      <c r="K252" s="115"/>
      <c r="L252" s="115"/>
    </row>
    <row r="253" spans="2:12">
      <c r="B253" s="114"/>
      <c r="C253" s="114"/>
      <c r="D253" s="115"/>
      <c r="E253" s="115"/>
      <c r="F253" s="115"/>
      <c r="G253" s="115"/>
      <c r="H253" s="115"/>
      <c r="I253" s="115"/>
      <c r="J253" s="115"/>
      <c r="K253" s="115"/>
      <c r="L253" s="115"/>
    </row>
    <row r="254" spans="2:12">
      <c r="B254" s="114"/>
      <c r="C254" s="114"/>
      <c r="D254" s="115"/>
      <c r="E254" s="115"/>
      <c r="F254" s="115"/>
      <c r="G254" s="115"/>
      <c r="H254" s="115"/>
      <c r="I254" s="115"/>
      <c r="J254" s="115"/>
      <c r="K254" s="115"/>
      <c r="L254" s="115"/>
    </row>
    <row r="255" spans="2:12">
      <c r="B255" s="114"/>
      <c r="C255" s="114"/>
      <c r="D255" s="115"/>
      <c r="E255" s="115"/>
      <c r="F255" s="115"/>
      <c r="G255" s="115"/>
      <c r="H255" s="115"/>
      <c r="I255" s="115"/>
      <c r="J255" s="115"/>
      <c r="K255" s="115"/>
      <c r="L255" s="115"/>
    </row>
    <row r="256" spans="2:12">
      <c r="B256" s="114"/>
      <c r="C256" s="114"/>
      <c r="D256" s="115"/>
      <c r="E256" s="115"/>
      <c r="F256" s="115"/>
      <c r="G256" s="115"/>
      <c r="H256" s="115"/>
      <c r="I256" s="115"/>
      <c r="J256" s="115"/>
      <c r="K256" s="115"/>
      <c r="L256" s="115"/>
    </row>
    <row r="257" spans="2:12">
      <c r="B257" s="114"/>
      <c r="C257" s="114"/>
      <c r="D257" s="115"/>
      <c r="E257" s="115"/>
      <c r="F257" s="115"/>
      <c r="G257" s="115"/>
      <c r="H257" s="115"/>
      <c r="I257" s="115"/>
      <c r="J257" s="115"/>
      <c r="K257" s="115"/>
      <c r="L257" s="115"/>
    </row>
    <row r="258" spans="2:12">
      <c r="B258" s="114"/>
      <c r="C258" s="114"/>
      <c r="D258" s="115"/>
      <c r="E258" s="115"/>
      <c r="F258" s="115"/>
      <c r="G258" s="115"/>
      <c r="H258" s="115"/>
      <c r="I258" s="115"/>
      <c r="J258" s="115"/>
      <c r="K258" s="115"/>
      <c r="L258" s="115"/>
    </row>
    <row r="259" spans="2:12">
      <c r="B259" s="114"/>
      <c r="C259" s="114"/>
      <c r="D259" s="115"/>
      <c r="E259" s="115"/>
      <c r="F259" s="115"/>
      <c r="G259" s="115"/>
      <c r="H259" s="115"/>
      <c r="I259" s="115"/>
      <c r="J259" s="115"/>
      <c r="K259" s="115"/>
      <c r="L259" s="115"/>
    </row>
    <row r="260" spans="2:12">
      <c r="B260" s="114"/>
      <c r="C260" s="114"/>
      <c r="D260" s="115"/>
      <c r="E260" s="115"/>
      <c r="F260" s="115"/>
      <c r="G260" s="115"/>
      <c r="H260" s="115"/>
      <c r="I260" s="115"/>
      <c r="J260" s="115"/>
      <c r="K260" s="115"/>
      <c r="L260" s="115"/>
    </row>
    <row r="261" spans="2:12">
      <c r="B261" s="114"/>
      <c r="C261" s="114"/>
      <c r="D261" s="115"/>
      <c r="E261" s="115"/>
      <c r="F261" s="115"/>
      <c r="G261" s="115"/>
      <c r="H261" s="115"/>
      <c r="I261" s="115"/>
      <c r="J261" s="115"/>
      <c r="K261" s="115"/>
      <c r="L261" s="115"/>
    </row>
    <row r="262" spans="2:12">
      <c r="B262" s="114"/>
      <c r="C262" s="114"/>
      <c r="D262" s="115"/>
      <c r="E262" s="115"/>
      <c r="F262" s="115"/>
      <c r="G262" s="115"/>
      <c r="H262" s="115"/>
      <c r="I262" s="115"/>
      <c r="J262" s="115"/>
      <c r="K262" s="115"/>
      <c r="L262" s="115"/>
    </row>
    <row r="263" spans="2:12">
      <c r="B263" s="114"/>
      <c r="C263" s="114"/>
      <c r="D263" s="115"/>
      <c r="E263" s="115"/>
      <c r="F263" s="115"/>
      <c r="G263" s="115"/>
      <c r="H263" s="115"/>
      <c r="I263" s="115"/>
      <c r="J263" s="115"/>
      <c r="K263" s="115"/>
      <c r="L263" s="115"/>
    </row>
    <row r="264" spans="2:12">
      <c r="B264" s="114"/>
      <c r="C264" s="114"/>
      <c r="D264" s="115"/>
      <c r="E264" s="115"/>
      <c r="F264" s="115"/>
      <c r="G264" s="115"/>
      <c r="H264" s="115"/>
      <c r="I264" s="115"/>
      <c r="J264" s="115"/>
      <c r="K264" s="115"/>
      <c r="L264" s="115"/>
    </row>
    <row r="265" spans="2:12">
      <c r="B265" s="114"/>
      <c r="C265" s="114"/>
      <c r="D265" s="115"/>
      <c r="E265" s="115"/>
      <c r="F265" s="115"/>
      <c r="G265" s="115"/>
      <c r="H265" s="115"/>
      <c r="I265" s="115"/>
      <c r="J265" s="115"/>
      <c r="K265" s="115"/>
      <c r="L265" s="115"/>
    </row>
    <row r="266" spans="2:12">
      <c r="B266" s="114"/>
      <c r="C266" s="114"/>
      <c r="D266" s="115"/>
      <c r="E266" s="115"/>
      <c r="F266" s="115"/>
      <c r="G266" s="115"/>
      <c r="H266" s="115"/>
      <c r="I266" s="115"/>
      <c r="J266" s="115"/>
      <c r="K266" s="115"/>
      <c r="L266" s="115"/>
    </row>
    <row r="267" spans="2:12">
      <c r="B267" s="114"/>
      <c r="C267" s="114"/>
      <c r="D267" s="115"/>
      <c r="E267" s="115"/>
      <c r="F267" s="115"/>
      <c r="G267" s="115"/>
      <c r="H267" s="115"/>
      <c r="I267" s="115"/>
      <c r="J267" s="115"/>
      <c r="K267" s="115"/>
      <c r="L267" s="115"/>
    </row>
    <row r="268" spans="2:12">
      <c r="B268" s="114"/>
      <c r="C268" s="114"/>
      <c r="D268" s="115"/>
      <c r="E268" s="115"/>
      <c r="F268" s="115"/>
      <c r="G268" s="115"/>
      <c r="H268" s="115"/>
      <c r="I268" s="115"/>
      <c r="J268" s="115"/>
      <c r="K268" s="115"/>
      <c r="L268" s="115"/>
    </row>
    <row r="269" spans="2:12">
      <c r="B269" s="114"/>
      <c r="C269" s="114"/>
      <c r="D269" s="115"/>
      <c r="E269" s="115"/>
      <c r="F269" s="115"/>
      <c r="G269" s="115"/>
      <c r="H269" s="115"/>
      <c r="I269" s="115"/>
      <c r="J269" s="115"/>
      <c r="K269" s="115"/>
      <c r="L269" s="115"/>
    </row>
    <row r="270" spans="2:12">
      <c r="B270" s="114"/>
      <c r="C270" s="114"/>
      <c r="D270" s="115"/>
      <c r="E270" s="115"/>
      <c r="F270" s="115"/>
      <c r="G270" s="115"/>
      <c r="H270" s="115"/>
      <c r="I270" s="115"/>
      <c r="J270" s="115"/>
      <c r="K270" s="115"/>
      <c r="L270" s="115"/>
    </row>
    <row r="271" spans="2:12">
      <c r="B271" s="114"/>
      <c r="C271" s="114"/>
      <c r="D271" s="115"/>
      <c r="E271" s="115"/>
      <c r="F271" s="115"/>
      <c r="G271" s="115"/>
      <c r="H271" s="115"/>
      <c r="I271" s="115"/>
      <c r="J271" s="115"/>
      <c r="K271" s="115"/>
      <c r="L271" s="115"/>
    </row>
    <row r="272" spans="2:12">
      <c r="B272" s="114"/>
      <c r="C272" s="114"/>
      <c r="D272" s="115"/>
      <c r="E272" s="115"/>
      <c r="F272" s="115"/>
      <c r="G272" s="115"/>
      <c r="H272" s="115"/>
      <c r="I272" s="115"/>
      <c r="J272" s="115"/>
      <c r="K272" s="115"/>
      <c r="L272" s="115"/>
    </row>
    <row r="273" spans="2:12">
      <c r="B273" s="114"/>
      <c r="C273" s="114"/>
      <c r="D273" s="115"/>
      <c r="E273" s="115"/>
      <c r="F273" s="115"/>
      <c r="G273" s="115"/>
      <c r="H273" s="115"/>
      <c r="I273" s="115"/>
      <c r="J273" s="115"/>
      <c r="K273" s="115"/>
      <c r="L273" s="115"/>
    </row>
    <row r="274" spans="2:12">
      <c r="B274" s="114"/>
      <c r="C274" s="114"/>
      <c r="D274" s="115"/>
      <c r="E274" s="115"/>
      <c r="F274" s="115"/>
      <c r="G274" s="115"/>
      <c r="H274" s="115"/>
      <c r="I274" s="115"/>
      <c r="J274" s="115"/>
      <c r="K274" s="115"/>
      <c r="L274" s="115"/>
    </row>
    <row r="275" spans="2:12">
      <c r="B275" s="114"/>
      <c r="C275" s="114"/>
      <c r="D275" s="115"/>
      <c r="E275" s="115"/>
      <c r="F275" s="115"/>
      <c r="G275" s="115"/>
      <c r="H275" s="115"/>
      <c r="I275" s="115"/>
      <c r="J275" s="115"/>
      <c r="K275" s="115"/>
      <c r="L275" s="115"/>
    </row>
    <row r="276" spans="2:12">
      <c r="B276" s="114"/>
      <c r="C276" s="114"/>
      <c r="D276" s="115"/>
      <c r="E276" s="115"/>
      <c r="F276" s="115"/>
      <c r="G276" s="115"/>
      <c r="H276" s="115"/>
      <c r="I276" s="115"/>
      <c r="J276" s="115"/>
      <c r="K276" s="115"/>
      <c r="L276" s="115"/>
    </row>
    <row r="277" spans="2:12">
      <c r="B277" s="114"/>
      <c r="C277" s="114"/>
      <c r="D277" s="115"/>
      <c r="E277" s="115"/>
      <c r="F277" s="115"/>
      <c r="G277" s="115"/>
      <c r="H277" s="115"/>
      <c r="I277" s="115"/>
      <c r="J277" s="115"/>
      <c r="K277" s="115"/>
      <c r="L277" s="115"/>
    </row>
    <row r="278" spans="2:12">
      <c r="B278" s="114"/>
      <c r="C278" s="114"/>
      <c r="D278" s="115"/>
      <c r="E278" s="115"/>
      <c r="F278" s="115"/>
      <c r="G278" s="115"/>
      <c r="H278" s="115"/>
      <c r="I278" s="115"/>
      <c r="J278" s="115"/>
      <c r="K278" s="115"/>
      <c r="L278" s="115"/>
    </row>
    <row r="279" spans="2:12">
      <c r="B279" s="114"/>
      <c r="C279" s="114"/>
      <c r="D279" s="115"/>
      <c r="E279" s="115"/>
      <c r="F279" s="115"/>
      <c r="G279" s="115"/>
      <c r="H279" s="115"/>
      <c r="I279" s="115"/>
      <c r="J279" s="115"/>
      <c r="K279" s="115"/>
      <c r="L279" s="115"/>
    </row>
    <row r="280" spans="2:12">
      <c r="B280" s="114"/>
      <c r="C280" s="114"/>
      <c r="D280" s="115"/>
      <c r="E280" s="115"/>
      <c r="F280" s="115"/>
      <c r="G280" s="115"/>
      <c r="H280" s="115"/>
      <c r="I280" s="115"/>
      <c r="J280" s="115"/>
      <c r="K280" s="115"/>
      <c r="L280" s="115"/>
    </row>
    <row r="281" spans="2:12">
      <c r="B281" s="114"/>
      <c r="C281" s="114"/>
      <c r="D281" s="115"/>
      <c r="E281" s="115"/>
      <c r="F281" s="115"/>
      <c r="G281" s="115"/>
      <c r="H281" s="115"/>
      <c r="I281" s="115"/>
      <c r="J281" s="115"/>
      <c r="K281" s="115"/>
      <c r="L281" s="115"/>
    </row>
    <row r="282" spans="2:12">
      <c r="B282" s="114"/>
      <c r="C282" s="114"/>
      <c r="D282" s="115"/>
      <c r="E282" s="115"/>
      <c r="F282" s="115"/>
      <c r="G282" s="115"/>
      <c r="H282" s="115"/>
      <c r="I282" s="115"/>
      <c r="J282" s="115"/>
      <c r="K282" s="115"/>
      <c r="L282" s="115"/>
    </row>
    <row r="283" spans="2:12">
      <c r="B283" s="114"/>
      <c r="C283" s="114"/>
      <c r="D283" s="115"/>
      <c r="E283" s="115"/>
      <c r="F283" s="115"/>
      <c r="G283" s="115"/>
      <c r="H283" s="115"/>
      <c r="I283" s="115"/>
      <c r="J283" s="115"/>
      <c r="K283" s="115"/>
      <c r="L283" s="115"/>
    </row>
    <row r="284" spans="2:12">
      <c r="B284" s="114"/>
      <c r="C284" s="114"/>
      <c r="D284" s="115"/>
      <c r="E284" s="115"/>
      <c r="F284" s="115"/>
      <c r="G284" s="115"/>
      <c r="H284" s="115"/>
      <c r="I284" s="115"/>
      <c r="J284" s="115"/>
      <c r="K284" s="115"/>
      <c r="L284" s="115"/>
    </row>
    <row r="285" spans="2:12">
      <c r="B285" s="114"/>
      <c r="C285" s="114"/>
      <c r="D285" s="115"/>
      <c r="E285" s="115"/>
      <c r="F285" s="115"/>
      <c r="G285" s="115"/>
      <c r="H285" s="115"/>
      <c r="I285" s="115"/>
      <c r="J285" s="115"/>
      <c r="K285" s="115"/>
      <c r="L285" s="115"/>
    </row>
    <row r="286" spans="2:12">
      <c r="B286" s="114"/>
      <c r="C286" s="114"/>
      <c r="D286" s="115"/>
      <c r="E286" s="115"/>
      <c r="F286" s="115"/>
      <c r="G286" s="115"/>
      <c r="H286" s="115"/>
      <c r="I286" s="115"/>
      <c r="J286" s="115"/>
      <c r="K286" s="115"/>
      <c r="L286" s="115"/>
    </row>
    <row r="287" spans="2:12">
      <c r="B287" s="114"/>
      <c r="C287" s="114"/>
      <c r="D287" s="115"/>
      <c r="E287" s="115"/>
      <c r="F287" s="115"/>
      <c r="G287" s="115"/>
      <c r="H287" s="115"/>
      <c r="I287" s="115"/>
      <c r="J287" s="115"/>
      <c r="K287" s="115"/>
      <c r="L287" s="115"/>
    </row>
    <row r="288" spans="2:12">
      <c r="B288" s="114"/>
      <c r="C288" s="114"/>
      <c r="D288" s="115"/>
      <c r="E288" s="115"/>
      <c r="F288" s="115"/>
      <c r="G288" s="115"/>
      <c r="H288" s="115"/>
      <c r="I288" s="115"/>
      <c r="J288" s="115"/>
      <c r="K288" s="115"/>
      <c r="L288" s="115"/>
    </row>
    <row r="289" spans="2:12">
      <c r="B289" s="114"/>
      <c r="C289" s="114"/>
      <c r="D289" s="115"/>
      <c r="E289" s="115"/>
      <c r="F289" s="115"/>
      <c r="G289" s="115"/>
      <c r="H289" s="115"/>
      <c r="I289" s="115"/>
      <c r="J289" s="115"/>
      <c r="K289" s="115"/>
      <c r="L289" s="115"/>
    </row>
    <row r="290" spans="2:12">
      <c r="B290" s="114"/>
      <c r="C290" s="114"/>
      <c r="D290" s="115"/>
      <c r="E290" s="115"/>
      <c r="F290" s="115"/>
      <c r="G290" s="115"/>
      <c r="H290" s="115"/>
      <c r="I290" s="115"/>
      <c r="J290" s="115"/>
      <c r="K290" s="115"/>
      <c r="L290" s="115"/>
    </row>
    <row r="291" spans="2:12">
      <c r="B291" s="114"/>
      <c r="C291" s="114"/>
      <c r="D291" s="115"/>
      <c r="E291" s="115"/>
      <c r="F291" s="115"/>
      <c r="G291" s="115"/>
      <c r="H291" s="115"/>
      <c r="I291" s="115"/>
      <c r="J291" s="115"/>
      <c r="K291" s="115"/>
      <c r="L291" s="115"/>
    </row>
    <row r="292" spans="2:12">
      <c r="B292" s="114"/>
      <c r="C292" s="114"/>
      <c r="D292" s="115"/>
      <c r="E292" s="115"/>
      <c r="F292" s="115"/>
      <c r="G292" s="115"/>
      <c r="H292" s="115"/>
      <c r="I292" s="115"/>
      <c r="J292" s="115"/>
      <c r="K292" s="115"/>
      <c r="L292" s="115"/>
    </row>
    <row r="293" spans="2:12">
      <c r="B293" s="114"/>
      <c r="C293" s="114"/>
      <c r="D293" s="115"/>
      <c r="E293" s="115"/>
      <c r="F293" s="115"/>
      <c r="G293" s="115"/>
      <c r="H293" s="115"/>
      <c r="I293" s="115"/>
      <c r="J293" s="115"/>
      <c r="K293" s="115"/>
      <c r="L293" s="115"/>
    </row>
    <row r="294" spans="2:12">
      <c r="B294" s="114"/>
      <c r="C294" s="114"/>
      <c r="D294" s="115"/>
      <c r="E294" s="115"/>
      <c r="F294" s="115"/>
      <c r="G294" s="115"/>
      <c r="H294" s="115"/>
      <c r="I294" s="115"/>
      <c r="J294" s="115"/>
      <c r="K294" s="115"/>
      <c r="L294" s="115"/>
    </row>
    <row r="295" spans="2:12">
      <c r="B295" s="114"/>
      <c r="C295" s="114"/>
      <c r="D295" s="115"/>
      <c r="E295" s="115"/>
      <c r="F295" s="115"/>
      <c r="G295" s="115"/>
      <c r="H295" s="115"/>
      <c r="I295" s="115"/>
      <c r="J295" s="115"/>
      <c r="K295" s="115"/>
      <c r="L295" s="115"/>
    </row>
    <row r="296" spans="2:12">
      <c r="B296" s="114"/>
      <c r="C296" s="114"/>
      <c r="D296" s="115"/>
      <c r="E296" s="115"/>
      <c r="F296" s="115"/>
      <c r="G296" s="115"/>
      <c r="H296" s="115"/>
      <c r="I296" s="115"/>
      <c r="J296" s="115"/>
      <c r="K296" s="115"/>
      <c r="L296" s="115"/>
    </row>
    <row r="297" spans="2:12">
      <c r="B297" s="114"/>
      <c r="C297" s="114"/>
      <c r="D297" s="115"/>
      <c r="E297" s="115"/>
      <c r="F297" s="115"/>
      <c r="G297" s="115"/>
      <c r="H297" s="115"/>
      <c r="I297" s="115"/>
      <c r="J297" s="115"/>
      <c r="K297" s="115"/>
      <c r="L297" s="115"/>
    </row>
    <row r="298" spans="2:12">
      <c r="B298" s="114"/>
      <c r="C298" s="114"/>
      <c r="D298" s="115"/>
      <c r="E298" s="115"/>
      <c r="F298" s="115"/>
      <c r="G298" s="115"/>
      <c r="H298" s="115"/>
      <c r="I298" s="115"/>
      <c r="J298" s="115"/>
      <c r="K298" s="115"/>
      <c r="L298" s="115"/>
    </row>
    <row r="299" spans="2:12">
      <c r="B299" s="114"/>
      <c r="C299" s="114"/>
      <c r="D299" s="115"/>
      <c r="E299" s="115"/>
      <c r="F299" s="115"/>
      <c r="G299" s="115"/>
      <c r="H299" s="115"/>
      <c r="I299" s="115"/>
      <c r="J299" s="115"/>
      <c r="K299" s="115"/>
      <c r="L299" s="115"/>
    </row>
    <row r="300" spans="2:12">
      <c r="B300" s="114"/>
      <c r="C300" s="114"/>
      <c r="D300" s="115"/>
      <c r="E300" s="115"/>
      <c r="F300" s="115"/>
      <c r="G300" s="115"/>
      <c r="H300" s="115"/>
      <c r="I300" s="115"/>
      <c r="J300" s="115"/>
      <c r="K300" s="115"/>
      <c r="L300" s="115"/>
    </row>
    <row r="301" spans="2:12">
      <c r="B301" s="114"/>
      <c r="C301" s="114"/>
      <c r="D301" s="115"/>
      <c r="E301" s="115"/>
      <c r="F301" s="115"/>
      <c r="G301" s="115"/>
      <c r="H301" s="115"/>
      <c r="I301" s="115"/>
      <c r="J301" s="115"/>
      <c r="K301" s="115"/>
      <c r="L301" s="115"/>
    </row>
    <row r="302" spans="2:12">
      <c r="B302" s="114"/>
      <c r="C302" s="114"/>
      <c r="D302" s="115"/>
      <c r="E302" s="115"/>
      <c r="F302" s="115"/>
      <c r="G302" s="115"/>
      <c r="H302" s="115"/>
      <c r="I302" s="115"/>
      <c r="J302" s="115"/>
      <c r="K302" s="115"/>
      <c r="L302" s="115"/>
    </row>
    <row r="303" spans="2:12">
      <c r="B303" s="114"/>
      <c r="C303" s="114"/>
      <c r="D303" s="115"/>
      <c r="E303" s="115"/>
      <c r="F303" s="115"/>
      <c r="G303" s="115"/>
      <c r="H303" s="115"/>
      <c r="I303" s="115"/>
      <c r="J303" s="115"/>
      <c r="K303" s="115"/>
      <c r="L303" s="115"/>
    </row>
    <row r="304" spans="2:12">
      <c r="B304" s="114"/>
      <c r="C304" s="114"/>
      <c r="D304" s="115"/>
      <c r="E304" s="115"/>
      <c r="F304" s="115"/>
      <c r="G304" s="115"/>
      <c r="H304" s="115"/>
      <c r="I304" s="115"/>
      <c r="J304" s="115"/>
      <c r="K304" s="115"/>
      <c r="L304" s="115"/>
    </row>
    <row r="305" spans="2:12">
      <c r="B305" s="114"/>
      <c r="C305" s="114"/>
      <c r="D305" s="115"/>
      <c r="E305" s="115"/>
      <c r="F305" s="115"/>
      <c r="G305" s="115"/>
      <c r="H305" s="115"/>
      <c r="I305" s="115"/>
      <c r="J305" s="115"/>
      <c r="K305" s="115"/>
      <c r="L305" s="115"/>
    </row>
    <row r="306" spans="2:12">
      <c r="B306" s="114"/>
      <c r="C306" s="114"/>
      <c r="D306" s="115"/>
      <c r="E306" s="115"/>
      <c r="F306" s="115"/>
      <c r="G306" s="115"/>
      <c r="H306" s="115"/>
      <c r="I306" s="115"/>
      <c r="J306" s="115"/>
      <c r="K306" s="115"/>
      <c r="L306" s="115"/>
    </row>
    <row r="307" spans="2:12">
      <c r="B307" s="114"/>
      <c r="C307" s="114"/>
      <c r="D307" s="115"/>
      <c r="E307" s="115"/>
      <c r="F307" s="115"/>
      <c r="G307" s="115"/>
      <c r="H307" s="115"/>
      <c r="I307" s="115"/>
      <c r="J307" s="115"/>
      <c r="K307" s="115"/>
      <c r="L307" s="115"/>
    </row>
    <row r="308" spans="2:12">
      <c r="B308" s="114"/>
      <c r="C308" s="114"/>
      <c r="D308" s="115"/>
      <c r="E308" s="115"/>
      <c r="F308" s="115"/>
      <c r="G308" s="115"/>
      <c r="H308" s="115"/>
      <c r="I308" s="115"/>
      <c r="J308" s="115"/>
      <c r="K308" s="115"/>
      <c r="L308" s="115"/>
    </row>
    <row r="309" spans="2:12">
      <c r="B309" s="114"/>
      <c r="C309" s="114"/>
      <c r="D309" s="115"/>
      <c r="E309" s="115"/>
      <c r="F309" s="115"/>
      <c r="G309" s="115"/>
      <c r="H309" s="115"/>
      <c r="I309" s="115"/>
      <c r="J309" s="115"/>
      <c r="K309" s="115"/>
      <c r="L309" s="115"/>
    </row>
    <row r="310" spans="2:12">
      <c r="B310" s="114"/>
      <c r="C310" s="114"/>
      <c r="D310" s="115"/>
      <c r="E310" s="115"/>
      <c r="F310" s="115"/>
      <c r="G310" s="115"/>
      <c r="H310" s="115"/>
      <c r="I310" s="115"/>
      <c r="J310" s="115"/>
      <c r="K310" s="115"/>
      <c r="L310" s="115"/>
    </row>
    <row r="311" spans="2:12">
      <c r="B311" s="114"/>
      <c r="C311" s="114"/>
      <c r="D311" s="115"/>
      <c r="E311" s="115"/>
      <c r="F311" s="115"/>
      <c r="G311" s="115"/>
      <c r="H311" s="115"/>
      <c r="I311" s="115"/>
      <c r="J311" s="115"/>
      <c r="K311" s="115"/>
      <c r="L311" s="115"/>
    </row>
    <row r="312" spans="2:12">
      <c r="B312" s="114"/>
      <c r="C312" s="114"/>
      <c r="D312" s="115"/>
      <c r="E312" s="115"/>
      <c r="F312" s="115"/>
      <c r="G312" s="115"/>
      <c r="H312" s="115"/>
      <c r="I312" s="115"/>
      <c r="J312" s="115"/>
      <c r="K312" s="115"/>
      <c r="L312" s="115"/>
    </row>
    <row r="313" spans="2:12">
      <c r="B313" s="114"/>
      <c r="C313" s="114"/>
      <c r="D313" s="115"/>
      <c r="E313" s="115"/>
      <c r="F313" s="115"/>
      <c r="G313" s="115"/>
      <c r="H313" s="115"/>
      <c r="I313" s="115"/>
      <c r="J313" s="115"/>
      <c r="K313" s="115"/>
      <c r="L313" s="115"/>
    </row>
    <row r="314" spans="2:12">
      <c r="B314" s="114"/>
      <c r="C314" s="114"/>
      <c r="D314" s="115"/>
      <c r="E314" s="115"/>
      <c r="F314" s="115"/>
      <c r="G314" s="115"/>
      <c r="H314" s="115"/>
      <c r="I314" s="115"/>
      <c r="J314" s="115"/>
      <c r="K314" s="115"/>
      <c r="L314" s="115"/>
    </row>
    <row r="315" spans="2:12">
      <c r="B315" s="114"/>
      <c r="C315" s="114"/>
      <c r="D315" s="115"/>
      <c r="E315" s="115"/>
      <c r="F315" s="115"/>
      <c r="G315" s="115"/>
      <c r="H315" s="115"/>
      <c r="I315" s="115"/>
      <c r="J315" s="115"/>
      <c r="K315" s="115"/>
      <c r="L315" s="115"/>
    </row>
    <row r="316" spans="2:12">
      <c r="B316" s="114"/>
      <c r="C316" s="114"/>
      <c r="D316" s="115"/>
      <c r="E316" s="115"/>
      <c r="F316" s="115"/>
      <c r="G316" s="115"/>
      <c r="H316" s="115"/>
      <c r="I316" s="115"/>
      <c r="J316" s="115"/>
      <c r="K316" s="115"/>
      <c r="L316" s="115"/>
    </row>
    <row r="317" spans="2:12">
      <c r="B317" s="114"/>
      <c r="C317" s="114"/>
      <c r="D317" s="115"/>
      <c r="E317" s="115"/>
      <c r="F317" s="115"/>
      <c r="G317" s="115"/>
      <c r="H317" s="115"/>
      <c r="I317" s="115"/>
      <c r="J317" s="115"/>
      <c r="K317" s="115"/>
      <c r="L317" s="115"/>
    </row>
    <row r="318" spans="2:12">
      <c r="B318" s="114"/>
      <c r="C318" s="114"/>
      <c r="D318" s="115"/>
      <c r="E318" s="115"/>
      <c r="F318" s="115"/>
      <c r="G318" s="115"/>
      <c r="H318" s="115"/>
      <c r="I318" s="115"/>
      <c r="J318" s="115"/>
      <c r="K318" s="115"/>
      <c r="L318" s="115"/>
    </row>
    <row r="319" spans="2:12">
      <c r="B319" s="114"/>
      <c r="C319" s="114"/>
      <c r="D319" s="115"/>
      <c r="E319" s="115"/>
      <c r="F319" s="115"/>
      <c r="G319" s="115"/>
      <c r="H319" s="115"/>
      <c r="I319" s="115"/>
      <c r="J319" s="115"/>
      <c r="K319" s="115"/>
      <c r="L319" s="115"/>
    </row>
    <row r="320" spans="2:12">
      <c r="B320" s="114"/>
      <c r="C320" s="114"/>
      <c r="D320" s="115"/>
      <c r="E320" s="115"/>
      <c r="F320" s="115"/>
      <c r="G320" s="115"/>
      <c r="H320" s="115"/>
      <c r="I320" s="115"/>
      <c r="J320" s="115"/>
      <c r="K320" s="115"/>
      <c r="L320" s="115"/>
    </row>
    <row r="321" spans="2:12">
      <c r="B321" s="114"/>
      <c r="C321" s="114"/>
      <c r="D321" s="115"/>
      <c r="E321" s="115"/>
      <c r="F321" s="115"/>
      <c r="G321" s="115"/>
      <c r="H321" s="115"/>
      <c r="I321" s="115"/>
      <c r="J321" s="115"/>
      <c r="K321" s="115"/>
      <c r="L321" s="115"/>
    </row>
    <row r="322" spans="2:12">
      <c r="B322" s="114"/>
      <c r="C322" s="114"/>
      <c r="D322" s="115"/>
      <c r="E322" s="115"/>
      <c r="F322" s="115"/>
      <c r="G322" s="115"/>
      <c r="H322" s="115"/>
      <c r="I322" s="115"/>
      <c r="J322" s="115"/>
      <c r="K322" s="115"/>
      <c r="L322" s="115"/>
    </row>
    <row r="323" spans="2:12">
      <c r="B323" s="114"/>
      <c r="C323" s="114"/>
      <c r="D323" s="115"/>
      <c r="E323" s="115"/>
      <c r="F323" s="115"/>
      <c r="G323" s="115"/>
      <c r="H323" s="115"/>
      <c r="I323" s="115"/>
      <c r="J323" s="115"/>
      <c r="K323" s="115"/>
      <c r="L323" s="115"/>
    </row>
    <row r="324" spans="2:12">
      <c r="B324" s="114"/>
      <c r="C324" s="114"/>
      <c r="D324" s="115"/>
      <c r="E324" s="115"/>
      <c r="F324" s="115"/>
      <c r="G324" s="115"/>
      <c r="H324" s="115"/>
      <c r="I324" s="115"/>
      <c r="J324" s="115"/>
      <c r="K324" s="115"/>
      <c r="L324" s="115"/>
    </row>
    <row r="325" spans="2:12">
      <c r="B325" s="114"/>
      <c r="C325" s="114"/>
      <c r="D325" s="115"/>
      <c r="E325" s="115"/>
      <c r="F325" s="115"/>
      <c r="G325" s="115"/>
      <c r="H325" s="115"/>
      <c r="I325" s="115"/>
      <c r="J325" s="115"/>
      <c r="K325" s="115"/>
      <c r="L325" s="115"/>
    </row>
    <row r="326" spans="2:12">
      <c r="B326" s="114"/>
      <c r="C326" s="114"/>
      <c r="D326" s="115"/>
      <c r="E326" s="115"/>
      <c r="F326" s="115"/>
      <c r="G326" s="115"/>
      <c r="H326" s="115"/>
      <c r="I326" s="115"/>
      <c r="J326" s="115"/>
      <c r="K326" s="115"/>
      <c r="L326" s="115"/>
    </row>
    <row r="327" spans="2:12">
      <c r="B327" s="114"/>
      <c r="C327" s="114"/>
      <c r="D327" s="115"/>
      <c r="E327" s="115"/>
      <c r="F327" s="115"/>
      <c r="G327" s="115"/>
      <c r="H327" s="115"/>
      <c r="I327" s="115"/>
      <c r="J327" s="115"/>
      <c r="K327" s="115"/>
      <c r="L327" s="115"/>
    </row>
    <row r="328" spans="2:12">
      <c r="B328" s="114"/>
      <c r="C328" s="114"/>
      <c r="D328" s="115"/>
      <c r="E328" s="115"/>
      <c r="F328" s="115"/>
      <c r="G328" s="115"/>
      <c r="H328" s="115"/>
      <c r="I328" s="115"/>
      <c r="J328" s="115"/>
      <c r="K328" s="115"/>
      <c r="L328" s="115"/>
    </row>
    <row r="329" spans="2:12">
      <c r="B329" s="114"/>
      <c r="C329" s="114"/>
      <c r="D329" s="115"/>
      <c r="E329" s="115"/>
      <c r="F329" s="115"/>
      <c r="G329" s="115"/>
      <c r="H329" s="115"/>
      <c r="I329" s="115"/>
      <c r="J329" s="115"/>
      <c r="K329" s="115"/>
      <c r="L329" s="115"/>
    </row>
    <row r="330" spans="2:12">
      <c r="B330" s="114"/>
      <c r="C330" s="114"/>
      <c r="D330" s="115"/>
      <c r="E330" s="115"/>
      <c r="F330" s="115"/>
      <c r="G330" s="115"/>
      <c r="H330" s="115"/>
      <c r="I330" s="115"/>
      <c r="J330" s="115"/>
      <c r="K330" s="115"/>
      <c r="L330" s="115"/>
    </row>
    <row r="331" spans="2:12">
      <c r="B331" s="114"/>
      <c r="C331" s="114"/>
      <c r="D331" s="115"/>
      <c r="E331" s="115"/>
      <c r="F331" s="115"/>
      <c r="G331" s="115"/>
      <c r="H331" s="115"/>
      <c r="I331" s="115"/>
      <c r="J331" s="115"/>
      <c r="K331" s="115"/>
      <c r="L331" s="115"/>
    </row>
    <row r="332" spans="2:12">
      <c r="B332" s="114"/>
      <c r="C332" s="114"/>
      <c r="D332" s="115"/>
      <c r="E332" s="115"/>
      <c r="F332" s="115"/>
      <c r="G332" s="115"/>
      <c r="H332" s="115"/>
      <c r="I332" s="115"/>
      <c r="J332" s="115"/>
      <c r="K332" s="115"/>
      <c r="L332" s="115"/>
    </row>
    <row r="333" spans="2:12">
      <c r="B333" s="114"/>
      <c r="C333" s="114"/>
      <c r="D333" s="115"/>
      <c r="E333" s="115"/>
      <c r="F333" s="115"/>
      <c r="G333" s="115"/>
      <c r="H333" s="115"/>
      <c r="I333" s="115"/>
      <c r="J333" s="115"/>
      <c r="K333" s="115"/>
      <c r="L333" s="115"/>
    </row>
    <row r="334" spans="2:12">
      <c r="B334" s="114"/>
      <c r="C334" s="114"/>
      <c r="D334" s="115"/>
      <c r="E334" s="115"/>
      <c r="F334" s="115"/>
      <c r="G334" s="115"/>
      <c r="H334" s="115"/>
      <c r="I334" s="115"/>
      <c r="J334" s="115"/>
      <c r="K334" s="115"/>
      <c r="L334" s="115"/>
    </row>
    <row r="335" spans="2:12">
      <c r="B335" s="114"/>
      <c r="C335" s="114"/>
      <c r="D335" s="115"/>
      <c r="E335" s="115"/>
      <c r="F335" s="115"/>
      <c r="G335" s="115"/>
      <c r="H335" s="115"/>
      <c r="I335" s="115"/>
      <c r="J335" s="115"/>
      <c r="K335" s="115"/>
      <c r="L335" s="115"/>
    </row>
    <row r="336" spans="2:12">
      <c r="B336" s="114"/>
      <c r="C336" s="114"/>
      <c r="D336" s="115"/>
      <c r="E336" s="115"/>
      <c r="F336" s="115"/>
      <c r="G336" s="115"/>
      <c r="H336" s="115"/>
      <c r="I336" s="115"/>
      <c r="J336" s="115"/>
      <c r="K336" s="115"/>
      <c r="L336" s="115"/>
    </row>
    <row r="337" spans="2:12">
      <c r="B337" s="114"/>
      <c r="C337" s="114"/>
      <c r="D337" s="115"/>
      <c r="E337" s="115"/>
      <c r="F337" s="115"/>
      <c r="G337" s="115"/>
      <c r="H337" s="115"/>
      <c r="I337" s="115"/>
      <c r="J337" s="115"/>
      <c r="K337" s="115"/>
      <c r="L337" s="115"/>
    </row>
    <row r="338" spans="2:12">
      <c r="B338" s="114"/>
      <c r="C338" s="114"/>
      <c r="D338" s="115"/>
      <c r="E338" s="115"/>
      <c r="F338" s="115"/>
      <c r="G338" s="115"/>
      <c r="H338" s="115"/>
      <c r="I338" s="115"/>
      <c r="J338" s="115"/>
      <c r="K338" s="115"/>
      <c r="L338" s="115"/>
    </row>
    <row r="339" spans="2:12">
      <c r="B339" s="114"/>
      <c r="C339" s="114"/>
      <c r="D339" s="115"/>
      <c r="E339" s="115"/>
      <c r="F339" s="115"/>
      <c r="G339" s="115"/>
      <c r="H339" s="115"/>
      <c r="I339" s="115"/>
      <c r="J339" s="115"/>
      <c r="K339" s="115"/>
      <c r="L339" s="115"/>
    </row>
    <row r="340" spans="2:12">
      <c r="B340" s="114"/>
      <c r="C340" s="114"/>
      <c r="D340" s="115"/>
      <c r="E340" s="115"/>
      <c r="F340" s="115"/>
      <c r="G340" s="115"/>
      <c r="H340" s="115"/>
      <c r="I340" s="115"/>
      <c r="J340" s="115"/>
      <c r="K340" s="115"/>
      <c r="L340" s="115"/>
    </row>
    <row r="341" spans="2:12">
      <c r="B341" s="114"/>
      <c r="C341" s="114"/>
      <c r="D341" s="115"/>
      <c r="E341" s="115"/>
      <c r="F341" s="115"/>
      <c r="G341" s="115"/>
      <c r="H341" s="115"/>
      <c r="I341" s="115"/>
      <c r="J341" s="115"/>
      <c r="K341" s="115"/>
      <c r="L341" s="115"/>
    </row>
    <row r="342" spans="2:12">
      <c r="B342" s="114"/>
      <c r="C342" s="114"/>
      <c r="D342" s="115"/>
      <c r="E342" s="115"/>
      <c r="F342" s="115"/>
      <c r="G342" s="115"/>
      <c r="H342" s="115"/>
      <c r="I342" s="115"/>
      <c r="J342" s="115"/>
      <c r="K342" s="115"/>
      <c r="L342" s="115"/>
    </row>
    <row r="343" spans="2:12">
      <c r="B343" s="114"/>
      <c r="C343" s="114"/>
      <c r="D343" s="115"/>
      <c r="E343" s="115"/>
      <c r="F343" s="115"/>
      <c r="G343" s="115"/>
      <c r="H343" s="115"/>
      <c r="I343" s="115"/>
      <c r="J343" s="115"/>
      <c r="K343" s="115"/>
      <c r="L343" s="115"/>
    </row>
    <row r="344" spans="2:12">
      <c r="B344" s="114"/>
      <c r="C344" s="114"/>
      <c r="D344" s="115"/>
      <c r="E344" s="115"/>
      <c r="F344" s="115"/>
      <c r="G344" s="115"/>
      <c r="H344" s="115"/>
      <c r="I344" s="115"/>
      <c r="J344" s="115"/>
      <c r="K344" s="115"/>
      <c r="L344" s="115"/>
    </row>
    <row r="345" spans="2:12">
      <c r="B345" s="114"/>
      <c r="C345" s="114"/>
      <c r="D345" s="115"/>
      <c r="E345" s="115"/>
      <c r="F345" s="115"/>
      <c r="G345" s="115"/>
      <c r="H345" s="115"/>
      <c r="I345" s="115"/>
      <c r="J345" s="115"/>
      <c r="K345" s="115"/>
      <c r="L345" s="115"/>
    </row>
    <row r="346" spans="2:12">
      <c r="B346" s="114"/>
      <c r="C346" s="114"/>
      <c r="D346" s="115"/>
      <c r="E346" s="115"/>
      <c r="F346" s="115"/>
      <c r="G346" s="115"/>
      <c r="H346" s="115"/>
      <c r="I346" s="115"/>
      <c r="J346" s="115"/>
      <c r="K346" s="115"/>
      <c r="L346" s="115"/>
    </row>
    <row r="347" spans="2:12">
      <c r="B347" s="114"/>
      <c r="C347" s="114"/>
      <c r="D347" s="115"/>
      <c r="E347" s="115"/>
      <c r="F347" s="115"/>
      <c r="G347" s="115"/>
      <c r="H347" s="115"/>
      <c r="I347" s="115"/>
      <c r="J347" s="115"/>
      <c r="K347" s="115"/>
      <c r="L347" s="115"/>
    </row>
    <row r="348" spans="2:12">
      <c r="B348" s="114"/>
      <c r="C348" s="114"/>
      <c r="D348" s="115"/>
      <c r="E348" s="115"/>
      <c r="F348" s="115"/>
      <c r="G348" s="115"/>
      <c r="H348" s="115"/>
      <c r="I348" s="115"/>
      <c r="J348" s="115"/>
      <c r="K348" s="115"/>
      <c r="L348" s="115"/>
    </row>
    <row r="349" spans="2:12">
      <c r="B349" s="114"/>
      <c r="C349" s="114"/>
      <c r="D349" s="115"/>
      <c r="E349" s="115"/>
      <c r="F349" s="115"/>
      <c r="G349" s="115"/>
      <c r="H349" s="115"/>
      <c r="I349" s="115"/>
      <c r="J349" s="115"/>
      <c r="K349" s="115"/>
      <c r="L349" s="115"/>
    </row>
    <row r="350" spans="2:12">
      <c r="B350" s="114"/>
      <c r="C350" s="114"/>
      <c r="D350" s="115"/>
      <c r="E350" s="115"/>
      <c r="F350" s="115"/>
      <c r="G350" s="115"/>
      <c r="H350" s="115"/>
      <c r="I350" s="115"/>
      <c r="J350" s="115"/>
      <c r="K350" s="115"/>
      <c r="L350" s="115"/>
    </row>
    <row r="351" spans="2:12">
      <c r="B351" s="114"/>
      <c r="C351" s="114"/>
      <c r="D351" s="115"/>
      <c r="E351" s="115"/>
      <c r="F351" s="115"/>
      <c r="G351" s="115"/>
      <c r="H351" s="115"/>
      <c r="I351" s="115"/>
      <c r="J351" s="115"/>
      <c r="K351" s="115"/>
      <c r="L351" s="115"/>
    </row>
    <row r="352" spans="2:12">
      <c r="B352" s="114"/>
      <c r="C352" s="114"/>
      <c r="D352" s="115"/>
      <c r="E352" s="115"/>
      <c r="F352" s="115"/>
      <c r="G352" s="115"/>
      <c r="H352" s="115"/>
      <c r="I352" s="115"/>
      <c r="J352" s="115"/>
      <c r="K352" s="115"/>
      <c r="L352" s="115"/>
    </row>
    <row r="353" spans="2:12">
      <c r="B353" s="114"/>
      <c r="C353" s="114"/>
      <c r="D353" s="115"/>
      <c r="E353" s="115"/>
      <c r="F353" s="115"/>
      <c r="G353" s="115"/>
      <c r="H353" s="115"/>
      <c r="I353" s="115"/>
      <c r="J353" s="115"/>
      <c r="K353" s="115"/>
      <c r="L353" s="115"/>
    </row>
    <row r="354" spans="2:12">
      <c r="B354" s="114"/>
      <c r="C354" s="114"/>
      <c r="D354" s="115"/>
      <c r="E354" s="115"/>
      <c r="F354" s="115"/>
      <c r="G354" s="115"/>
      <c r="H354" s="115"/>
      <c r="I354" s="115"/>
      <c r="J354" s="115"/>
      <c r="K354" s="115"/>
      <c r="L354" s="115"/>
    </row>
    <row r="355" spans="2:12">
      <c r="B355" s="114"/>
      <c r="C355" s="114"/>
      <c r="D355" s="115"/>
      <c r="E355" s="115"/>
      <c r="F355" s="115"/>
      <c r="G355" s="115"/>
      <c r="H355" s="115"/>
      <c r="I355" s="115"/>
      <c r="J355" s="115"/>
      <c r="K355" s="115"/>
      <c r="L355" s="115"/>
    </row>
    <row r="356" spans="2:12">
      <c r="B356" s="114"/>
      <c r="C356" s="114"/>
      <c r="D356" s="115"/>
      <c r="E356" s="115"/>
      <c r="F356" s="115"/>
      <c r="G356" s="115"/>
      <c r="H356" s="115"/>
      <c r="I356" s="115"/>
      <c r="J356" s="115"/>
      <c r="K356" s="115"/>
      <c r="L356" s="115"/>
    </row>
    <row r="357" spans="2:12">
      <c r="B357" s="114"/>
      <c r="C357" s="114"/>
      <c r="D357" s="115"/>
      <c r="E357" s="115"/>
      <c r="F357" s="115"/>
      <c r="G357" s="115"/>
      <c r="H357" s="115"/>
      <c r="I357" s="115"/>
      <c r="J357" s="115"/>
      <c r="K357" s="115"/>
      <c r="L357" s="115"/>
    </row>
    <row r="358" spans="2:12">
      <c r="B358" s="114"/>
      <c r="C358" s="114"/>
      <c r="D358" s="115"/>
      <c r="E358" s="115"/>
      <c r="F358" s="115"/>
      <c r="G358" s="115"/>
      <c r="H358" s="115"/>
      <c r="I358" s="115"/>
      <c r="J358" s="115"/>
      <c r="K358" s="115"/>
      <c r="L358" s="115"/>
    </row>
    <row r="359" spans="2:12">
      <c r="B359" s="114"/>
      <c r="C359" s="114"/>
      <c r="D359" s="115"/>
      <c r="E359" s="115"/>
      <c r="F359" s="115"/>
      <c r="G359" s="115"/>
      <c r="H359" s="115"/>
      <c r="I359" s="115"/>
      <c r="J359" s="115"/>
      <c r="K359" s="115"/>
      <c r="L359" s="115"/>
    </row>
    <row r="360" spans="2:12">
      <c r="B360" s="114"/>
      <c r="C360" s="114"/>
      <c r="D360" s="115"/>
      <c r="E360" s="115"/>
      <c r="F360" s="115"/>
      <c r="G360" s="115"/>
      <c r="H360" s="115"/>
      <c r="I360" s="115"/>
      <c r="J360" s="115"/>
      <c r="K360" s="115"/>
      <c r="L360" s="115"/>
    </row>
    <row r="361" spans="2:12">
      <c r="B361" s="114"/>
      <c r="C361" s="114"/>
      <c r="D361" s="115"/>
      <c r="E361" s="115"/>
      <c r="F361" s="115"/>
      <c r="G361" s="115"/>
      <c r="H361" s="115"/>
      <c r="I361" s="115"/>
      <c r="J361" s="115"/>
      <c r="K361" s="115"/>
      <c r="L361" s="115"/>
    </row>
    <row r="362" spans="2:12">
      <c r="B362" s="114"/>
      <c r="C362" s="114"/>
      <c r="D362" s="115"/>
      <c r="E362" s="115"/>
      <c r="F362" s="115"/>
      <c r="G362" s="115"/>
      <c r="H362" s="115"/>
      <c r="I362" s="115"/>
      <c r="J362" s="115"/>
      <c r="K362" s="115"/>
      <c r="L362" s="115"/>
    </row>
    <row r="363" spans="2:12">
      <c r="B363" s="114"/>
      <c r="C363" s="114"/>
      <c r="D363" s="115"/>
      <c r="E363" s="115"/>
      <c r="F363" s="115"/>
      <c r="G363" s="115"/>
      <c r="H363" s="115"/>
      <c r="I363" s="115"/>
      <c r="J363" s="115"/>
      <c r="K363" s="115"/>
      <c r="L363" s="115"/>
    </row>
    <row r="364" spans="2:12">
      <c r="B364" s="114"/>
      <c r="C364" s="114"/>
      <c r="D364" s="115"/>
      <c r="E364" s="115"/>
      <c r="F364" s="115"/>
      <c r="G364" s="115"/>
      <c r="H364" s="115"/>
      <c r="I364" s="115"/>
      <c r="J364" s="115"/>
      <c r="K364" s="115"/>
      <c r="L364" s="115"/>
    </row>
    <row r="365" spans="2:12">
      <c r="B365" s="114"/>
      <c r="C365" s="114"/>
      <c r="D365" s="115"/>
      <c r="E365" s="115"/>
      <c r="F365" s="115"/>
      <c r="G365" s="115"/>
      <c r="H365" s="115"/>
      <c r="I365" s="115"/>
      <c r="J365" s="115"/>
      <c r="K365" s="115"/>
      <c r="L365" s="115"/>
    </row>
    <row r="366" spans="2:12">
      <c r="B366" s="114"/>
      <c r="C366" s="114"/>
      <c r="D366" s="115"/>
      <c r="E366" s="115"/>
      <c r="F366" s="115"/>
      <c r="G366" s="115"/>
      <c r="H366" s="115"/>
      <c r="I366" s="115"/>
      <c r="J366" s="115"/>
      <c r="K366" s="115"/>
      <c r="L366" s="115"/>
    </row>
    <row r="367" spans="2:12">
      <c r="B367" s="114"/>
      <c r="C367" s="114"/>
      <c r="D367" s="115"/>
      <c r="E367" s="115"/>
      <c r="F367" s="115"/>
      <c r="G367" s="115"/>
      <c r="H367" s="115"/>
      <c r="I367" s="115"/>
      <c r="J367" s="115"/>
      <c r="K367" s="115"/>
      <c r="L367" s="115"/>
    </row>
    <row r="368" spans="2:12">
      <c r="B368" s="114"/>
      <c r="C368" s="114"/>
      <c r="D368" s="115"/>
      <c r="E368" s="115"/>
      <c r="F368" s="115"/>
      <c r="G368" s="115"/>
      <c r="H368" s="115"/>
      <c r="I368" s="115"/>
      <c r="J368" s="115"/>
      <c r="K368" s="115"/>
      <c r="L368" s="115"/>
    </row>
    <row r="369" spans="2:12">
      <c r="B369" s="114"/>
      <c r="C369" s="114"/>
      <c r="D369" s="115"/>
      <c r="E369" s="115"/>
      <c r="F369" s="115"/>
      <c r="G369" s="115"/>
      <c r="H369" s="115"/>
      <c r="I369" s="115"/>
      <c r="J369" s="115"/>
      <c r="K369" s="115"/>
      <c r="L369" s="115"/>
    </row>
    <row r="370" spans="2:12">
      <c r="B370" s="114"/>
      <c r="C370" s="114"/>
      <c r="D370" s="115"/>
      <c r="E370" s="115"/>
      <c r="F370" s="115"/>
      <c r="G370" s="115"/>
      <c r="H370" s="115"/>
      <c r="I370" s="115"/>
      <c r="J370" s="115"/>
      <c r="K370" s="115"/>
      <c r="L370" s="115"/>
    </row>
    <row r="371" spans="2:12">
      <c r="B371" s="114"/>
      <c r="C371" s="114"/>
      <c r="D371" s="115"/>
      <c r="E371" s="115"/>
      <c r="F371" s="115"/>
      <c r="G371" s="115"/>
      <c r="H371" s="115"/>
      <c r="I371" s="115"/>
      <c r="J371" s="115"/>
      <c r="K371" s="115"/>
      <c r="L371" s="115"/>
    </row>
    <row r="372" spans="2:12">
      <c r="B372" s="114"/>
      <c r="C372" s="114"/>
      <c r="D372" s="115"/>
      <c r="E372" s="115"/>
      <c r="F372" s="115"/>
      <c r="G372" s="115"/>
      <c r="H372" s="115"/>
      <c r="I372" s="115"/>
      <c r="J372" s="115"/>
      <c r="K372" s="115"/>
      <c r="L372" s="115"/>
    </row>
    <row r="373" spans="2:12">
      <c r="B373" s="114"/>
      <c r="C373" s="114"/>
      <c r="D373" s="115"/>
      <c r="E373" s="115"/>
      <c r="F373" s="115"/>
      <c r="G373" s="115"/>
      <c r="H373" s="115"/>
      <c r="I373" s="115"/>
      <c r="J373" s="115"/>
      <c r="K373" s="115"/>
      <c r="L373" s="115"/>
    </row>
    <row r="374" spans="2:12">
      <c r="B374" s="114"/>
      <c r="C374" s="114"/>
      <c r="D374" s="115"/>
      <c r="E374" s="115"/>
      <c r="F374" s="115"/>
      <c r="G374" s="115"/>
      <c r="H374" s="115"/>
      <c r="I374" s="115"/>
      <c r="J374" s="115"/>
      <c r="K374" s="115"/>
      <c r="L374" s="115"/>
    </row>
    <row r="375" spans="2:12">
      <c r="B375" s="114"/>
      <c r="C375" s="114"/>
      <c r="D375" s="115"/>
      <c r="E375" s="115"/>
      <c r="F375" s="115"/>
      <c r="G375" s="115"/>
      <c r="H375" s="115"/>
      <c r="I375" s="115"/>
      <c r="J375" s="115"/>
      <c r="K375" s="115"/>
      <c r="L375" s="115"/>
    </row>
    <row r="376" spans="2:12">
      <c r="B376" s="114"/>
      <c r="C376" s="114"/>
      <c r="D376" s="115"/>
      <c r="E376" s="115"/>
      <c r="F376" s="115"/>
      <c r="G376" s="115"/>
      <c r="H376" s="115"/>
      <c r="I376" s="115"/>
      <c r="J376" s="115"/>
      <c r="K376" s="115"/>
      <c r="L376" s="115"/>
    </row>
    <row r="377" spans="2:12">
      <c r="B377" s="114"/>
      <c r="C377" s="114"/>
      <c r="D377" s="115"/>
      <c r="E377" s="115"/>
      <c r="F377" s="115"/>
      <c r="G377" s="115"/>
      <c r="H377" s="115"/>
      <c r="I377" s="115"/>
      <c r="J377" s="115"/>
      <c r="K377" s="115"/>
      <c r="L377" s="115"/>
    </row>
    <row r="378" spans="2:12">
      <c r="B378" s="114"/>
      <c r="C378" s="114"/>
      <c r="D378" s="115"/>
      <c r="E378" s="115"/>
      <c r="F378" s="115"/>
      <c r="G378" s="115"/>
      <c r="H378" s="115"/>
      <c r="I378" s="115"/>
      <c r="J378" s="115"/>
      <c r="K378" s="115"/>
      <c r="L378" s="115"/>
    </row>
    <row r="379" spans="2:12">
      <c r="B379" s="114"/>
      <c r="C379" s="114"/>
      <c r="D379" s="115"/>
      <c r="E379" s="115"/>
      <c r="F379" s="115"/>
      <c r="G379" s="115"/>
      <c r="H379" s="115"/>
      <c r="I379" s="115"/>
      <c r="J379" s="115"/>
      <c r="K379" s="115"/>
      <c r="L379" s="115"/>
    </row>
    <row r="380" spans="2:12">
      <c r="B380" s="114"/>
      <c r="C380" s="114"/>
      <c r="D380" s="115"/>
      <c r="E380" s="115"/>
      <c r="F380" s="115"/>
      <c r="G380" s="115"/>
      <c r="H380" s="115"/>
      <c r="I380" s="115"/>
      <c r="J380" s="115"/>
      <c r="K380" s="115"/>
      <c r="L380" s="115"/>
    </row>
    <row r="381" spans="2:12">
      <c r="B381" s="114"/>
      <c r="C381" s="114"/>
      <c r="D381" s="115"/>
      <c r="E381" s="115"/>
      <c r="F381" s="115"/>
      <c r="G381" s="115"/>
      <c r="H381" s="115"/>
      <c r="I381" s="115"/>
      <c r="J381" s="115"/>
      <c r="K381" s="115"/>
      <c r="L381" s="115"/>
    </row>
    <row r="382" spans="2:12">
      <c r="B382" s="114"/>
      <c r="C382" s="114"/>
      <c r="D382" s="115"/>
      <c r="E382" s="115"/>
      <c r="F382" s="115"/>
      <c r="G382" s="115"/>
      <c r="H382" s="115"/>
      <c r="I382" s="115"/>
      <c r="J382" s="115"/>
      <c r="K382" s="115"/>
      <c r="L382" s="115"/>
    </row>
    <row r="383" spans="2:12">
      <c r="B383" s="114"/>
      <c r="C383" s="114"/>
      <c r="D383" s="115"/>
      <c r="E383" s="115"/>
      <c r="F383" s="115"/>
      <c r="G383" s="115"/>
      <c r="H383" s="115"/>
      <c r="I383" s="115"/>
      <c r="J383" s="115"/>
      <c r="K383" s="115"/>
      <c r="L383" s="115"/>
    </row>
    <row r="384" spans="2:12">
      <c r="B384" s="114"/>
      <c r="C384" s="114"/>
      <c r="D384" s="115"/>
      <c r="E384" s="115"/>
      <c r="F384" s="115"/>
      <c r="G384" s="115"/>
      <c r="H384" s="115"/>
      <c r="I384" s="115"/>
      <c r="J384" s="115"/>
      <c r="K384" s="115"/>
      <c r="L384" s="115"/>
    </row>
    <row r="385" spans="2:12">
      <c r="B385" s="114"/>
      <c r="C385" s="114"/>
      <c r="D385" s="115"/>
      <c r="E385" s="115"/>
      <c r="F385" s="115"/>
      <c r="G385" s="115"/>
      <c r="H385" s="115"/>
      <c r="I385" s="115"/>
      <c r="J385" s="115"/>
      <c r="K385" s="115"/>
      <c r="L385" s="115"/>
    </row>
    <row r="386" spans="2:12">
      <c r="B386" s="114"/>
      <c r="C386" s="114"/>
      <c r="D386" s="115"/>
      <c r="E386" s="115"/>
      <c r="F386" s="115"/>
      <c r="G386" s="115"/>
      <c r="H386" s="115"/>
      <c r="I386" s="115"/>
      <c r="J386" s="115"/>
      <c r="K386" s="115"/>
      <c r="L386" s="115"/>
    </row>
    <row r="387" spans="2:12">
      <c r="B387" s="114"/>
      <c r="C387" s="114"/>
      <c r="D387" s="115"/>
      <c r="E387" s="115"/>
      <c r="F387" s="115"/>
      <c r="G387" s="115"/>
      <c r="H387" s="115"/>
      <c r="I387" s="115"/>
      <c r="J387" s="115"/>
      <c r="K387" s="115"/>
      <c r="L387" s="115"/>
    </row>
    <row r="388" spans="2:12">
      <c r="B388" s="114"/>
      <c r="C388" s="114"/>
      <c r="D388" s="115"/>
      <c r="E388" s="115"/>
      <c r="F388" s="115"/>
      <c r="G388" s="115"/>
      <c r="H388" s="115"/>
      <c r="I388" s="115"/>
      <c r="J388" s="115"/>
      <c r="K388" s="115"/>
      <c r="L388" s="115"/>
    </row>
    <row r="389" spans="2:12">
      <c r="B389" s="114"/>
      <c r="C389" s="114"/>
      <c r="D389" s="115"/>
      <c r="E389" s="115"/>
      <c r="F389" s="115"/>
      <c r="G389" s="115"/>
      <c r="H389" s="115"/>
      <c r="I389" s="115"/>
      <c r="J389" s="115"/>
      <c r="K389" s="115"/>
      <c r="L389" s="115"/>
    </row>
    <row r="390" spans="2:12">
      <c r="B390" s="114"/>
      <c r="C390" s="114"/>
      <c r="D390" s="115"/>
      <c r="E390" s="115"/>
      <c r="F390" s="115"/>
      <c r="G390" s="115"/>
      <c r="H390" s="115"/>
      <c r="I390" s="115"/>
      <c r="J390" s="115"/>
      <c r="K390" s="115"/>
      <c r="L390" s="115"/>
    </row>
    <row r="391" spans="2:12">
      <c r="B391" s="114"/>
      <c r="C391" s="114"/>
      <c r="D391" s="115"/>
      <c r="E391" s="115"/>
      <c r="F391" s="115"/>
      <c r="G391" s="115"/>
      <c r="H391" s="115"/>
      <c r="I391" s="115"/>
      <c r="J391" s="115"/>
      <c r="K391" s="115"/>
      <c r="L391" s="115"/>
    </row>
    <row r="392" spans="2:12">
      <c r="B392" s="114"/>
      <c r="C392" s="114"/>
      <c r="D392" s="115"/>
      <c r="E392" s="115"/>
      <c r="F392" s="115"/>
      <c r="G392" s="115"/>
      <c r="H392" s="115"/>
      <c r="I392" s="115"/>
      <c r="J392" s="115"/>
      <c r="K392" s="115"/>
      <c r="L392" s="115"/>
    </row>
    <row r="393" spans="2:12">
      <c r="B393" s="114"/>
      <c r="C393" s="114"/>
      <c r="D393" s="115"/>
      <c r="E393" s="115"/>
      <c r="F393" s="115"/>
      <c r="G393" s="115"/>
      <c r="H393" s="115"/>
      <c r="I393" s="115"/>
      <c r="J393" s="115"/>
      <c r="K393" s="115"/>
      <c r="L393" s="115"/>
    </row>
    <row r="394" spans="2:12">
      <c r="B394" s="114"/>
      <c r="C394" s="114"/>
      <c r="D394" s="115"/>
      <c r="E394" s="115"/>
      <c r="F394" s="115"/>
      <c r="G394" s="115"/>
      <c r="H394" s="115"/>
      <c r="I394" s="115"/>
      <c r="J394" s="115"/>
      <c r="K394" s="115"/>
      <c r="L394" s="115"/>
    </row>
    <row r="395" spans="2:12">
      <c r="B395" s="114"/>
      <c r="C395" s="114"/>
      <c r="D395" s="115"/>
      <c r="E395" s="115"/>
      <c r="F395" s="115"/>
      <c r="G395" s="115"/>
      <c r="H395" s="115"/>
      <c r="I395" s="115"/>
      <c r="J395" s="115"/>
      <c r="K395" s="115"/>
      <c r="L395" s="115"/>
    </row>
    <row r="396" spans="2:12">
      <c r="B396" s="114"/>
      <c r="C396" s="114"/>
      <c r="D396" s="115"/>
      <c r="E396" s="115"/>
      <c r="F396" s="115"/>
      <c r="G396" s="115"/>
      <c r="H396" s="115"/>
      <c r="I396" s="115"/>
      <c r="J396" s="115"/>
      <c r="K396" s="115"/>
      <c r="L396" s="115"/>
    </row>
    <row r="397" spans="2:12">
      <c r="B397" s="114"/>
      <c r="C397" s="114"/>
      <c r="D397" s="115"/>
      <c r="E397" s="115"/>
      <c r="F397" s="115"/>
      <c r="G397" s="115"/>
      <c r="H397" s="115"/>
      <c r="I397" s="115"/>
      <c r="J397" s="115"/>
      <c r="K397" s="115"/>
      <c r="L397" s="115"/>
    </row>
    <row r="398" spans="2:12">
      <c r="B398" s="114"/>
      <c r="C398" s="114"/>
      <c r="D398" s="115"/>
      <c r="E398" s="115"/>
      <c r="F398" s="115"/>
      <c r="G398" s="115"/>
      <c r="H398" s="115"/>
      <c r="I398" s="115"/>
      <c r="J398" s="115"/>
      <c r="K398" s="115"/>
      <c r="L398" s="115"/>
    </row>
    <row r="399" spans="2:12">
      <c r="B399" s="114"/>
      <c r="C399" s="114"/>
      <c r="D399" s="115"/>
      <c r="E399" s="115"/>
      <c r="F399" s="115"/>
      <c r="G399" s="115"/>
      <c r="H399" s="115"/>
      <c r="I399" s="115"/>
      <c r="J399" s="115"/>
      <c r="K399" s="115"/>
      <c r="L399" s="115"/>
    </row>
    <row r="400" spans="2:12">
      <c r="B400" s="114"/>
      <c r="C400" s="114"/>
      <c r="D400" s="115"/>
      <c r="E400" s="115"/>
      <c r="F400" s="115"/>
      <c r="G400" s="115"/>
      <c r="H400" s="115"/>
      <c r="I400" s="115"/>
      <c r="J400" s="115"/>
      <c r="K400" s="115"/>
      <c r="L400" s="115"/>
    </row>
    <row r="401" spans="2:12">
      <c r="B401" s="114"/>
      <c r="C401" s="114"/>
      <c r="D401" s="115"/>
      <c r="E401" s="115"/>
      <c r="F401" s="115"/>
      <c r="G401" s="115"/>
      <c r="H401" s="115"/>
      <c r="I401" s="115"/>
      <c r="J401" s="115"/>
      <c r="K401" s="115"/>
      <c r="L401" s="115"/>
    </row>
    <row r="402" spans="2:12">
      <c r="B402" s="114"/>
      <c r="C402" s="114"/>
      <c r="D402" s="115"/>
      <c r="E402" s="115"/>
      <c r="F402" s="115"/>
      <c r="G402" s="115"/>
      <c r="H402" s="115"/>
      <c r="I402" s="115"/>
      <c r="J402" s="115"/>
      <c r="K402" s="115"/>
      <c r="L402" s="115"/>
    </row>
    <row r="403" spans="2:12">
      <c r="B403" s="114"/>
      <c r="C403" s="114"/>
      <c r="D403" s="115"/>
      <c r="E403" s="115"/>
      <c r="F403" s="115"/>
      <c r="G403" s="115"/>
      <c r="H403" s="115"/>
      <c r="I403" s="115"/>
      <c r="J403" s="115"/>
      <c r="K403" s="115"/>
      <c r="L403" s="115"/>
    </row>
    <row r="404" spans="2:12">
      <c r="B404" s="114"/>
      <c r="C404" s="114"/>
      <c r="D404" s="115"/>
      <c r="E404" s="115"/>
      <c r="F404" s="115"/>
      <c r="G404" s="115"/>
      <c r="H404" s="115"/>
      <c r="I404" s="115"/>
      <c r="J404" s="115"/>
      <c r="K404" s="115"/>
      <c r="L404" s="115"/>
    </row>
    <row r="405" spans="2:12">
      <c r="B405" s="114"/>
      <c r="C405" s="114"/>
      <c r="D405" s="115"/>
      <c r="E405" s="115"/>
      <c r="F405" s="115"/>
      <c r="G405" s="115"/>
      <c r="H405" s="115"/>
      <c r="I405" s="115"/>
      <c r="J405" s="115"/>
      <c r="K405" s="115"/>
      <c r="L405" s="115"/>
    </row>
    <row r="406" spans="2:12">
      <c r="B406" s="114"/>
      <c r="C406" s="114"/>
      <c r="D406" s="115"/>
      <c r="E406" s="115"/>
      <c r="F406" s="115"/>
      <c r="G406" s="115"/>
      <c r="H406" s="115"/>
      <c r="I406" s="115"/>
      <c r="J406" s="115"/>
      <c r="K406" s="115"/>
      <c r="L406" s="115"/>
    </row>
    <row r="407" spans="2:12">
      <c r="B407" s="114"/>
      <c r="C407" s="114"/>
      <c r="D407" s="115"/>
      <c r="E407" s="115"/>
      <c r="F407" s="115"/>
      <c r="G407" s="115"/>
      <c r="H407" s="115"/>
      <c r="I407" s="115"/>
      <c r="J407" s="115"/>
      <c r="K407" s="115"/>
      <c r="L407" s="115"/>
    </row>
    <row r="408" spans="2:12">
      <c r="B408" s="114"/>
      <c r="C408" s="114"/>
      <c r="D408" s="115"/>
      <c r="E408" s="115"/>
      <c r="F408" s="115"/>
      <c r="G408" s="115"/>
      <c r="H408" s="115"/>
      <c r="I408" s="115"/>
      <c r="J408" s="115"/>
      <c r="K408" s="115"/>
      <c r="L408" s="115"/>
    </row>
    <row r="409" spans="2:12">
      <c r="B409" s="114"/>
      <c r="C409" s="114"/>
      <c r="D409" s="115"/>
      <c r="E409" s="115"/>
      <c r="F409" s="115"/>
      <c r="G409" s="115"/>
      <c r="H409" s="115"/>
      <c r="I409" s="115"/>
      <c r="J409" s="115"/>
      <c r="K409" s="115"/>
      <c r="L409" s="115"/>
    </row>
    <row r="410" spans="2:12">
      <c r="B410" s="114"/>
      <c r="C410" s="114"/>
      <c r="D410" s="115"/>
      <c r="E410" s="115"/>
      <c r="F410" s="115"/>
      <c r="G410" s="115"/>
      <c r="H410" s="115"/>
      <c r="I410" s="115"/>
      <c r="J410" s="115"/>
      <c r="K410" s="115"/>
      <c r="L410" s="115"/>
    </row>
    <row r="411" spans="2:12">
      <c r="B411" s="114"/>
      <c r="C411" s="114"/>
      <c r="D411" s="115"/>
      <c r="E411" s="115"/>
      <c r="F411" s="115"/>
      <c r="G411" s="115"/>
      <c r="H411" s="115"/>
      <c r="I411" s="115"/>
      <c r="J411" s="115"/>
      <c r="K411" s="115"/>
      <c r="L411" s="115"/>
    </row>
    <row r="412" spans="2:12">
      <c r="B412" s="114"/>
      <c r="C412" s="114"/>
      <c r="D412" s="115"/>
      <c r="E412" s="115"/>
      <c r="F412" s="115"/>
      <c r="G412" s="115"/>
      <c r="H412" s="115"/>
      <c r="I412" s="115"/>
      <c r="J412" s="115"/>
      <c r="K412" s="115"/>
      <c r="L412" s="115"/>
    </row>
    <row r="413" spans="2:12">
      <c r="B413" s="114"/>
      <c r="C413" s="114"/>
      <c r="D413" s="115"/>
      <c r="E413" s="115"/>
      <c r="F413" s="115"/>
      <c r="G413" s="115"/>
      <c r="H413" s="115"/>
      <c r="I413" s="115"/>
      <c r="J413" s="115"/>
      <c r="K413" s="115"/>
      <c r="L413" s="115"/>
    </row>
    <row r="414" spans="2:12">
      <c r="B414" s="114"/>
      <c r="C414" s="114"/>
      <c r="D414" s="115"/>
      <c r="E414" s="115"/>
      <c r="F414" s="115"/>
      <c r="G414" s="115"/>
      <c r="H414" s="115"/>
      <c r="I414" s="115"/>
      <c r="J414" s="115"/>
      <c r="K414" s="115"/>
      <c r="L414" s="115"/>
    </row>
    <row r="415" spans="2:12">
      <c r="B415" s="114"/>
      <c r="C415" s="114"/>
      <c r="D415" s="115"/>
      <c r="E415" s="115"/>
      <c r="F415" s="115"/>
      <c r="G415" s="115"/>
      <c r="H415" s="115"/>
      <c r="I415" s="115"/>
      <c r="J415" s="115"/>
      <c r="K415" s="115"/>
      <c r="L415" s="115"/>
    </row>
    <row r="416" spans="2:12">
      <c r="B416" s="114"/>
      <c r="C416" s="114"/>
      <c r="D416" s="115"/>
      <c r="E416" s="115"/>
      <c r="F416" s="115"/>
      <c r="G416" s="115"/>
      <c r="H416" s="115"/>
      <c r="I416" s="115"/>
      <c r="J416" s="115"/>
      <c r="K416" s="115"/>
      <c r="L416" s="115"/>
    </row>
    <row r="417" spans="2:12">
      <c r="B417" s="114"/>
      <c r="C417" s="114"/>
      <c r="D417" s="115"/>
      <c r="E417" s="115"/>
      <c r="F417" s="115"/>
      <c r="G417" s="115"/>
      <c r="H417" s="115"/>
      <c r="I417" s="115"/>
      <c r="J417" s="115"/>
      <c r="K417" s="115"/>
      <c r="L417" s="115"/>
    </row>
    <row r="418" spans="2:12">
      <c r="B418" s="114"/>
      <c r="C418" s="114"/>
      <c r="D418" s="115"/>
      <c r="E418" s="115"/>
      <c r="F418" s="115"/>
      <c r="G418" s="115"/>
      <c r="H418" s="115"/>
      <c r="I418" s="115"/>
      <c r="J418" s="115"/>
      <c r="K418" s="115"/>
      <c r="L418" s="115"/>
    </row>
    <row r="419" spans="2:12">
      <c r="B419" s="114"/>
      <c r="C419" s="114"/>
      <c r="D419" s="115"/>
      <c r="E419" s="115"/>
      <c r="F419" s="115"/>
      <c r="G419" s="115"/>
      <c r="H419" s="115"/>
      <c r="I419" s="115"/>
      <c r="J419" s="115"/>
      <c r="K419" s="115"/>
      <c r="L419" s="115"/>
    </row>
    <row r="420" spans="2:12">
      <c r="B420" s="114"/>
      <c r="C420" s="114"/>
      <c r="D420" s="115"/>
      <c r="E420" s="115"/>
      <c r="F420" s="115"/>
      <c r="G420" s="115"/>
      <c r="H420" s="115"/>
      <c r="I420" s="115"/>
      <c r="J420" s="115"/>
      <c r="K420" s="115"/>
      <c r="L420" s="115"/>
    </row>
    <row r="421" spans="2:12">
      <c r="B421" s="114"/>
      <c r="C421" s="114"/>
      <c r="D421" s="115"/>
      <c r="E421" s="115"/>
      <c r="F421" s="115"/>
      <c r="G421" s="115"/>
      <c r="H421" s="115"/>
      <c r="I421" s="115"/>
      <c r="J421" s="115"/>
      <c r="K421" s="115"/>
      <c r="L421" s="115"/>
    </row>
    <row r="422" spans="2:12">
      <c r="B422" s="114"/>
      <c r="C422" s="114"/>
      <c r="D422" s="115"/>
      <c r="E422" s="115"/>
      <c r="F422" s="115"/>
      <c r="G422" s="115"/>
      <c r="H422" s="115"/>
      <c r="I422" s="115"/>
      <c r="J422" s="115"/>
      <c r="K422" s="115"/>
      <c r="L422" s="115"/>
    </row>
    <row r="423" spans="2:12">
      <c r="B423" s="114"/>
      <c r="C423" s="114"/>
      <c r="D423" s="115"/>
      <c r="E423" s="115"/>
      <c r="F423" s="115"/>
      <c r="G423" s="115"/>
      <c r="H423" s="115"/>
      <c r="I423" s="115"/>
      <c r="J423" s="115"/>
      <c r="K423" s="115"/>
      <c r="L423" s="115"/>
    </row>
    <row r="424" spans="2:12">
      <c r="B424" s="114"/>
      <c r="C424" s="114"/>
      <c r="D424" s="115"/>
      <c r="E424" s="115"/>
      <c r="F424" s="115"/>
      <c r="G424" s="115"/>
      <c r="H424" s="115"/>
      <c r="I424" s="115"/>
      <c r="J424" s="115"/>
      <c r="K424" s="115"/>
      <c r="L424" s="115"/>
    </row>
    <row r="425" spans="2:12">
      <c r="B425" s="114"/>
      <c r="C425" s="114"/>
      <c r="D425" s="115"/>
      <c r="E425" s="115"/>
      <c r="F425" s="115"/>
      <c r="G425" s="115"/>
      <c r="H425" s="115"/>
      <c r="I425" s="115"/>
      <c r="J425" s="115"/>
      <c r="K425" s="115"/>
      <c r="L425" s="115"/>
    </row>
    <row r="426" spans="2:12">
      <c r="B426" s="114"/>
      <c r="C426" s="114"/>
      <c r="D426" s="115"/>
      <c r="E426" s="115"/>
      <c r="F426" s="115"/>
      <c r="G426" s="115"/>
      <c r="H426" s="115"/>
      <c r="I426" s="115"/>
      <c r="J426" s="115"/>
      <c r="K426" s="115"/>
      <c r="L426" s="115"/>
    </row>
    <row r="427" spans="2:12">
      <c r="B427" s="114"/>
      <c r="C427" s="114"/>
      <c r="D427" s="115"/>
      <c r="E427" s="115"/>
      <c r="F427" s="115"/>
      <c r="G427" s="115"/>
      <c r="H427" s="115"/>
      <c r="I427" s="115"/>
      <c r="J427" s="115"/>
      <c r="K427" s="115"/>
      <c r="L427" s="115"/>
    </row>
    <row r="428" spans="2:12">
      <c r="B428" s="114"/>
      <c r="C428" s="114"/>
      <c r="D428" s="115"/>
      <c r="E428" s="115"/>
      <c r="F428" s="115"/>
      <c r="G428" s="115"/>
      <c r="H428" s="115"/>
      <c r="I428" s="115"/>
      <c r="J428" s="115"/>
      <c r="K428" s="115"/>
      <c r="L428" s="115"/>
    </row>
    <row r="429" spans="2:12">
      <c r="B429" s="114"/>
      <c r="C429" s="114"/>
      <c r="D429" s="115"/>
      <c r="E429" s="115"/>
      <c r="F429" s="115"/>
      <c r="G429" s="115"/>
      <c r="H429" s="115"/>
      <c r="I429" s="115"/>
      <c r="J429" s="115"/>
      <c r="K429" s="115"/>
      <c r="L429" s="115"/>
    </row>
    <row r="430" spans="2:12">
      <c r="B430" s="114"/>
      <c r="C430" s="114"/>
      <c r="D430" s="115"/>
      <c r="E430" s="115"/>
      <c r="F430" s="115"/>
      <c r="G430" s="115"/>
      <c r="H430" s="115"/>
      <c r="I430" s="115"/>
      <c r="J430" s="115"/>
      <c r="K430" s="115"/>
      <c r="L430" s="115"/>
    </row>
    <row r="431" spans="2:12">
      <c r="B431" s="114"/>
      <c r="C431" s="114"/>
      <c r="D431" s="115"/>
      <c r="E431" s="115"/>
      <c r="F431" s="115"/>
      <c r="G431" s="115"/>
      <c r="H431" s="115"/>
      <c r="I431" s="115"/>
      <c r="J431" s="115"/>
      <c r="K431" s="115"/>
      <c r="L431" s="115"/>
    </row>
    <row r="432" spans="2:12">
      <c r="B432" s="114"/>
      <c r="C432" s="114"/>
      <c r="D432" s="115"/>
      <c r="E432" s="115"/>
      <c r="F432" s="115"/>
      <c r="G432" s="115"/>
      <c r="H432" s="115"/>
      <c r="I432" s="115"/>
      <c r="J432" s="115"/>
      <c r="K432" s="115"/>
      <c r="L432" s="115"/>
    </row>
    <row r="433" spans="2:12">
      <c r="B433" s="114"/>
      <c r="C433" s="114"/>
      <c r="D433" s="115"/>
      <c r="E433" s="115"/>
      <c r="F433" s="115"/>
      <c r="G433" s="115"/>
      <c r="H433" s="115"/>
      <c r="I433" s="115"/>
      <c r="J433" s="115"/>
      <c r="K433" s="115"/>
      <c r="L433" s="115"/>
    </row>
    <row r="434" spans="2:12">
      <c r="B434" s="114"/>
      <c r="C434" s="114"/>
      <c r="D434" s="115"/>
      <c r="E434" s="115"/>
      <c r="F434" s="115"/>
      <c r="G434" s="115"/>
      <c r="H434" s="115"/>
      <c r="I434" s="115"/>
      <c r="J434" s="115"/>
      <c r="K434" s="115"/>
      <c r="L434" s="115"/>
    </row>
    <row r="435" spans="2:12">
      <c r="B435" s="114"/>
      <c r="C435" s="114"/>
      <c r="D435" s="115"/>
      <c r="E435" s="115"/>
      <c r="F435" s="115"/>
      <c r="G435" s="115"/>
      <c r="H435" s="115"/>
      <c r="I435" s="115"/>
      <c r="J435" s="115"/>
      <c r="K435" s="115"/>
      <c r="L435" s="115"/>
    </row>
    <row r="436" spans="2:12">
      <c r="B436" s="114"/>
      <c r="C436" s="114"/>
      <c r="D436" s="115"/>
      <c r="E436" s="115"/>
      <c r="F436" s="115"/>
      <c r="G436" s="115"/>
      <c r="H436" s="115"/>
      <c r="I436" s="115"/>
      <c r="J436" s="115"/>
      <c r="K436" s="115"/>
      <c r="L436" s="115"/>
    </row>
    <row r="437" spans="2:12">
      <c r="B437" s="114"/>
      <c r="C437" s="114"/>
      <c r="D437" s="115"/>
      <c r="E437" s="115"/>
      <c r="F437" s="115"/>
      <c r="G437" s="115"/>
      <c r="H437" s="115"/>
      <c r="I437" s="115"/>
      <c r="J437" s="115"/>
      <c r="K437" s="115"/>
      <c r="L437" s="115"/>
    </row>
    <row r="438" spans="2:12">
      <c r="B438" s="114"/>
      <c r="C438" s="114"/>
      <c r="D438" s="115"/>
      <c r="E438" s="115"/>
      <c r="F438" s="115"/>
      <c r="G438" s="115"/>
      <c r="H438" s="115"/>
      <c r="I438" s="115"/>
      <c r="J438" s="115"/>
      <c r="K438" s="115"/>
      <c r="L438" s="115"/>
    </row>
    <row r="439" spans="2:12">
      <c r="B439" s="114"/>
      <c r="C439" s="114"/>
      <c r="D439" s="115"/>
      <c r="E439" s="115"/>
      <c r="F439" s="115"/>
      <c r="G439" s="115"/>
      <c r="H439" s="115"/>
      <c r="I439" s="115"/>
      <c r="J439" s="115"/>
      <c r="K439" s="115"/>
      <c r="L439" s="115"/>
    </row>
    <row r="440" spans="2:12">
      <c r="B440" s="114"/>
      <c r="C440" s="114"/>
      <c r="D440" s="115"/>
      <c r="E440" s="115"/>
      <c r="F440" s="115"/>
      <c r="G440" s="115"/>
      <c r="H440" s="115"/>
      <c r="I440" s="115"/>
      <c r="J440" s="115"/>
      <c r="K440" s="115"/>
      <c r="L440" s="115"/>
    </row>
    <row r="441" spans="2:12">
      <c r="B441" s="114"/>
      <c r="C441" s="114"/>
      <c r="D441" s="115"/>
      <c r="E441" s="115"/>
      <c r="F441" s="115"/>
      <c r="G441" s="115"/>
      <c r="H441" s="115"/>
      <c r="I441" s="115"/>
      <c r="J441" s="115"/>
      <c r="K441" s="115"/>
      <c r="L441" s="115"/>
    </row>
    <row r="442" spans="2:12">
      <c r="B442" s="114"/>
      <c r="C442" s="114"/>
      <c r="D442" s="115"/>
      <c r="E442" s="115"/>
      <c r="F442" s="115"/>
      <c r="G442" s="115"/>
      <c r="H442" s="115"/>
      <c r="I442" s="115"/>
      <c r="J442" s="115"/>
      <c r="K442" s="115"/>
      <c r="L442" s="115"/>
    </row>
    <row r="443" spans="2:12">
      <c r="B443" s="114"/>
      <c r="C443" s="114"/>
      <c r="D443" s="115"/>
      <c r="E443" s="115"/>
      <c r="F443" s="115"/>
      <c r="G443" s="115"/>
      <c r="H443" s="115"/>
      <c r="I443" s="115"/>
      <c r="J443" s="115"/>
      <c r="K443" s="115"/>
      <c r="L443" s="115"/>
    </row>
    <row r="444" spans="2:12">
      <c r="B444" s="114"/>
      <c r="C444" s="114"/>
      <c r="D444" s="115"/>
      <c r="E444" s="115"/>
      <c r="F444" s="115"/>
      <c r="G444" s="115"/>
      <c r="H444" s="115"/>
      <c r="I444" s="115"/>
      <c r="J444" s="115"/>
      <c r="K444" s="115"/>
      <c r="L444" s="115"/>
    </row>
    <row r="445" spans="2:12">
      <c r="B445" s="114"/>
      <c r="C445" s="114"/>
      <c r="D445" s="115"/>
      <c r="E445" s="115"/>
      <c r="F445" s="115"/>
      <c r="G445" s="115"/>
      <c r="H445" s="115"/>
      <c r="I445" s="115"/>
      <c r="J445" s="115"/>
      <c r="K445" s="115"/>
      <c r="L445" s="115"/>
    </row>
    <row r="446" spans="2:12">
      <c r="B446" s="114"/>
      <c r="C446" s="114"/>
      <c r="D446" s="115"/>
      <c r="E446" s="115"/>
      <c r="F446" s="115"/>
      <c r="G446" s="115"/>
      <c r="H446" s="115"/>
      <c r="I446" s="115"/>
      <c r="J446" s="115"/>
      <c r="K446" s="115"/>
      <c r="L446" s="115"/>
    </row>
    <row r="447" spans="2:12">
      <c r="B447" s="114"/>
      <c r="C447" s="114"/>
      <c r="D447" s="115"/>
      <c r="E447" s="115"/>
      <c r="F447" s="115"/>
      <c r="G447" s="115"/>
      <c r="H447" s="115"/>
      <c r="I447" s="115"/>
      <c r="J447" s="115"/>
      <c r="K447" s="115"/>
      <c r="L447" s="115"/>
    </row>
    <row r="448" spans="2:12">
      <c r="B448" s="114"/>
      <c r="C448" s="114"/>
      <c r="D448" s="115"/>
      <c r="E448" s="115"/>
      <c r="F448" s="115"/>
      <c r="G448" s="115"/>
      <c r="H448" s="115"/>
      <c r="I448" s="115"/>
      <c r="J448" s="115"/>
      <c r="K448" s="115"/>
      <c r="L448" s="115"/>
    </row>
    <row r="449" spans="2:12">
      <c r="B449" s="114"/>
      <c r="C449" s="114"/>
      <c r="D449" s="115"/>
      <c r="E449" s="115"/>
      <c r="F449" s="115"/>
      <c r="G449" s="115"/>
      <c r="H449" s="115"/>
      <c r="I449" s="115"/>
      <c r="J449" s="115"/>
      <c r="K449" s="115"/>
      <c r="L449" s="115"/>
    </row>
    <row r="450" spans="2:12">
      <c r="B450" s="114"/>
      <c r="C450" s="114"/>
      <c r="D450" s="115"/>
      <c r="E450" s="115"/>
      <c r="F450" s="115"/>
      <c r="G450" s="115"/>
      <c r="H450" s="115"/>
      <c r="I450" s="115"/>
      <c r="J450" s="115"/>
      <c r="K450" s="115"/>
      <c r="L450" s="115"/>
    </row>
    <row r="451" spans="2:12">
      <c r="B451" s="114"/>
      <c r="C451" s="114"/>
      <c r="D451" s="115"/>
      <c r="E451" s="115"/>
      <c r="F451" s="115"/>
      <c r="G451" s="115"/>
      <c r="H451" s="115"/>
      <c r="I451" s="115"/>
      <c r="J451" s="115"/>
      <c r="K451" s="115"/>
      <c r="L451" s="115"/>
    </row>
    <row r="452" spans="2:12">
      <c r="B452" s="114"/>
      <c r="C452" s="114"/>
      <c r="D452" s="115"/>
      <c r="E452" s="115"/>
      <c r="F452" s="115"/>
      <c r="G452" s="115"/>
      <c r="H452" s="115"/>
      <c r="I452" s="115"/>
      <c r="J452" s="115"/>
      <c r="K452" s="115"/>
      <c r="L452" s="115"/>
    </row>
    <row r="453" spans="2:12">
      <c r="B453" s="114"/>
      <c r="C453" s="114"/>
      <c r="D453" s="115"/>
      <c r="E453" s="115"/>
      <c r="F453" s="115"/>
      <c r="G453" s="115"/>
      <c r="H453" s="115"/>
      <c r="I453" s="115"/>
      <c r="J453" s="115"/>
      <c r="K453" s="115"/>
      <c r="L453" s="115"/>
    </row>
    <row r="454" spans="2:12">
      <c r="B454" s="114"/>
      <c r="C454" s="114"/>
      <c r="D454" s="115"/>
      <c r="E454" s="115"/>
      <c r="F454" s="115"/>
      <c r="G454" s="115"/>
      <c r="H454" s="115"/>
      <c r="I454" s="115"/>
      <c r="J454" s="115"/>
      <c r="K454" s="115"/>
      <c r="L454" s="115"/>
    </row>
    <row r="455" spans="2:12">
      <c r="B455" s="114"/>
      <c r="C455" s="114"/>
      <c r="D455" s="115"/>
      <c r="E455" s="115"/>
      <c r="F455" s="115"/>
      <c r="G455" s="115"/>
      <c r="H455" s="115"/>
      <c r="I455" s="115"/>
      <c r="J455" s="115"/>
      <c r="K455" s="115"/>
      <c r="L455" s="115"/>
    </row>
    <row r="456" spans="2:12">
      <c r="B456" s="114"/>
      <c r="C456" s="114"/>
      <c r="D456" s="115"/>
      <c r="E456" s="115"/>
      <c r="F456" s="115"/>
      <c r="G456" s="115"/>
      <c r="H456" s="115"/>
      <c r="I456" s="115"/>
      <c r="J456" s="115"/>
      <c r="K456" s="115"/>
      <c r="L456" s="115"/>
    </row>
    <row r="457" spans="2:12">
      <c r="B457" s="114"/>
      <c r="C457" s="114"/>
      <c r="D457" s="115"/>
      <c r="E457" s="115"/>
      <c r="F457" s="115"/>
      <c r="G457" s="115"/>
      <c r="H457" s="115"/>
      <c r="I457" s="115"/>
      <c r="J457" s="115"/>
      <c r="K457" s="115"/>
      <c r="L457" s="115"/>
    </row>
    <row r="458" spans="2:12">
      <c r="B458" s="114"/>
      <c r="C458" s="114"/>
      <c r="D458" s="115"/>
      <c r="E458" s="115"/>
      <c r="F458" s="115"/>
      <c r="G458" s="115"/>
      <c r="H458" s="115"/>
      <c r="I458" s="115"/>
      <c r="J458" s="115"/>
      <c r="K458" s="115"/>
      <c r="L458" s="115"/>
    </row>
    <row r="459" spans="2:12">
      <c r="B459" s="114"/>
      <c r="C459" s="114"/>
      <c r="D459" s="115"/>
      <c r="E459" s="115"/>
      <c r="F459" s="115"/>
      <c r="G459" s="115"/>
      <c r="H459" s="115"/>
      <c r="I459" s="115"/>
      <c r="J459" s="115"/>
      <c r="K459" s="115"/>
      <c r="L459" s="115"/>
    </row>
    <row r="460" spans="2:12">
      <c r="B460" s="114"/>
      <c r="C460" s="114"/>
      <c r="D460" s="115"/>
      <c r="E460" s="115"/>
      <c r="F460" s="115"/>
      <c r="G460" s="115"/>
      <c r="H460" s="115"/>
      <c r="I460" s="115"/>
      <c r="J460" s="115"/>
      <c r="K460" s="115"/>
      <c r="L460" s="115"/>
    </row>
    <row r="461" spans="2:12">
      <c r="B461" s="114"/>
      <c r="C461" s="114"/>
      <c r="D461" s="115"/>
      <c r="E461" s="115"/>
      <c r="F461" s="115"/>
      <c r="G461" s="115"/>
      <c r="H461" s="115"/>
      <c r="I461" s="115"/>
      <c r="J461" s="115"/>
      <c r="K461" s="115"/>
      <c r="L461" s="115"/>
    </row>
    <row r="462" spans="2:12">
      <c r="B462" s="114"/>
      <c r="C462" s="114"/>
      <c r="D462" s="115"/>
      <c r="E462" s="115"/>
      <c r="F462" s="115"/>
      <c r="G462" s="115"/>
      <c r="H462" s="115"/>
      <c r="I462" s="115"/>
      <c r="J462" s="115"/>
      <c r="K462" s="115"/>
      <c r="L462" s="115"/>
    </row>
    <row r="463" spans="2:12">
      <c r="B463" s="114"/>
      <c r="C463" s="114"/>
      <c r="D463" s="115"/>
      <c r="E463" s="115"/>
      <c r="F463" s="115"/>
      <c r="G463" s="115"/>
      <c r="H463" s="115"/>
      <c r="I463" s="115"/>
      <c r="J463" s="115"/>
      <c r="K463" s="115"/>
      <c r="L463" s="115"/>
    </row>
    <row r="464" spans="2:12">
      <c r="B464" s="114"/>
      <c r="C464" s="114"/>
      <c r="D464" s="115"/>
      <c r="E464" s="115"/>
      <c r="F464" s="115"/>
      <c r="G464" s="115"/>
      <c r="H464" s="115"/>
      <c r="I464" s="115"/>
      <c r="J464" s="115"/>
      <c r="K464" s="115"/>
      <c r="L464" s="115"/>
    </row>
    <row r="465" spans="2:12">
      <c r="B465" s="114"/>
      <c r="C465" s="114"/>
      <c r="D465" s="115"/>
      <c r="E465" s="115"/>
      <c r="F465" s="115"/>
      <c r="G465" s="115"/>
      <c r="H465" s="115"/>
      <c r="I465" s="115"/>
      <c r="J465" s="115"/>
      <c r="K465" s="115"/>
      <c r="L465" s="115"/>
    </row>
    <row r="466" spans="2:12">
      <c r="B466" s="114"/>
      <c r="C466" s="114"/>
      <c r="D466" s="115"/>
      <c r="E466" s="115"/>
      <c r="F466" s="115"/>
      <c r="G466" s="115"/>
      <c r="H466" s="115"/>
      <c r="I466" s="115"/>
      <c r="J466" s="115"/>
      <c r="K466" s="115"/>
      <c r="L466" s="115"/>
    </row>
    <row r="467" spans="2:12">
      <c r="B467" s="114"/>
      <c r="C467" s="114"/>
      <c r="D467" s="115"/>
      <c r="E467" s="115"/>
      <c r="F467" s="115"/>
      <c r="G467" s="115"/>
      <c r="H467" s="115"/>
      <c r="I467" s="115"/>
      <c r="J467" s="115"/>
      <c r="K467" s="115"/>
      <c r="L467" s="115"/>
    </row>
    <row r="468" spans="2:12">
      <c r="B468" s="114"/>
      <c r="C468" s="114"/>
      <c r="D468" s="115"/>
      <c r="E468" s="115"/>
      <c r="F468" s="115"/>
      <c r="G468" s="115"/>
      <c r="H468" s="115"/>
      <c r="I468" s="115"/>
      <c r="J468" s="115"/>
      <c r="K468" s="115"/>
      <c r="L468" s="115"/>
    </row>
    <row r="469" spans="2:12">
      <c r="B469" s="114"/>
      <c r="C469" s="114"/>
      <c r="D469" s="115"/>
      <c r="E469" s="115"/>
      <c r="F469" s="115"/>
      <c r="G469" s="115"/>
      <c r="H469" s="115"/>
      <c r="I469" s="115"/>
      <c r="J469" s="115"/>
      <c r="K469" s="115"/>
      <c r="L469" s="115"/>
    </row>
    <row r="470" spans="2:12">
      <c r="B470" s="114"/>
      <c r="C470" s="114"/>
      <c r="D470" s="115"/>
      <c r="E470" s="115"/>
      <c r="F470" s="115"/>
      <c r="G470" s="115"/>
      <c r="H470" s="115"/>
      <c r="I470" s="115"/>
      <c r="J470" s="115"/>
      <c r="K470" s="115"/>
      <c r="L470" s="115"/>
    </row>
    <row r="471" spans="2:12">
      <c r="B471" s="114"/>
      <c r="C471" s="114"/>
      <c r="D471" s="115"/>
      <c r="E471" s="115"/>
      <c r="F471" s="115"/>
      <c r="G471" s="115"/>
      <c r="H471" s="115"/>
      <c r="I471" s="115"/>
      <c r="J471" s="115"/>
      <c r="K471" s="115"/>
      <c r="L471" s="115"/>
    </row>
    <row r="472" spans="2:12">
      <c r="B472" s="114"/>
      <c r="C472" s="114"/>
      <c r="D472" s="115"/>
      <c r="E472" s="115"/>
      <c r="F472" s="115"/>
      <c r="G472" s="115"/>
      <c r="H472" s="115"/>
      <c r="I472" s="115"/>
      <c r="J472" s="115"/>
      <c r="K472" s="115"/>
      <c r="L472" s="115"/>
    </row>
    <row r="473" spans="2:12">
      <c r="B473" s="114"/>
      <c r="C473" s="114"/>
      <c r="D473" s="115"/>
      <c r="E473" s="115"/>
      <c r="F473" s="115"/>
      <c r="G473" s="115"/>
      <c r="H473" s="115"/>
      <c r="I473" s="115"/>
      <c r="J473" s="115"/>
      <c r="K473" s="115"/>
      <c r="L473" s="115"/>
    </row>
    <row r="474" spans="2:12">
      <c r="B474" s="114"/>
      <c r="C474" s="114"/>
      <c r="D474" s="115"/>
      <c r="E474" s="115"/>
      <c r="F474" s="115"/>
      <c r="G474" s="115"/>
      <c r="H474" s="115"/>
      <c r="I474" s="115"/>
      <c r="J474" s="115"/>
      <c r="K474" s="115"/>
      <c r="L474" s="115"/>
    </row>
    <row r="475" spans="2:12">
      <c r="B475" s="114"/>
      <c r="C475" s="114"/>
      <c r="D475" s="115"/>
      <c r="E475" s="115"/>
      <c r="F475" s="115"/>
      <c r="G475" s="115"/>
      <c r="H475" s="115"/>
      <c r="I475" s="115"/>
      <c r="J475" s="115"/>
      <c r="K475" s="115"/>
      <c r="L475" s="115"/>
    </row>
    <row r="476" spans="2:12">
      <c r="B476" s="114"/>
      <c r="C476" s="114"/>
      <c r="D476" s="115"/>
      <c r="E476" s="115"/>
      <c r="F476" s="115"/>
      <c r="G476" s="115"/>
      <c r="H476" s="115"/>
      <c r="I476" s="115"/>
      <c r="J476" s="115"/>
      <c r="K476" s="115"/>
      <c r="L476" s="115"/>
    </row>
    <row r="477" spans="2:12">
      <c r="B477" s="114"/>
      <c r="C477" s="114"/>
      <c r="D477" s="115"/>
      <c r="E477" s="115"/>
      <c r="F477" s="115"/>
      <c r="G477" s="115"/>
      <c r="H477" s="115"/>
      <c r="I477" s="115"/>
      <c r="J477" s="115"/>
      <c r="K477" s="115"/>
      <c r="L477" s="115"/>
    </row>
    <row r="478" spans="2:12">
      <c r="B478" s="114"/>
      <c r="C478" s="114"/>
      <c r="D478" s="115"/>
      <c r="E478" s="115"/>
      <c r="F478" s="115"/>
      <c r="G478" s="115"/>
      <c r="H478" s="115"/>
      <c r="I478" s="115"/>
      <c r="J478" s="115"/>
      <c r="K478" s="115"/>
      <c r="L478" s="115"/>
    </row>
    <row r="479" spans="2:12">
      <c r="B479" s="114"/>
      <c r="C479" s="114"/>
      <c r="D479" s="115"/>
      <c r="E479" s="115"/>
      <c r="F479" s="115"/>
      <c r="G479" s="115"/>
      <c r="H479" s="115"/>
      <c r="I479" s="115"/>
      <c r="J479" s="115"/>
      <c r="K479" s="115"/>
      <c r="L479" s="115"/>
    </row>
    <row r="480" spans="2:12">
      <c r="B480" s="114"/>
      <c r="C480" s="114"/>
      <c r="D480" s="115"/>
      <c r="E480" s="115"/>
      <c r="F480" s="115"/>
      <c r="G480" s="115"/>
      <c r="H480" s="115"/>
      <c r="I480" s="115"/>
      <c r="J480" s="115"/>
      <c r="K480" s="115"/>
      <c r="L480" s="115"/>
    </row>
    <row r="481" spans="2:12">
      <c r="B481" s="114"/>
      <c r="C481" s="114"/>
      <c r="D481" s="115"/>
      <c r="E481" s="115"/>
      <c r="F481" s="115"/>
      <c r="G481" s="115"/>
      <c r="H481" s="115"/>
      <c r="I481" s="115"/>
      <c r="J481" s="115"/>
      <c r="K481" s="115"/>
      <c r="L481" s="115"/>
    </row>
    <row r="482" spans="2:12">
      <c r="B482" s="114"/>
      <c r="C482" s="114"/>
      <c r="D482" s="115"/>
      <c r="E482" s="115"/>
      <c r="F482" s="115"/>
      <c r="G482" s="115"/>
      <c r="H482" s="115"/>
      <c r="I482" s="115"/>
      <c r="J482" s="115"/>
      <c r="K482" s="115"/>
      <c r="L482" s="115"/>
    </row>
    <row r="483" spans="2:12">
      <c r="B483" s="114"/>
      <c r="C483" s="114"/>
      <c r="D483" s="115"/>
      <c r="E483" s="115"/>
      <c r="F483" s="115"/>
      <c r="G483" s="115"/>
      <c r="H483" s="115"/>
      <c r="I483" s="115"/>
      <c r="J483" s="115"/>
      <c r="K483" s="115"/>
      <c r="L483" s="115"/>
    </row>
    <row r="484" spans="2:12">
      <c r="B484" s="114"/>
      <c r="C484" s="114"/>
      <c r="D484" s="115"/>
      <c r="E484" s="115"/>
      <c r="F484" s="115"/>
      <c r="G484" s="115"/>
      <c r="H484" s="115"/>
      <c r="I484" s="115"/>
      <c r="J484" s="115"/>
      <c r="K484" s="115"/>
      <c r="L484" s="115"/>
    </row>
    <row r="485" spans="2:12">
      <c r="B485" s="114"/>
      <c r="C485" s="114"/>
      <c r="D485" s="115"/>
      <c r="E485" s="115"/>
      <c r="F485" s="115"/>
      <c r="G485" s="115"/>
      <c r="H485" s="115"/>
      <c r="I485" s="115"/>
      <c r="J485" s="115"/>
      <c r="K485" s="115"/>
      <c r="L485" s="115"/>
    </row>
    <row r="486" spans="2:12">
      <c r="B486" s="114"/>
      <c r="C486" s="114"/>
      <c r="D486" s="115"/>
      <c r="E486" s="115"/>
      <c r="F486" s="115"/>
      <c r="G486" s="115"/>
      <c r="H486" s="115"/>
      <c r="I486" s="115"/>
      <c r="J486" s="115"/>
      <c r="K486" s="115"/>
      <c r="L486" s="115"/>
    </row>
    <row r="487" spans="2:12">
      <c r="B487" s="114"/>
      <c r="C487" s="114"/>
      <c r="D487" s="115"/>
      <c r="E487" s="115"/>
      <c r="F487" s="115"/>
      <c r="G487" s="115"/>
      <c r="H487" s="115"/>
      <c r="I487" s="115"/>
      <c r="J487" s="115"/>
      <c r="K487" s="115"/>
      <c r="L487" s="115"/>
    </row>
    <row r="488" spans="2:12">
      <c r="B488" s="114"/>
      <c r="C488" s="114"/>
      <c r="D488" s="115"/>
      <c r="E488" s="115"/>
      <c r="F488" s="115"/>
      <c r="G488" s="115"/>
      <c r="H488" s="115"/>
      <c r="I488" s="115"/>
      <c r="J488" s="115"/>
      <c r="K488" s="115"/>
      <c r="L488" s="115"/>
    </row>
    <row r="489" spans="2:12">
      <c r="B489" s="114"/>
      <c r="C489" s="114"/>
      <c r="D489" s="115"/>
      <c r="E489" s="115"/>
      <c r="F489" s="115"/>
      <c r="G489" s="115"/>
      <c r="H489" s="115"/>
      <c r="I489" s="115"/>
      <c r="J489" s="115"/>
      <c r="K489" s="115"/>
      <c r="L489" s="115"/>
    </row>
    <row r="490" spans="2:12">
      <c r="B490" s="114"/>
      <c r="C490" s="114"/>
      <c r="D490" s="115"/>
      <c r="E490" s="115"/>
      <c r="F490" s="115"/>
      <c r="G490" s="115"/>
      <c r="H490" s="115"/>
      <c r="I490" s="115"/>
      <c r="J490" s="115"/>
      <c r="K490" s="115"/>
      <c r="L490" s="115"/>
    </row>
    <row r="491" spans="2:12">
      <c r="B491" s="114"/>
      <c r="C491" s="114"/>
      <c r="D491" s="115"/>
      <c r="E491" s="115"/>
      <c r="F491" s="115"/>
      <c r="G491" s="115"/>
      <c r="H491" s="115"/>
      <c r="I491" s="115"/>
      <c r="J491" s="115"/>
      <c r="K491" s="115"/>
      <c r="L491" s="115"/>
    </row>
    <row r="492" spans="2:12">
      <c r="B492" s="114"/>
      <c r="C492" s="114"/>
      <c r="D492" s="115"/>
      <c r="E492" s="115"/>
      <c r="F492" s="115"/>
      <c r="G492" s="115"/>
      <c r="H492" s="115"/>
      <c r="I492" s="115"/>
      <c r="J492" s="115"/>
      <c r="K492" s="115"/>
      <c r="L492" s="115"/>
    </row>
    <row r="493" spans="2:12">
      <c r="B493" s="114"/>
      <c r="C493" s="114"/>
      <c r="D493" s="115"/>
      <c r="E493" s="115"/>
      <c r="F493" s="115"/>
      <c r="G493" s="115"/>
      <c r="H493" s="115"/>
      <c r="I493" s="115"/>
      <c r="J493" s="115"/>
      <c r="K493" s="115"/>
      <c r="L493" s="115"/>
    </row>
    <row r="494" spans="2:12">
      <c r="B494" s="114"/>
      <c r="C494" s="114"/>
      <c r="D494" s="115"/>
      <c r="E494" s="115"/>
      <c r="F494" s="115"/>
      <c r="G494" s="115"/>
      <c r="H494" s="115"/>
      <c r="I494" s="115"/>
      <c r="J494" s="115"/>
      <c r="K494" s="115"/>
      <c r="L494" s="115"/>
    </row>
    <row r="495" spans="2:12">
      <c r="B495" s="114"/>
      <c r="C495" s="114"/>
      <c r="D495" s="115"/>
      <c r="E495" s="115"/>
      <c r="F495" s="115"/>
      <c r="G495" s="115"/>
      <c r="H495" s="115"/>
      <c r="I495" s="115"/>
      <c r="J495" s="115"/>
      <c r="K495" s="115"/>
      <c r="L495" s="115"/>
    </row>
    <row r="496" spans="2:12">
      <c r="B496" s="114"/>
      <c r="C496" s="114"/>
      <c r="D496" s="115"/>
      <c r="E496" s="115"/>
      <c r="F496" s="115"/>
      <c r="G496" s="115"/>
      <c r="H496" s="115"/>
      <c r="I496" s="115"/>
      <c r="J496" s="115"/>
      <c r="K496" s="115"/>
      <c r="L496" s="115"/>
    </row>
    <row r="497" spans="2:12">
      <c r="B497" s="114"/>
      <c r="C497" s="114"/>
      <c r="D497" s="115"/>
      <c r="E497" s="115"/>
      <c r="F497" s="115"/>
      <c r="G497" s="115"/>
      <c r="H497" s="115"/>
      <c r="I497" s="115"/>
      <c r="J497" s="115"/>
      <c r="K497" s="115"/>
      <c r="L497" s="115"/>
    </row>
    <row r="498" spans="2:12">
      <c r="B498" s="114"/>
      <c r="C498" s="114"/>
      <c r="D498" s="115"/>
      <c r="E498" s="115"/>
      <c r="F498" s="115"/>
      <c r="G498" s="115"/>
      <c r="H498" s="115"/>
      <c r="I498" s="115"/>
      <c r="J498" s="115"/>
      <c r="K498" s="115"/>
      <c r="L498" s="115"/>
    </row>
    <row r="499" spans="2:12">
      <c r="B499" s="114"/>
      <c r="C499" s="114"/>
      <c r="D499" s="115"/>
      <c r="E499" s="115"/>
      <c r="F499" s="115"/>
      <c r="G499" s="115"/>
      <c r="H499" s="115"/>
      <c r="I499" s="115"/>
      <c r="J499" s="115"/>
      <c r="K499" s="115"/>
      <c r="L499" s="115"/>
    </row>
    <row r="500" spans="2:12">
      <c r="B500" s="114"/>
      <c r="C500" s="114"/>
      <c r="D500" s="115"/>
      <c r="E500" s="115"/>
      <c r="F500" s="115"/>
      <c r="G500" s="115"/>
      <c r="H500" s="115"/>
      <c r="I500" s="115"/>
      <c r="J500" s="115"/>
      <c r="K500" s="115"/>
      <c r="L500" s="115"/>
    </row>
    <row r="501" spans="2:12">
      <c r="B501" s="114"/>
      <c r="C501" s="114"/>
      <c r="D501" s="115"/>
      <c r="E501" s="115"/>
      <c r="F501" s="115"/>
      <c r="G501" s="115"/>
      <c r="H501" s="115"/>
      <c r="I501" s="115"/>
      <c r="J501" s="115"/>
      <c r="K501" s="115"/>
      <c r="L501" s="115"/>
    </row>
    <row r="502" spans="2:12">
      <c r="B502" s="114"/>
      <c r="C502" s="114"/>
      <c r="D502" s="115"/>
      <c r="E502" s="115"/>
      <c r="F502" s="115"/>
      <c r="G502" s="115"/>
      <c r="H502" s="115"/>
      <c r="I502" s="115"/>
      <c r="J502" s="115"/>
      <c r="K502" s="115"/>
      <c r="L502" s="115"/>
    </row>
    <row r="503" spans="2:12">
      <c r="B503" s="114"/>
      <c r="C503" s="114"/>
      <c r="D503" s="115"/>
      <c r="E503" s="115"/>
      <c r="F503" s="115"/>
      <c r="G503" s="115"/>
      <c r="H503" s="115"/>
      <c r="I503" s="115"/>
      <c r="J503" s="115"/>
      <c r="K503" s="115"/>
      <c r="L503" s="115"/>
    </row>
    <row r="504" spans="2:12">
      <c r="B504" s="114"/>
      <c r="C504" s="114"/>
      <c r="D504" s="115"/>
      <c r="E504" s="115"/>
      <c r="F504" s="115"/>
      <c r="G504" s="115"/>
      <c r="H504" s="115"/>
      <c r="I504" s="115"/>
      <c r="J504" s="115"/>
      <c r="K504" s="115"/>
      <c r="L504" s="115"/>
    </row>
    <row r="505" spans="2:12">
      <c r="B505" s="114"/>
      <c r="C505" s="114"/>
      <c r="D505" s="115"/>
      <c r="E505" s="115"/>
      <c r="F505" s="115"/>
      <c r="G505" s="115"/>
      <c r="H505" s="115"/>
      <c r="I505" s="115"/>
      <c r="J505" s="115"/>
      <c r="K505" s="115"/>
      <c r="L505" s="115"/>
    </row>
    <row r="506" spans="2:12">
      <c r="D506" s="1"/>
    </row>
    <row r="507" spans="2:12">
      <c r="D507" s="1"/>
    </row>
    <row r="508" spans="2:12">
      <c r="D508" s="1"/>
    </row>
    <row r="509" spans="2:12">
      <c r="D509" s="1"/>
    </row>
    <row r="510" spans="2:12">
      <c r="D510" s="1"/>
    </row>
    <row r="511" spans="2:12">
      <c r="D511" s="1"/>
    </row>
    <row r="512" spans="2:12">
      <c r="D512" s="1"/>
    </row>
    <row r="513" spans="4:5">
      <c r="D513" s="1"/>
    </row>
    <row r="514" spans="4:5">
      <c r="D514" s="1"/>
    </row>
    <row r="515" spans="4:5">
      <c r="D515" s="1"/>
    </row>
    <row r="516" spans="4:5">
      <c r="D516" s="1"/>
    </row>
    <row r="517" spans="4:5">
      <c r="E517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K1099"/>
  <sheetViews>
    <sheetView rightToLeft="1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43.5703125" style="2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4.28515625" style="1" bestFit="1" customWidth="1"/>
    <col min="8" max="8" width="6.85546875" style="1" bestFit="1" customWidth="1"/>
    <col min="9" max="9" width="10.85546875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1">
      <c r="B1" s="46" t="s">
        <v>146</v>
      </c>
      <c r="C1" s="67" t="s" vm="1">
        <v>231</v>
      </c>
    </row>
    <row r="2" spans="2:11">
      <c r="B2" s="46" t="s">
        <v>145</v>
      </c>
      <c r="C2" s="67" t="s">
        <v>232</v>
      </c>
    </row>
    <row r="3" spans="2:11">
      <c r="B3" s="46" t="s">
        <v>147</v>
      </c>
      <c r="C3" s="67" t="s">
        <v>233</v>
      </c>
    </row>
    <row r="4" spans="2:11">
      <c r="B4" s="46" t="s">
        <v>148</v>
      </c>
      <c r="C4" s="67">
        <v>8803</v>
      </c>
    </row>
    <row r="6" spans="2:11" ht="26.25" customHeight="1">
      <c r="B6" s="151" t="s">
        <v>175</v>
      </c>
      <c r="C6" s="152"/>
      <c r="D6" s="152"/>
      <c r="E6" s="152"/>
      <c r="F6" s="152"/>
      <c r="G6" s="152"/>
      <c r="H6" s="152"/>
      <c r="I6" s="152"/>
      <c r="J6" s="152"/>
      <c r="K6" s="153"/>
    </row>
    <row r="7" spans="2:11" ht="26.25" customHeight="1">
      <c r="B7" s="151" t="s">
        <v>101</v>
      </c>
      <c r="C7" s="152"/>
      <c r="D7" s="152"/>
      <c r="E7" s="152"/>
      <c r="F7" s="152"/>
      <c r="G7" s="152"/>
      <c r="H7" s="152"/>
      <c r="I7" s="152"/>
      <c r="J7" s="152"/>
      <c r="K7" s="153"/>
    </row>
    <row r="8" spans="2:11" s="3" customFormat="1" ht="63">
      <c r="B8" s="21" t="s">
        <v>116</v>
      </c>
      <c r="C8" s="29" t="s">
        <v>46</v>
      </c>
      <c r="D8" s="29" t="s">
        <v>66</v>
      </c>
      <c r="E8" s="29" t="s">
        <v>103</v>
      </c>
      <c r="F8" s="29" t="s">
        <v>104</v>
      </c>
      <c r="G8" s="29" t="s">
        <v>207</v>
      </c>
      <c r="H8" s="29" t="s">
        <v>206</v>
      </c>
      <c r="I8" s="29" t="s">
        <v>111</v>
      </c>
      <c r="J8" s="29" t="s">
        <v>149</v>
      </c>
      <c r="K8" s="30" t="s">
        <v>151</v>
      </c>
    </row>
    <row r="9" spans="2:11" s="3" customFormat="1" ht="22.5" customHeight="1">
      <c r="B9" s="14"/>
      <c r="C9" s="15"/>
      <c r="D9" s="15"/>
      <c r="E9" s="15"/>
      <c r="F9" s="15" t="s">
        <v>21</v>
      </c>
      <c r="G9" s="15" t="s">
        <v>214</v>
      </c>
      <c r="H9" s="15"/>
      <c r="I9" s="15" t="s">
        <v>210</v>
      </c>
      <c r="J9" s="31" t="s">
        <v>19</v>
      </c>
      <c r="K9" s="16" t="s">
        <v>19</v>
      </c>
    </row>
    <row r="10" spans="2:1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</row>
    <row r="11" spans="2:11" s="4" customFormat="1" ht="18" customHeight="1">
      <c r="B11" s="68" t="s">
        <v>50</v>
      </c>
      <c r="C11" s="69"/>
      <c r="D11" s="69"/>
      <c r="E11" s="69"/>
      <c r="F11" s="69"/>
      <c r="G11" s="77"/>
      <c r="H11" s="79"/>
      <c r="I11" s="77">
        <v>-9324.3130184760012</v>
      </c>
      <c r="J11" s="78">
        <f>IFERROR(I11/$I$11,0)</f>
        <v>1</v>
      </c>
      <c r="K11" s="78">
        <f>I11/'סכום נכסי הקרן'!$C$42</f>
        <v>-3.5022319533928397E-3</v>
      </c>
    </row>
    <row r="12" spans="2:11" ht="19.5" customHeight="1">
      <c r="B12" s="70" t="s">
        <v>34</v>
      </c>
      <c r="C12" s="71"/>
      <c r="D12" s="71"/>
      <c r="E12" s="71"/>
      <c r="F12" s="71"/>
      <c r="G12" s="80"/>
      <c r="H12" s="82"/>
      <c r="I12" s="80">
        <v>-12854.841492297997</v>
      </c>
      <c r="J12" s="81">
        <f t="shared" ref="J12:J75" si="0">IFERROR(I12/$I$11,0)</f>
        <v>1.3786368461490195</v>
      </c>
      <c r="K12" s="81">
        <f>I12/'סכום נכסי הקרן'!$C$42</f>
        <v>-4.8283060147078245E-3</v>
      </c>
    </row>
    <row r="13" spans="2:11">
      <c r="B13" s="89" t="s">
        <v>192</v>
      </c>
      <c r="C13" s="71"/>
      <c r="D13" s="71"/>
      <c r="E13" s="71"/>
      <c r="F13" s="71"/>
      <c r="G13" s="80"/>
      <c r="H13" s="82"/>
      <c r="I13" s="80">
        <v>-183.99132701400006</v>
      </c>
      <c r="J13" s="81">
        <f t="shared" si="0"/>
        <v>1.9732427112798951E-2</v>
      </c>
      <c r="K13" s="81">
        <f>I13/'סכום נכסי הקרן'!$C$42</f>
        <v>-6.9107536752439696E-5</v>
      </c>
    </row>
    <row r="14" spans="2:11">
      <c r="B14" s="76" t="s">
        <v>2388</v>
      </c>
      <c r="C14" s="73" t="s">
        <v>2389</v>
      </c>
      <c r="D14" s="86" t="s">
        <v>535</v>
      </c>
      <c r="E14" s="86" t="s">
        <v>133</v>
      </c>
      <c r="F14" s="94">
        <v>44952</v>
      </c>
      <c r="G14" s="83">
        <v>493335.62598800013</v>
      </c>
      <c r="H14" s="85">
        <v>-34.616999</v>
      </c>
      <c r="I14" s="83">
        <v>-170.77798751800003</v>
      </c>
      <c r="J14" s="84">
        <f t="shared" si="0"/>
        <v>1.8315342608040477E-2</v>
      </c>
      <c r="K14" s="84">
        <f>I14/'סכום נכסי הקרן'!$C$42</f>
        <v>-6.4144578119216712E-5</v>
      </c>
    </row>
    <row r="15" spans="2:11">
      <c r="B15" s="76" t="s">
        <v>963</v>
      </c>
      <c r="C15" s="73" t="s">
        <v>2390</v>
      </c>
      <c r="D15" s="86" t="s">
        <v>535</v>
      </c>
      <c r="E15" s="86" t="s">
        <v>133</v>
      </c>
      <c r="F15" s="94">
        <v>44952</v>
      </c>
      <c r="G15" s="83">
        <v>821096.99711700017</v>
      </c>
      <c r="H15" s="85">
        <v>-20.266642000000001</v>
      </c>
      <c r="I15" s="83">
        <v>-166.40879026000005</v>
      </c>
      <c r="J15" s="84">
        <f t="shared" si="0"/>
        <v>1.7846761464384912E-2</v>
      </c>
      <c r="K15" s="84">
        <f>I15/'סכום נכסי הקרן'!$C$42</f>
        <v>-6.2503498265148821E-5</v>
      </c>
    </row>
    <row r="16" spans="2:11" s="6" customFormat="1">
      <c r="B16" s="76" t="s">
        <v>974</v>
      </c>
      <c r="C16" s="73" t="s">
        <v>2391</v>
      </c>
      <c r="D16" s="86" t="s">
        <v>535</v>
      </c>
      <c r="E16" s="86" t="s">
        <v>133</v>
      </c>
      <c r="F16" s="94">
        <v>44882</v>
      </c>
      <c r="G16" s="83">
        <v>221949.52261200003</v>
      </c>
      <c r="H16" s="85">
        <v>-3.8064249999999999</v>
      </c>
      <c r="I16" s="83">
        <v>-8.4483411560000015</v>
      </c>
      <c r="J16" s="84">
        <f t="shared" si="0"/>
        <v>9.0605507765126791E-4</v>
      </c>
      <c r="K16" s="84">
        <f>I16/'סכום נכסי הקרן'!$C$42</f>
        <v>-3.1732150444841012E-6</v>
      </c>
    </row>
    <row r="17" spans="2:11" s="6" customFormat="1">
      <c r="B17" s="76" t="s">
        <v>974</v>
      </c>
      <c r="C17" s="73" t="s">
        <v>2392</v>
      </c>
      <c r="D17" s="86" t="s">
        <v>535</v>
      </c>
      <c r="E17" s="86" t="s">
        <v>133</v>
      </c>
      <c r="F17" s="94">
        <v>44965</v>
      </c>
      <c r="G17" s="83">
        <v>230743.53748800003</v>
      </c>
      <c r="H17" s="85">
        <v>-3.0257000000000001</v>
      </c>
      <c r="I17" s="83">
        <v>-6.9816064190000002</v>
      </c>
      <c r="J17" s="84">
        <f t="shared" si="0"/>
        <v>7.4875290063364892E-4</v>
      </c>
      <c r="K17" s="84">
        <f>I17/'סכום נכסי הקרן'!$C$42</f>
        <v>-2.6223063337947391E-6</v>
      </c>
    </row>
    <row r="18" spans="2:11" s="6" customFormat="1">
      <c r="B18" s="76" t="s">
        <v>1080</v>
      </c>
      <c r="C18" s="73" t="s">
        <v>2393</v>
      </c>
      <c r="D18" s="86" t="s">
        <v>535</v>
      </c>
      <c r="E18" s="86" t="s">
        <v>133</v>
      </c>
      <c r="F18" s="94">
        <v>44965</v>
      </c>
      <c r="G18" s="83">
        <v>197330.35698000004</v>
      </c>
      <c r="H18" s="85">
        <v>18.024788000000001</v>
      </c>
      <c r="I18" s="83">
        <v>35.568377830999999</v>
      </c>
      <c r="J18" s="84">
        <f t="shared" si="0"/>
        <v>-3.8145842766670033E-3</v>
      </c>
      <c r="K18" s="84">
        <f>I18/'סכום נכסי הקרן'!$C$42</f>
        <v>1.3359558942653092E-5</v>
      </c>
    </row>
    <row r="19" spans="2:11">
      <c r="B19" s="76" t="s">
        <v>1080</v>
      </c>
      <c r="C19" s="73" t="s">
        <v>2394</v>
      </c>
      <c r="D19" s="86" t="s">
        <v>535</v>
      </c>
      <c r="E19" s="86" t="s">
        <v>133</v>
      </c>
      <c r="F19" s="94">
        <v>44952</v>
      </c>
      <c r="G19" s="83">
        <v>568131.55177600007</v>
      </c>
      <c r="H19" s="85">
        <v>30.234833999999999</v>
      </c>
      <c r="I19" s="83">
        <v>171.77363345000003</v>
      </c>
      <c r="J19" s="84">
        <f t="shared" si="0"/>
        <v>-1.8422122156306089E-2</v>
      </c>
      <c r="K19" s="84">
        <f>I19/'סכום נכסי הקרן'!$C$42</f>
        <v>6.4518544865121386E-5</v>
      </c>
    </row>
    <row r="20" spans="2:11">
      <c r="B20" s="76" t="s">
        <v>987</v>
      </c>
      <c r="C20" s="73" t="s">
        <v>2395</v>
      </c>
      <c r="D20" s="86" t="s">
        <v>535</v>
      </c>
      <c r="E20" s="86" t="s">
        <v>133</v>
      </c>
      <c r="F20" s="94">
        <v>45091</v>
      </c>
      <c r="G20" s="83">
        <v>483441.54201000003</v>
      </c>
      <c r="H20" s="85">
        <v>1.5185919999999999</v>
      </c>
      <c r="I20" s="83">
        <v>7.3415034650000006</v>
      </c>
      <c r="J20" s="84">
        <f t="shared" si="0"/>
        <v>-7.8735060164249204E-4</v>
      </c>
      <c r="K20" s="84">
        <f>I20/'סכום נכסי הקרן'!$C$42</f>
        <v>2.7574844355954127E-6</v>
      </c>
    </row>
    <row r="21" spans="2:11">
      <c r="B21" s="76" t="s">
        <v>1006</v>
      </c>
      <c r="C21" s="73" t="s">
        <v>2396</v>
      </c>
      <c r="D21" s="86" t="s">
        <v>535</v>
      </c>
      <c r="E21" s="86" t="s">
        <v>133</v>
      </c>
      <c r="F21" s="94">
        <v>44917</v>
      </c>
      <c r="G21" s="83">
        <v>781567.10608800012</v>
      </c>
      <c r="H21" s="85">
        <v>-5.9169239999999999</v>
      </c>
      <c r="I21" s="83">
        <v>-46.244730701000009</v>
      </c>
      <c r="J21" s="84">
        <f t="shared" si="0"/>
        <v>4.9595858278638537E-3</v>
      </c>
      <c r="K21" s="84">
        <f>I21/'סכום נכסי הקרן'!$C$42</f>
        <v>-1.7369619961939071E-5</v>
      </c>
    </row>
    <row r="22" spans="2:11">
      <c r="B22" s="76" t="s">
        <v>1006</v>
      </c>
      <c r="C22" s="73" t="s">
        <v>2397</v>
      </c>
      <c r="D22" s="86" t="s">
        <v>535</v>
      </c>
      <c r="E22" s="86" t="s">
        <v>133</v>
      </c>
      <c r="F22" s="94">
        <v>45043</v>
      </c>
      <c r="G22" s="83">
        <v>644113.18692000012</v>
      </c>
      <c r="H22" s="85">
        <v>2.8972000000000001E-2</v>
      </c>
      <c r="I22" s="83">
        <v>0.18661429400000007</v>
      </c>
      <c r="J22" s="84">
        <f t="shared" si="0"/>
        <v>-2.0013731159628207E-5</v>
      </c>
      <c r="K22" s="84">
        <f>I22/'סכום נכסי הקרן'!$C$42</f>
        <v>7.009272877386383E-8</v>
      </c>
    </row>
    <row r="23" spans="2:11">
      <c r="B23" s="72"/>
      <c r="C23" s="73"/>
      <c r="D23" s="73"/>
      <c r="E23" s="73"/>
      <c r="F23" s="73"/>
      <c r="G23" s="83"/>
      <c r="H23" s="85"/>
      <c r="I23" s="73"/>
      <c r="J23" s="84"/>
      <c r="K23" s="73"/>
    </row>
    <row r="24" spans="2:11">
      <c r="B24" s="89" t="s">
        <v>2379</v>
      </c>
      <c r="C24" s="71"/>
      <c r="D24" s="71"/>
      <c r="E24" s="71"/>
      <c r="F24" s="71"/>
      <c r="G24" s="80"/>
      <c r="H24" s="82"/>
      <c r="I24" s="80">
        <v>-11969.242119930999</v>
      </c>
      <c r="J24" s="81">
        <f t="shared" si="0"/>
        <v>1.2836594069948217</v>
      </c>
      <c r="K24" s="81">
        <f>I24/'סכום נכסי הקרן'!$C$42</f>
        <v>-4.4956729924505688E-3</v>
      </c>
    </row>
    <row r="25" spans="2:11">
      <c r="B25" s="76" t="s">
        <v>2398</v>
      </c>
      <c r="C25" s="73" t="s">
        <v>2399</v>
      </c>
      <c r="D25" s="86" t="s">
        <v>535</v>
      </c>
      <c r="E25" s="86" t="s">
        <v>132</v>
      </c>
      <c r="F25" s="94">
        <v>44951</v>
      </c>
      <c r="G25" s="83">
        <v>668148.77185000014</v>
      </c>
      <c r="H25" s="85">
        <v>-11.310268000000001</v>
      </c>
      <c r="I25" s="83">
        <v>-75.569419226000008</v>
      </c>
      <c r="J25" s="84">
        <f t="shared" si="0"/>
        <v>8.1045562366106987E-3</v>
      </c>
      <c r="K25" s="84">
        <f>I25/'סכום נכסי הקרן'!$C$42</f>
        <v>-2.8384035819927212E-5</v>
      </c>
    </row>
    <row r="26" spans="2:11">
      <c r="B26" s="76" t="s">
        <v>2398</v>
      </c>
      <c r="C26" s="73" t="s">
        <v>2400</v>
      </c>
      <c r="D26" s="86" t="s">
        <v>535</v>
      </c>
      <c r="E26" s="86" t="s">
        <v>132</v>
      </c>
      <c r="F26" s="94">
        <v>44951</v>
      </c>
      <c r="G26" s="83">
        <v>252968.04090000002</v>
      </c>
      <c r="H26" s="85">
        <v>-11.310268000000001</v>
      </c>
      <c r="I26" s="83">
        <v>-28.611364287000004</v>
      </c>
      <c r="J26" s="84">
        <f t="shared" si="0"/>
        <v>3.0684688759704836E-3</v>
      </c>
      <c r="K26" s="84">
        <f>I26/'סכום נכסי הקרן'!$C$42</f>
        <v>-1.0746489745415239E-5</v>
      </c>
    </row>
    <row r="27" spans="2:11">
      <c r="B27" s="76" t="s">
        <v>2401</v>
      </c>
      <c r="C27" s="73" t="s">
        <v>2402</v>
      </c>
      <c r="D27" s="86" t="s">
        <v>535</v>
      </c>
      <c r="E27" s="86" t="s">
        <v>132</v>
      </c>
      <c r="F27" s="94">
        <v>44951</v>
      </c>
      <c r="G27" s="83">
        <v>763598.59640000015</v>
      </c>
      <c r="H27" s="85">
        <v>-11.310268000000001</v>
      </c>
      <c r="I27" s="83">
        <v>-86.365050511999996</v>
      </c>
      <c r="J27" s="84">
        <f t="shared" si="0"/>
        <v>9.2623499812660524E-3</v>
      </c>
      <c r="K27" s="84">
        <f>I27/'סכום נכסי הקרן'!$C$42</f>
        <v>-3.2438898067897538E-5</v>
      </c>
    </row>
    <row r="28" spans="2:11">
      <c r="B28" s="76" t="s">
        <v>2403</v>
      </c>
      <c r="C28" s="73" t="s">
        <v>2404</v>
      </c>
      <c r="D28" s="86" t="s">
        <v>535</v>
      </c>
      <c r="E28" s="86" t="s">
        <v>132</v>
      </c>
      <c r="F28" s="94">
        <v>44951</v>
      </c>
      <c r="G28" s="83">
        <v>3202928.4986999999</v>
      </c>
      <c r="H28" s="85">
        <v>-11.259849000000001</v>
      </c>
      <c r="I28" s="83">
        <v>-360.64489658000008</v>
      </c>
      <c r="J28" s="84">
        <f t="shared" si="0"/>
        <v>3.8677905371193248E-2</v>
      </c>
      <c r="K28" s="84">
        <f>I28/'סכום נכסי הקרן'!$C$42</f>
        <v>-1.3545899608129755E-4</v>
      </c>
    </row>
    <row r="29" spans="2:11">
      <c r="B29" s="76" t="s">
        <v>2403</v>
      </c>
      <c r="C29" s="73" t="s">
        <v>2405</v>
      </c>
      <c r="D29" s="86" t="s">
        <v>535</v>
      </c>
      <c r="E29" s="86" t="s">
        <v>132</v>
      </c>
      <c r="F29" s="94">
        <v>44951</v>
      </c>
      <c r="G29" s="83">
        <v>1432396.1963630002</v>
      </c>
      <c r="H29" s="85">
        <v>-11.259848</v>
      </c>
      <c r="I29" s="83">
        <v>-161.28564162500001</v>
      </c>
      <c r="J29" s="84">
        <f t="shared" si="0"/>
        <v>1.7297321669211951E-2</v>
      </c>
      <c r="K29" s="84">
        <f>I29/'סכום נכסי הקרן'!$C$42</f>
        <v>-6.057923265802846E-5</v>
      </c>
    </row>
    <row r="30" spans="2:11">
      <c r="B30" s="76" t="s">
        <v>2406</v>
      </c>
      <c r="C30" s="73" t="s">
        <v>2407</v>
      </c>
      <c r="D30" s="86" t="s">
        <v>535</v>
      </c>
      <c r="E30" s="86" t="s">
        <v>132</v>
      </c>
      <c r="F30" s="94">
        <v>44950</v>
      </c>
      <c r="G30" s="83">
        <v>763948.19844000007</v>
      </c>
      <c r="H30" s="85">
        <v>-10.581398999999999</v>
      </c>
      <c r="I30" s="83">
        <v>-80.836403664000017</v>
      </c>
      <c r="J30" s="84">
        <f t="shared" si="0"/>
        <v>8.6694219192152561E-3</v>
      </c>
      <c r="K30" s="84">
        <f>I30/'סכום נכסי הקרן'!$C$42</f>
        <v>-3.0362326462919952E-5</v>
      </c>
    </row>
    <row r="31" spans="2:11">
      <c r="B31" s="76" t="s">
        <v>2408</v>
      </c>
      <c r="C31" s="73" t="s">
        <v>2409</v>
      </c>
      <c r="D31" s="86" t="s">
        <v>535</v>
      </c>
      <c r="E31" s="86" t="s">
        <v>132</v>
      </c>
      <c r="F31" s="94">
        <v>44950</v>
      </c>
      <c r="G31" s="83">
        <v>1154325.7694280003</v>
      </c>
      <c r="H31" s="85">
        <v>-10.455429000000001</v>
      </c>
      <c r="I31" s="83">
        <v>-120.68971105000003</v>
      </c>
      <c r="J31" s="84">
        <f t="shared" si="0"/>
        <v>1.2943549922750876E-2</v>
      </c>
      <c r="K31" s="84">
        <f>I31/'סכום נכסי הקרן'!$C$42</f>
        <v>-4.5331314129793538E-5</v>
      </c>
    </row>
    <row r="32" spans="2:11">
      <c r="B32" s="76" t="s">
        <v>2410</v>
      </c>
      <c r="C32" s="73" t="s">
        <v>2411</v>
      </c>
      <c r="D32" s="86" t="s">
        <v>535</v>
      </c>
      <c r="E32" s="86" t="s">
        <v>132</v>
      </c>
      <c r="F32" s="94">
        <v>44950</v>
      </c>
      <c r="G32" s="83">
        <v>673397.07036000013</v>
      </c>
      <c r="H32" s="85">
        <v>-10.448807</v>
      </c>
      <c r="I32" s="83">
        <v>-70.361959919</v>
      </c>
      <c r="J32" s="84">
        <f t="shared" si="0"/>
        <v>7.5460744163756326E-3</v>
      </c>
      <c r="K32" s="84">
        <f>I32/'סכום נכסי הקרן'!$C$42</f>
        <v>-2.6428102943710964E-5</v>
      </c>
    </row>
    <row r="33" spans="2:11">
      <c r="B33" s="76" t="s">
        <v>2412</v>
      </c>
      <c r="C33" s="73" t="s">
        <v>2413</v>
      </c>
      <c r="D33" s="86" t="s">
        <v>535</v>
      </c>
      <c r="E33" s="86" t="s">
        <v>132</v>
      </c>
      <c r="F33" s="94">
        <v>44952</v>
      </c>
      <c r="G33" s="83">
        <v>905143.47700600012</v>
      </c>
      <c r="H33" s="85">
        <v>-10.330845</v>
      </c>
      <c r="I33" s="83">
        <v>-93.508967138000017</v>
      </c>
      <c r="J33" s="84">
        <f t="shared" si="0"/>
        <v>1.0028510084626423E-2</v>
      </c>
      <c r="K33" s="84">
        <f>I33/'סכום נכסי הקרן'!$C$42</f>
        <v>-3.5122168463300987E-5</v>
      </c>
    </row>
    <row r="34" spans="2:11">
      <c r="B34" s="76" t="s">
        <v>2414</v>
      </c>
      <c r="C34" s="73" t="s">
        <v>2415</v>
      </c>
      <c r="D34" s="86" t="s">
        <v>535</v>
      </c>
      <c r="E34" s="86" t="s">
        <v>132</v>
      </c>
      <c r="F34" s="94">
        <v>44952</v>
      </c>
      <c r="G34" s="83">
        <v>1829983.6453000002</v>
      </c>
      <c r="H34" s="85">
        <v>-10.304418</v>
      </c>
      <c r="I34" s="83">
        <v>-188.56916735000004</v>
      </c>
      <c r="J34" s="84">
        <f t="shared" si="0"/>
        <v>2.0223384497748281E-2</v>
      </c>
      <c r="K34" s="84">
        <f>I34/'סכום נכסי הקרן'!$C$42</f>
        <v>-7.0826983393763437E-5</v>
      </c>
    </row>
    <row r="35" spans="2:11">
      <c r="B35" s="76" t="s">
        <v>2416</v>
      </c>
      <c r="C35" s="73" t="s">
        <v>2417</v>
      </c>
      <c r="D35" s="86" t="s">
        <v>535</v>
      </c>
      <c r="E35" s="86" t="s">
        <v>132</v>
      </c>
      <c r="F35" s="94">
        <v>44952</v>
      </c>
      <c r="G35" s="83">
        <v>924983.19884600013</v>
      </c>
      <c r="H35" s="85">
        <v>-10.261502</v>
      </c>
      <c r="I35" s="83">
        <v>-94.917169659000024</v>
      </c>
      <c r="J35" s="84">
        <f t="shared" si="0"/>
        <v>1.01795348859399E-2</v>
      </c>
      <c r="K35" s="84">
        <f>I35/'סכום נכסי הקרן'!$C$42</f>
        <v>-3.5651092348215854E-5</v>
      </c>
    </row>
    <row r="36" spans="2:11">
      <c r="B36" s="76" t="s">
        <v>2418</v>
      </c>
      <c r="C36" s="73" t="s">
        <v>2419</v>
      </c>
      <c r="D36" s="86" t="s">
        <v>535</v>
      </c>
      <c r="E36" s="86" t="s">
        <v>132</v>
      </c>
      <c r="F36" s="94">
        <v>44959</v>
      </c>
      <c r="G36" s="83">
        <v>1206319.6823150003</v>
      </c>
      <c r="H36" s="85">
        <v>-9.1638409999999997</v>
      </c>
      <c r="I36" s="83">
        <v>-110.54522122300001</v>
      </c>
      <c r="J36" s="84">
        <f t="shared" si="0"/>
        <v>1.1855588825037957E-2</v>
      </c>
      <c r="K36" s="84">
        <f>I36/'סכום נכסי הקרן'!$C$42</f>
        <v>-4.1521022009335006E-5</v>
      </c>
    </row>
    <row r="37" spans="2:11">
      <c r="B37" s="76" t="s">
        <v>2420</v>
      </c>
      <c r="C37" s="73" t="s">
        <v>2421</v>
      </c>
      <c r="D37" s="86" t="s">
        <v>535</v>
      </c>
      <c r="E37" s="86" t="s">
        <v>132</v>
      </c>
      <c r="F37" s="94">
        <v>44959</v>
      </c>
      <c r="G37" s="83">
        <v>381201.80784000008</v>
      </c>
      <c r="H37" s="85">
        <v>-9.1509</v>
      </c>
      <c r="I37" s="83">
        <v>-34.883394426000002</v>
      </c>
      <c r="J37" s="84">
        <f t="shared" si="0"/>
        <v>3.7411221992310882E-3</v>
      </c>
      <c r="K37" s="84">
        <f>I37/'סכום נכסי הקרן'!$C$42</f>
        <v>-1.310227770769441E-5</v>
      </c>
    </row>
    <row r="38" spans="2:11">
      <c r="B38" s="76" t="s">
        <v>2422</v>
      </c>
      <c r="C38" s="73" t="s">
        <v>2423</v>
      </c>
      <c r="D38" s="86" t="s">
        <v>535</v>
      </c>
      <c r="E38" s="86" t="s">
        <v>132</v>
      </c>
      <c r="F38" s="94">
        <v>44959</v>
      </c>
      <c r="G38" s="83">
        <v>973732.39443500014</v>
      </c>
      <c r="H38" s="85">
        <v>-9.0636229999999998</v>
      </c>
      <c r="I38" s="83">
        <v>-88.255430999000012</v>
      </c>
      <c r="J38" s="84">
        <f t="shared" si="0"/>
        <v>9.4650866851126794E-3</v>
      </c>
      <c r="K38" s="84">
        <f>I38/'סכום נכסי הקרן'!$C$42</f>
        <v>-3.3148929030234736E-5</v>
      </c>
    </row>
    <row r="39" spans="2:11">
      <c r="B39" s="76" t="s">
        <v>2422</v>
      </c>
      <c r="C39" s="73" t="s">
        <v>2424</v>
      </c>
      <c r="D39" s="86" t="s">
        <v>535</v>
      </c>
      <c r="E39" s="86" t="s">
        <v>132</v>
      </c>
      <c r="F39" s="94">
        <v>44959</v>
      </c>
      <c r="G39" s="83">
        <v>688174.97176800016</v>
      </c>
      <c r="H39" s="85">
        <v>-9.0636229999999998</v>
      </c>
      <c r="I39" s="83">
        <v>-62.373583423000007</v>
      </c>
      <c r="J39" s="84">
        <f t="shared" si="0"/>
        <v>6.6893489417834415E-3</v>
      </c>
      <c r="K39" s="84">
        <f>I39/'סכום נכסי הקרן'!$C$42</f>
        <v>-2.3427651611308549E-5</v>
      </c>
    </row>
    <row r="40" spans="2:11">
      <c r="B40" s="76" t="s">
        <v>2425</v>
      </c>
      <c r="C40" s="73" t="s">
        <v>2426</v>
      </c>
      <c r="D40" s="86" t="s">
        <v>535</v>
      </c>
      <c r="E40" s="86" t="s">
        <v>132</v>
      </c>
      <c r="F40" s="94">
        <v>44958</v>
      </c>
      <c r="G40" s="83">
        <v>518393.42037000007</v>
      </c>
      <c r="H40" s="85">
        <v>-8.5936509999999995</v>
      </c>
      <c r="I40" s="83">
        <v>-44.548920335000012</v>
      </c>
      <c r="J40" s="84">
        <f t="shared" si="0"/>
        <v>4.7777160898317041E-3</v>
      </c>
      <c r="K40" s="84">
        <f>I40/'סכום נכסי הקרן'!$C$42</f>
        <v>-1.6732669954047688E-5</v>
      </c>
    </row>
    <row r="41" spans="2:11">
      <c r="B41" s="76" t="s">
        <v>2425</v>
      </c>
      <c r="C41" s="73" t="s">
        <v>2427</v>
      </c>
      <c r="D41" s="86" t="s">
        <v>535</v>
      </c>
      <c r="E41" s="86" t="s">
        <v>132</v>
      </c>
      <c r="F41" s="94">
        <v>44958</v>
      </c>
      <c r="G41" s="83">
        <v>1408320.3478680002</v>
      </c>
      <c r="H41" s="85">
        <v>-8.5936509999999995</v>
      </c>
      <c r="I41" s="83">
        <v>-121.026132867</v>
      </c>
      <c r="J41" s="84">
        <f t="shared" si="0"/>
        <v>1.2979629987451981E-2</v>
      </c>
      <c r="K41" s="84">
        <f>I41/'סכום נכסי הקרן'!$C$42</f>
        <v>-4.5457674885270236E-5</v>
      </c>
    </row>
    <row r="42" spans="2:11">
      <c r="B42" s="76" t="s">
        <v>2428</v>
      </c>
      <c r="C42" s="73" t="s">
        <v>2429</v>
      </c>
      <c r="D42" s="86" t="s">
        <v>535</v>
      </c>
      <c r="E42" s="86" t="s">
        <v>132</v>
      </c>
      <c r="F42" s="94">
        <v>44958</v>
      </c>
      <c r="G42" s="83">
        <v>1610063.5692960003</v>
      </c>
      <c r="H42" s="85">
        <v>-8.5456430000000001</v>
      </c>
      <c r="I42" s="83">
        <v>-137.59028466500004</v>
      </c>
      <c r="J42" s="84">
        <f t="shared" si="0"/>
        <v>1.4756077406707254E-2</v>
      </c>
      <c r="K42" s="84">
        <f>I42/'סכום נכסי הקרן'!$C$42</f>
        <v>-5.1679205800508299E-5</v>
      </c>
    </row>
    <row r="43" spans="2:11">
      <c r="B43" s="76" t="s">
        <v>2428</v>
      </c>
      <c r="C43" s="73" t="s">
        <v>2430</v>
      </c>
      <c r="D43" s="86" t="s">
        <v>535</v>
      </c>
      <c r="E43" s="86" t="s">
        <v>132</v>
      </c>
      <c r="F43" s="94">
        <v>44958</v>
      </c>
      <c r="G43" s="83">
        <v>880589.51428500016</v>
      </c>
      <c r="H43" s="85">
        <v>-8.5456430000000001</v>
      </c>
      <c r="I43" s="83">
        <v>-75.252036218000015</v>
      </c>
      <c r="J43" s="84">
        <f t="shared" si="0"/>
        <v>8.0705180176694098E-3</v>
      </c>
      <c r="K43" s="84">
        <f>I43/'סכום נכסי הקרן'!$C$42</f>
        <v>-2.8264826081914451E-5</v>
      </c>
    </row>
    <row r="44" spans="2:11">
      <c r="B44" s="76" t="s">
        <v>2431</v>
      </c>
      <c r="C44" s="73" t="s">
        <v>2432</v>
      </c>
      <c r="D44" s="86" t="s">
        <v>535</v>
      </c>
      <c r="E44" s="86" t="s">
        <v>132</v>
      </c>
      <c r="F44" s="94">
        <v>44958</v>
      </c>
      <c r="G44" s="83">
        <v>724104.28500800009</v>
      </c>
      <c r="H44" s="85">
        <v>-8.5360469999999999</v>
      </c>
      <c r="I44" s="83">
        <v>-61.809878721000018</v>
      </c>
      <c r="J44" s="84">
        <f t="shared" si="0"/>
        <v>6.6288935815994781E-3</v>
      </c>
      <c r="K44" s="84">
        <f>I44/'סכום נכסי הקרן'!$C$42</f>
        <v>-2.3215922917118397E-5</v>
      </c>
    </row>
    <row r="45" spans="2:11">
      <c r="B45" s="76" t="s">
        <v>2431</v>
      </c>
      <c r="C45" s="73" t="s">
        <v>2433</v>
      </c>
      <c r="D45" s="86" t="s">
        <v>535</v>
      </c>
      <c r="E45" s="86" t="s">
        <v>132</v>
      </c>
      <c r="F45" s="94">
        <v>44958</v>
      </c>
      <c r="G45" s="83">
        <v>1916911.8176400003</v>
      </c>
      <c r="H45" s="85">
        <v>-8.5360469999999999</v>
      </c>
      <c r="I45" s="83">
        <v>-163.62848474800001</v>
      </c>
      <c r="J45" s="84">
        <f t="shared" si="0"/>
        <v>1.7548583410249351E-2</v>
      </c>
      <c r="K45" s="84">
        <f>I45/'סכום נכסי הקרן'!$C$42</f>
        <v>-6.1459209556154773E-5</v>
      </c>
    </row>
    <row r="46" spans="2:11">
      <c r="B46" s="76" t="s">
        <v>2434</v>
      </c>
      <c r="C46" s="73" t="s">
        <v>2435</v>
      </c>
      <c r="D46" s="86" t="s">
        <v>535</v>
      </c>
      <c r="E46" s="86" t="s">
        <v>132</v>
      </c>
      <c r="F46" s="94">
        <v>44963</v>
      </c>
      <c r="G46" s="83">
        <v>880978.8111530001</v>
      </c>
      <c r="H46" s="85">
        <v>-8.4678769999999997</v>
      </c>
      <c r="I46" s="83">
        <v>-74.60020169500001</v>
      </c>
      <c r="J46" s="84">
        <f t="shared" si="0"/>
        <v>8.0006110420339505E-3</v>
      </c>
      <c r="K46" s="84">
        <f>I46/'סכום נכסי הקרן'!$C$42</f>
        <v>-2.8019995638078887E-5</v>
      </c>
    </row>
    <row r="47" spans="2:11">
      <c r="B47" s="76" t="s">
        <v>2436</v>
      </c>
      <c r="C47" s="73" t="s">
        <v>2437</v>
      </c>
      <c r="D47" s="86" t="s">
        <v>535</v>
      </c>
      <c r="E47" s="86" t="s">
        <v>132</v>
      </c>
      <c r="F47" s="94">
        <v>44963</v>
      </c>
      <c r="G47" s="83">
        <v>3836196.2606400009</v>
      </c>
      <c r="H47" s="85">
        <v>-8.4629600000000007</v>
      </c>
      <c r="I47" s="83">
        <v>-324.65576201900006</v>
      </c>
      <c r="J47" s="84">
        <f t="shared" si="0"/>
        <v>3.4818196405000459E-2</v>
      </c>
      <c r="K47" s="84">
        <f>I47/'סכום נכסי הקרן'!$C$42</f>
        <v>-1.2194140000910031E-4</v>
      </c>
    </row>
    <row r="48" spans="2:11">
      <c r="B48" s="76" t="s">
        <v>2438</v>
      </c>
      <c r="C48" s="73" t="s">
        <v>2439</v>
      </c>
      <c r="D48" s="86" t="s">
        <v>535</v>
      </c>
      <c r="E48" s="86" t="s">
        <v>132</v>
      </c>
      <c r="F48" s="94">
        <v>44963</v>
      </c>
      <c r="G48" s="83">
        <v>783669.01268000016</v>
      </c>
      <c r="H48" s="85">
        <v>-8.3880510000000008</v>
      </c>
      <c r="I48" s="83">
        <v>-65.734554270000004</v>
      </c>
      <c r="J48" s="84">
        <f t="shared" si="0"/>
        <v>7.0498013247461628E-3</v>
      </c>
      <c r="K48" s="84">
        <f>I48/'סכום נכסי הקרן'!$C$42</f>
        <v>-2.4690039464597184E-5</v>
      </c>
    </row>
    <row r="49" spans="2:11">
      <c r="B49" s="76" t="s">
        <v>2440</v>
      </c>
      <c r="C49" s="73" t="s">
        <v>2441</v>
      </c>
      <c r="D49" s="86" t="s">
        <v>535</v>
      </c>
      <c r="E49" s="86" t="s">
        <v>132</v>
      </c>
      <c r="F49" s="94">
        <v>44963</v>
      </c>
      <c r="G49" s="83">
        <v>1215759.6988000001</v>
      </c>
      <c r="H49" s="85">
        <v>-8.2924140000000008</v>
      </c>
      <c r="I49" s="83">
        <v>-100.81582999600001</v>
      </c>
      <c r="J49" s="84">
        <f t="shared" si="0"/>
        <v>1.0812145602173027E-2</v>
      </c>
      <c r="K49" s="84">
        <f>I49/'סכום נכסי הקרן'!$C$42</f>
        <v>-3.7866641812666245E-5</v>
      </c>
    </row>
    <row r="50" spans="2:11">
      <c r="B50" s="76" t="s">
        <v>2442</v>
      </c>
      <c r="C50" s="73" t="s">
        <v>2443</v>
      </c>
      <c r="D50" s="86" t="s">
        <v>535</v>
      </c>
      <c r="E50" s="86" t="s">
        <v>132</v>
      </c>
      <c r="F50" s="94">
        <v>44964</v>
      </c>
      <c r="G50" s="83">
        <v>2838717.2336400007</v>
      </c>
      <c r="H50" s="85">
        <v>-7.5183980000000004</v>
      </c>
      <c r="I50" s="83">
        <v>-213.42604652300002</v>
      </c>
      <c r="J50" s="84">
        <f t="shared" si="0"/>
        <v>2.2889197960224969E-2</v>
      </c>
      <c r="K50" s="84">
        <f>I50/'סכום נכסי הקרן'!$C$42</f>
        <v>-8.01632804838341E-5</v>
      </c>
    </row>
    <row r="51" spans="2:11">
      <c r="B51" s="76" t="s">
        <v>2444</v>
      </c>
      <c r="C51" s="73" t="s">
        <v>2445</v>
      </c>
      <c r="D51" s="86" t="s">
        <v>535</v>
      </c>
      <c r="E51" s="86" t="s">
        <v>132</v>
      </c>
      <c r="F51" s="94">
        <v>44964</v>
      </c>
      <c r="G51" s="83">
        <v>1714142.5079060001</v>
      </c>
      <c r="H51" s="85">
        <v>-7.5152580000000002</v>
      </c>
      <c r="I51" s="83">
        <v>-128.82222473000002</v>
      </c>
      <c r="J51" s="84">
        <f t="shared" si="0"/>
        <v>1.3815733606834146E-2</v>
      </c>
      <c r="K51" s="84">
        <f>I51/'סכום נכסי הקרן'!$C$42</f>
        <v>-4.8385903697417854E-5</v>
      </c>
    </row>
    <row r="52" spans="2:11">
      <c r="B52" s="76" t="s">
        <v>2444</v>
      </c>
      <c r="C52" s="73" t="s">
        <v>2446</v>
      </c>
      <c r="D52" s="86" t="s">
        <v>535</v>
      </c>
      <c r="E52" s="86" t="s">
        <v>132</v>
      </c>
      <c r="F52" s="94">
        <v>44964</v>
      </c>
      <c r="G52" s="83">
        <v>773747.02454400016</v>
      </c>
      <c r="H52" s="85">
        <v>-7.5152580000000002</v>
      </c>
      <c r="I52" s="83">
        <v>-58.149081900000006</v>
      </c>
      <c r="J52" s="84">
        <f t="shared" si="0"/>
        <v>6.2362859102625982E-3</v>
      </c>
      <c r="K52" s="84">
        <f>I52/'סכום נכסי הקרן'!$C$42</f>
        <v>-2.1840919785415225E-5</v>
      </c>
    </row>
    <row r="53" spans="2:11">
      <c r="B53" s="76" t="s">
        <v>2447</v>
      </c>
      <c r="C53" s="73" t="s">
        <v>2448</v>
      </c>
      <c r="D53" s="86" t="s">
        <v>535</v>
      </c>
      <c r="E53" s="86" t="s">
        <v>132</v>
      </c>
      <c r="F53" s="94">
        <v>44964</v>
      </c>
      <c r="G53" s="83">
        <v>395098.83266600006</v>
      </c>
      <c r="H53" s="85">
        <v>-7.4807300000000003</v>
      </c>
      <c r="I53" s="83">
        <v>-29.556277517000002</v>
      </c>
      <c r="J53" s="84">
        <f t="shared" si="0"/>
        <v>3.1698075191635708E-3</v>
      </c>
      <c r="K53" s="84">
        <f>I53/'סכום נכסי הקרן'!$C$42</f>
        <v>-1.1101401179719545E-5</v>
      </c>
    </row>
    <row r="54" spans="2:11">
      <c r="B54" s="76" t="s">
        <v>2447</v>
      </c>
      <c r="C54" s="73" t="s">
        <v>2449</v>
      </c>
      <c r="D54" s="86" t="s">
        <v>535</v>
      </c>
      <c r="E54" s="86" t="s">
        <v>132</v>
      </c>
      <c r="F54" s="94">
        <v>44964</v>
      </c>
      <c r="G54" s="83">
        <v>773995.58529600012</v>
      </c>
      <c r="H54" s="85">
        <v>-7.4807300000000003</v>
      </c>
      <c r="I54" s="83">
        <v>-57.90052114800001</v>
      </c>
      <c r="J54" s="84">
        <f t="shared" si="0"/>
        <v>6.2096286378707901E-3</v>
      </c>
      <c r="K54" s="84">
        <f>I54/'סכום נכסי הקרן'!$C$42</f>
        <v>-2.1747559834254337E-5</v>
      </c>
    </row>
    <row r="55" spans="2:11">
      <c r="B55" s="76" t="s">
        <v>2447</v>
      </c>
      <c r="C55" s="73" t="s">
        <v>2450</v>
      </c>
      <c r="D55" s="86" t="s">
        <v>535</v>
      </c>
      <c r="E55" s="86" t="s">
        <v>132</v>
      </c>
      <c r="F55" s="94">
        <v>44964</v>
      </c>
      <c r="G55" s="83">
        <v>349039.85115600005</v>
      </c>
      <c r="H55" s="85">
        <v>-7.4807300000000003</v>
      </c>
      <c r="I55" s="83">
        <v>-26.110729398000004</v>
      </c>
      <c r="J55" s="84">
        <f t="shared" si="0"/>
        <v>2.800284519220016E-3</v>
      </c>
      <c r="K55" s="84">
        <f>I55/'סכום נכסי הקרן'!$C$42</f>
        <v>-9.8072459218036453E-6</v>
      </c>
    </row>
    <row r="56" spans="2:11">
      <c r="B56" s="76" t="s">
        <v>2451</v>
      </c>
      <c r="C56" s="73" t="s">
        <v>2452</v>
      </c>
      <c r="D56" s="86" t="s">
        <v>535</v>
      </c>
      <c r="E56" s="86" t="s">
        <v>132</v>
      </c>
      <c r="F56" s="94">
        <v>44964</v>
      </c>
      <c r="G56" s="83">
        <v>2322596.8595520006</v>
      </c>
      <c r="H56" s="85">
        <v>-7.4524970000000001</v>
      </c>
      <c r="I56" s="83">
        <v>-173.09145977900002</v>
      </c>
      <c r="J56" s="84">
        <f t="shared" si="0"/>
        <v>1.8563454426725232E-2</v>
      </c>
      <c r="K56" s="84">
        <f>I56/'סכום נכסי הקרן'!$C$42</f>
        <v>-6.5013523258628859E-5</v>
      </c>
    </row>
    <row r="57" spans="2:11">
      <c r="B57" s="76" t="s">
        <v>2453</v>
      </c>
      <c r="C57" s="73" t="s">
        <v>2454</v>
      </c>
      <c r="D57" s="86" t="s">
        <v>535</v>
      </c>
      <c r="E57" s="86" t="s">
        <v>132</v>
      </c>
      <c r="F57" s="94">
        <v>44964</v>
      </c>
      <c r="G57" s="83">
        <v>692149.64465200016</v>
      </c>
      <c r="H57" s="85">
        <v>-7.3737870000000001</v>
      </c>
      <c r="I57" s="83">
        <v>-51.037637372000006</v>
      </c>
      <c r="J57" s="84">
        <f t="shared" si="0"/>
        <v>5.473608325982795E-3</v>
      </c>
      <c r="K57" s="84">
        <f>I57/'סכום נכסי הקרן'!$C$42</f>
        <v>-1.9169845979614038E-5</v>
      </c>
    </row>
    <row r="58" spans="2:11">
      <c r="B58" s="76" t="s">
        <v>2455</v>
      </c>
      <c r="C58" s="73" t="s">
        <v>2456</v>
      </c>
      <c r="D58" s="86" t="s">
        <v>535</v>
      </c>
      <c r="E58" s="86" t="s">
        <v>132</v>
      </c>
      <c r="F58" s="94">
        <v>44956</v>
      </c>
      <c r="G58" s="83">
        <v>890192.17035000015</v>
      </c>
      <c r="H58" s="85">
        <v>-7.386539</v>
      </c>
      <c r="I58" s="83">
        <v>-65.754395029999998</v>
      </c>
      <c r="J58" s="84">
        <f t="shared" si="0"/>
        <v>7.0519291769493954E-3</v>
      </c>
      <c r="K58" s="84">
        <f>I58/'סכום נכסי הקרן'!$C$42</f>
        <v>-2.4697491696575441E-5</v>
      </c>
    </row>
    <row r="59" spans="2:11">
      <c r="B59" s="76" t="s">
        <v>2457</v>
      </c>
      <c r="C59" s="73" t="s">
        <v>2458</v>
      </c>
      <c r="D59" s="86" t="s">
        <v>535</v>
      </c>
      <c r="E59" s="86" t="s">
        <v>132</v>
      </c>
      <c r="F59" s="94">
        <v>44956</v>
      </c>
      <c r="G59" s="83">
        <v>395640.96460000006</v>
      </c>
      <c r="H59" s="85">
        <v>-7.386539</v>
      </c>
      <c r="I59" s="83">
        <v>-29.224175569000003</v>
      </c>
      <c r="J59" s="84">
        <f t="shared" si="0"/>
        <v>3.134190745322759E-3</v>
      </c>
      <c r="K59" s="84">
        <f>I59/'סכום נכסי הקרן'!$C$42</f>
        <v>-1.0976662976297487E-5</v>
      </c>
    </row>
    <row r="60" spans="2:11">
      <c r="B60" s="76" t="s">
        <v>2459</v>
      </c>
      <c r="C60" s="73" t="s">
        <v>2460</v>
      </c>
      <c r="D60" s="86" t="s">
        <v>535</v>
      </c>
      <c r="E60" s="86" t="s">
        <v>132</v>
      </c>
      <c r="F60" s="94">
        <v>44957</v>
      </c>
      <c r="G60" s="83">
        <v>3068005.3575600004</v>
      </c>
      <c r="H60" s="85">
        <v>-7.3180649999999998</v>
      </c>
      <c r="I60" s="83">
        <v>-224.51861932600002</v>
      </c>
      <c r="J60" s="84">
        <f t="shared" si="0"/>
        <v>2.4078837645317076E-2</v>
      </c>
      <c r="K60" s="84">
        <f>I60/'סכום נכסי הקרן'!$C$42</f>
        <v>-8.4329674601987863E-5</v>
      </c>
    </row>
    <row r="61" spans="2:11">
      <c r="B61" s="76" t="s">
        <v>2461</v>
      </c>
      <c r="C61" s="73" t="s">
        <v>2462</v>
      </c>
      <c r="D61" s="86" t="s">
        <v>535</v>
      </c>
      <c r="E61" s="86" t="s">
        <v>132</v>
      </c>
      <c r="F61" s="94">
        <v>44964</v>
      </c>
      <c r="G61" s="83">
        <v>1952326.3188000002</v>
      </c>
      <c r="H61" s="85">
        <v>-7.2767999999999997</v>
      </c>
      <c r="I61" s="83">
        <v>-142.066876447</v>
      </c>
      <c r="J61" s="84">
        <f t="shared" si="0"/>
        <v>1.5236176237916552E-2</v>
      </c>
      <c r="K61" s="84">
        <f>I61/'סכום נכסי הקרן'!$C$42</f>
        <v>-5.3360623267956056E-5</v>
      </c>
    </row>
    <row r="62" spans="2:11">
      <c r="B62" s="76" t="s">
        <v>2461</v>
      </c>
      <c r="C62" s="73" t="s">
        <v>2463</v>
      </c>
      <c r="D62" s="86" t="s">
        <v>535</v>
      </c>
      <c r="E62" s="86" t="s">
        <v>132</v>
      </c>
      <c r="F62" s="94">
        <v>44964</v>
      </c>
      <c r="G62" s="83">
        <v>3315753.1057130005</v>
      </c>
      <c r="H62" s="85">
        <v>-7.2767999999999997</v>
      </c>
      <c r="I62" s="83">
        <v>-241.28071330400007</v>
      </c>
      <c r="J62" s="84">
        <f t="shared" si="0"/>
        <v>2.5876513671935462E-2</v>
      </c>
      <c r="K62" s="84">
        <f>I62/'סכום נכסי הקרן'!$C$42</f>
        <v>-9.0625553024259071E-5</v>
      </c>
    </row>
    <row r="63" spans="2:11">
      <c r="B63" s="76" t="s">
        <v>2464</v>
      </c>
      <c r="C63" s="73" t="s">
        <v>2465</v>
      </c>
      <c r="D63" s="86" t="s">
        <v>535</v>
      </c>
      <c r="E63" s="86" t="s">
        <v>132</v>
      </c>
      <c r="F63" s="94">
        <v>44956</v>
      </c>
      <c r="G63" s="83">
        <v>910902.76370100025</v>
      </c>
      <c r="H63" s="85">
        <v>-7.2770729999999997</v>
      </c>
      <c r="I63" s="83">
        <v>-66.287058688000016</v>
      </c>
      <c r="J63" s="84">
        <f t="shared" si="0"/>
        <v>7.1090554935954097E-3</v>
      </c>
      <c r="K63" s="84">
        <f>I63/'סכום נכסי הקרן'!$C$42</f>
        <v>-2.4897561308112751E-5</v>
      </c>
    </row>
    <row r="64" spans="2:11">
      <c r="B64" s="76" t="s">
        <v>2466</v>
      </c>
      <c r="C64" s="73" t="s">
        <v>2467</v>
      </c>
      <c r="D64" s="86" t="s">
        <v>535</v>
      </c>
      <c r="E64" s="86" t="s">
        <v>132</v>
      </c>
      <c r="F64" s="94">
        <v>44956</v>
      </c>
      <c r="G64" s="83">
        <v>712901.18626600015</v>
      </c>
      <c r="H64" s="85">
        <v>-7.273949</v>
      </c>
      <c r="I64" s="83">
        <v>-51.856066038000002</v>
      </c>
      <c r="J64" s="84">
        <f t="shared" si="0"/>
        <v>5.561381941516539E-3</v>
      </c>
      <c r="K64" s="84">
        <f>I64/'סכום נכסי הקרן'!$C$42</f>
        <v>-1.9477249540601131E-5</v>
      </c>
    </row>
    <row r="65" spans="2:11">
      <c r="B65" s="76" t="s">
        <v>2468</v>
      </c>
      <c r="C65" s="73" t="s">
        <v>2469</v>
      </c>
      <c r="D65" s="86" t="s">
        <v>535</v>
      </c>
      <c r="E65" s="86" t="s">
        <v>132</v>
      </c>
      <c r="F65" s="94">
        <v>44972</v>
      </c>
      <c r="G65" s="83">
        <v>1379286.2092800003</v>
      </c>
      <c r="H65" s="85">
        <v>-5.5428649999999999</v>
      </c>
      <c r="I65" s="83">
        <v>-76.451973312000007</v>
      </c>
      <c r="J65" s="84">
        <f t="shared" si="0"/>
        <v>8.1992070794396806E-3</v>
      </c>
      <c r="K65" s="84">
        <f>I65/'סכום נכסי הקרן'!$C$42</f>
        <v>-2.8715525026098435E-5</v>
      </c>
    </row>
    <row r="66" spans="2:11">
      <c r="B66" s="76" t="s">
        <v>2470</v>
      </c>
      <c r="C66" s="73" t="s">
        <v>2471</v>
      </c>
      <c r="D66" s="86" t="s">
        <v>535</v>
      </c>
      <c r="E66" s="86" t="s">
        <v>132</v>
      </c>
      <c r="F66" s="94">
        <v>44972</v>
      </c>
      <c r="G66" s="83">
        <v>788615.47680000006</v>
      </c>
      <c r="H66" s="85">
        <v>-5.4823820000000003</v>
      </c>
      <c r="I66" s="83">
        <v>-43.23491322000001</v>
      </c>
      <c r="J66" s="84">
        <f t="shared" si="0"/>
        <v>4.6367934167729687E-3</v>
      </c>
      <c r="K66" s="84">
        <f>I66/'סכום נכסי הקרן'!$C$42</f>
        <v>-1.6239126065503856E-5</v>
      </c>
    </row>
    <row r="67" spans="2:11">
      <c r="B67" s="76" t="s">
        <v>2472</v>
      </c>
      <c r="C67" s="73" t="s">
        <v>2473</v>
      </c>
      <c r="D67" s="86" t="s">
        <v>535</v>
      </c>
      <c r="E67" s="86" t="s">
        <v>132</v>
      </c>
      <c r="F67" s="94">
        <v>44972</v>
      </c>
      <c r="G67" s="83">
        <v>1006692.8625500001</v>
      </c>
      <c r="H67" s="85">
        <v>-5.4521670000000002</v>
      </c>
      <c r="I67" s="83">
        <v>-54.886571150000009</v>
      </c>
      <c r="J67" s="84">
        <f t="shared" si="0"/>
        <v>5.8863930287671598E-3</v>
      </c>
      <c r="K67" s="84">
        <f>I67/'סכום נכסי הקרן'!$C$42</f>
        <v>-2.0615513755577206E-5</v>
      </c>
    </row>
    <row r="68" spans="2:11">
      <c r="B68" s="76" t="s">
        <v>2472</v>
      </c>
      <c r="C68" s="73" t="s">
        <v>2474</v>
      </c>
      <c r="D68" s="86" t="s">
        <v>535</v>
      </c>
      <c r="E68" s="86" t="s">
        <v>132</v>
      </c>
      <c r="F68" s="94">
        <v>44972</v>
      </c>
      <c r="G68" s="83">
        <v>711469.43064000015</v>
      </c>
      <c r="H68" s="85">
        <v>-5.4521670000000002</v>
      </c>
      <c r="I68" s="83">
        <v>-38.790498054000011</v>
      </c>
      <c r="J68" s="84">
        <f t="shared" si="0"/>
        <v>4.1601454152318954E-3</v>
      </c>
      <c r="K68" s="84">
        <f>I68/'סכום נכסי הקרן'!$C$42</f>
        <v>-1.4569794203985868E-5</v>
      </c>
    </row>
    <row r="69" spans="2:11">
      <c r="B69" s="76" t="s">
        <v>2475</v>
      </c>
      <c r="C69" s="73" t="s">
        <v>2476</v>
      </c>
      <c r="D69" s="86" t="s">
        <v>535</v>
      </c>
      <c r="E69" s="86" t="s">
        <v>132</v>
      </c>
      <c r="F69" s="94">
        <v>44972</v>
      </c>
      <c r="G69" s="83">
        <v>201373.17667600003</v>
      </c>
      <c r="H69" s="85">
        <v>-5.4340460000000004</v>
      </c>
      <c r="I69" s="83">
        <v>-10.942710064000003</v>
      </c>
      <c r="J69" s="84">
        <f t="shared" si="0"/>
        <v>1.1735674298275025E-3</v>
      </c>
      <c r="K69" s="84">
        <f>I69/'סכום נכסי הקרן'!$C$42</f>
        <v>-4.1101053522029887E-6</v>
      </c>
    </row>
    <row r="70" spans="2:11">
      <c r="B70" s="76" t="s">
        <v>2477</v>
      </c>
      <c r="C70" s="73" t="s">
        <v>2478</v>
      </c>
      <c r="D70" s="86" t="s">
        <v>535</v>
      </c>
      <c r="E70" s="86" t="s">
        <v>132</v>
      </c>
      <c r="F70" s="94">
        <v>44973</v>
      </c>
      <c r="G70" s="83">
        <v>1009864.9111000001</v>
      </c>
      <c r="H70" s="85">
        <v>-5.0895729999999997</v>
      </c>
      <c r="I70" s="83">
        <v>-51.397807970000009</v>
      </c>
      <c r="J70" s="84">
        <f t="shared" si="0"/>
        <v>5.5122353644880802E-3</v>
      </c>
      <c r="K70" s="84">
        <f>I70/'סכום נכסי הקרן'!$C$42</f>
        <v>-1.930512682813218E-5</v>
      </c>
    </row>
    <row r="71" spans="2:11">
      <c r="B71" s="76" t="s">
        <v>2479</v>
      </c>
      <c r="C71" s="73" t="s">
        <v>2480</v>
      </c>
      <c r="D71" s="86" t="s">
        <v>535</v>
      </c>
      <c r="E71" s="86" t="s">
        <v>132</v>
      </c>
      <c r="F71" s="94">
        <v>44973</v>
      </c>
      <c r="G71" s="83">
        <v>2504751.0406340007</v>
      </c>
      <c r="H71" s="85">
        <v>-5.0775709999999998</v>
      </c>
      <c r="I71" s="83">
        <v>-127.18050264900003</v>
      </c>
      <c r="J71" s="84">
        <f t="shared" si="0"/>
        <v>1.363966464842971E-2</v>
      </c>
      <c r="K71" s="84">
        <f>I71/'סכום נכסי הקרן'!$C$42</f>
        <v>-4.7769269365293244E-5</v>
      </c>
    </row>
    <row r="72" spans="2:11">
      <c r="B72" s="76" t="s">
        <v>2481</v>
      </c>
      <c r="C72" s="73" t="s">
        <v>2482</v>
      </c>
      <c r="D72" s="86" t="s">
        <v>535</v>
      </c>
      <c r="E72" s="86" t="s">
        <v>132</v>
      </c>
      <c r="F72" s="94">
        <v>44977</v>
      </c>
      <c r="G72" s="83">
        <v>1762734.4858320002</v>
      </c>
      <c r="H72" s="85">
        <v>-4.7525950000000003</v>
      </c>
      <c r="I72" s="83">
        <v>-83.775632074000015</v>
      </c>
      <c r="J72" s="84">
        <f t="shared" si="0"/>
        <v>8.984643899019663E-3</v>
      </c>
      <c r="K72" s="84">
        <f>I72/'סכום נכסי הקרן'!$C$42</f>
        <v>-3.1466306953002695E-5</v>
      </c>
    </row>
    <row r="73" spans="2:11">
      <c r="B73" s="76" t="s">
        <v>2483</v>
      </c>
      <c r="C73" s="73" t="s">
        <v>2484</v>
      </c>
      <c r="D73" s="86" t="s">
        <v>535</v>
      </c>
      <c r="E73" s="86" t="s">
        <v>132</v>
      </c>
      <c r="F73" s="94">
        <v>44977</v>
      </c>
      <c r="G73" s="83">
        <v>1683112.2879490003</v>
      </c>
      <c r="H73" s="85">
        <v>-4.7168260000000002</v>
      </c>
      <c r="I73" s="83">
        <v>-79.389478440000019</v>
      </c>
      <c r="J73" s="84">
        <f t="shared" si="0"/>
        <v>8.5142442432692717E-3</v>
      </c>
      <c r="K73" s="84">
        <f>I73/'סכום נכסי הקרן'!$C$42</f>
        <v>-2.9818858247768682E-5</v>
      </c>
    </row>
    <row r="74" spans="2:11">
      <c r="B74" s="76" t="s">
        <v>2485</v>
      </c>
      <c r="C74" s="73" t="s">
        <v>2486</v>
      </c>
      <c r="D74" s="86" t="s">
        <v>535</v>
      </c>
      <c r="E74" s="86" t="s">
        <v>132</v>
      </c>
      <c r="F74" s="94">
        <v>45013</v>
      </c>
      <c r="G74" s="83">
        <v>1014190.4318500002</v>
      </c>
      <c r="H74" s="85">
        <v>-4.5674039999999998</v>
      </c>
      <c r="I74" s="83">
        <v>-46.322169830000007</v>
      </c>
      <c r="J74" s="84">
        <f t="shared" si="0"/>
        <v>4.9678909039425475E-3</v>
      </c>
      <c r="K74" s="84">
        <f>I74/'סכום נכסי הקרן'!$C$42</f>
        <v>-1.739870626475723E-5</v>
      </c>
    </row>
    <row r="75" spans="2:11">
      <c r="B75" s="76" t="s">
        <v>2485</v>
      </c>
      <c r="C75" s="73" t="s">
        <v>2487</v>
      </c>
      <c r="D75" s="86" t="s">
        <v>535</v>
      </c>
      <c r="E75" s="86" t="s">
        <v>132</v>
      </c>
      <c r="F75" s="94">
        <v>45013</v>
      </c>
      <c r="G75" s="83">
        <v>268788.09663000004</v>
      </c>
      <c r="H75" s="85">
        <v>-4.5674039999999998</v>
      </c>
      <c r="I75" s="83">
        <v>-12.276637053000002</v>
      </c>
      <c r="J75" s="84">
        <f t="shared" si="0"/>
        <v>1.3166264397896136E-3</v>
      </c>
      <c r="K75" s="84">
        <f>I75/'סכום נכסי הקרן'!$C$42</f>
        <v>-4.6111311881130381E-6</v>
      </c>
    </row>
    <row r="76" spans="2:11">
      <c r="B76" s="76" t="s">
        <v>2488</v>
      </c>
      <c r="C76" s="73" t="s">
        <v>2489</v>
      </c>
      <c r="D76" s="86" t="s">
        <v>535</v>
      </c>
      <c r="E76" s="86" t="s">
        <v>132</v>
      </c>
      <c r="F76" s="94">
        <v>45013</v>
      </c>
      <c r="G76" s="83">
        <v>345118.88224000006</v>
      </c>
      <c r="H76" s="85">
        <v>-4.4782840000000004</v>
      </c>
      <c r="I76" s="83">
        <v>-15.455402326000003</v>
      </c>
      <c r="J76" s="84">
        <f t="shared" ref="J76:J139" si="1">IFERROR(I76/$I$11,0)</f>
        <v>1.657537911412383E-3</v>
      </c>
      <c r="K76" s="84">
        <f>I76/'סכום נכסי הקרן'!$C$42</f>
        <v>-5.8050822373084779E-6</v>
      </c>
    </row>
    <row r="77" spans="2:11">
      <c r="B77" s="76" t="s">
        <v>2490</v>
      </c>
      <c r="C77" s="73" t="s">
        <v>2491</v>
      </c>
      <c r="D77" s="86" t="s">
        <v>535</v>
      </c>
      <c r="E77" s="86" t="s">
        <v>132</v>
      </c>
      <c r="F77" s="94">
        <v>45013</v>
      </c>
      <c r="G77" s="83">
        <v>406483.60328000004</v>
      </c>
      <c r="H77" s="85">
        <v>-4.359693</v>
      </c>
      <c r="I77" s="83">
        <v>-17.721437392000002</v>
      </c>
      <c r="J77" s="84">
        <f t="shared" si="1"/>
        <v>1.9005622566386619E-3</v>
      </c>
      <c r="K77" s="84">
        <f>I77/'סכום נכסי הקרן'!$C$42</f>
        <v>-6.6562098646123245E-6</v>
      </c>
    </row>
    <row r="78" spans="2:11">
      <c r="B78" s="76" t="s">
        <v>2492</v>
      </c>
      <c r="C78" s="73" t="s">
        <v>2493</v>
      </c>
      <c r="D78" s="86" t="s">
        <v>535</v>
      </c>
      <c r="E78" s="86" t="s">
        <v>132</v>
      </c>
      <c r="F78" s="94">
        <v>45014</v>
      </c>
      <c r="G78" s="83">
        <v>449126.54190000007</v>
      </c>
      <c r="H78" s="85">
        <v>-4.2759080000000003</v>
      </c>
      <c r="I78" s="83">
        <v>-19.204235687000004</v>
      </c>
      <c r="J78" s="84">
        <f t="shared" si="1"/>
        <v>2.0595871941393503E-3</v>
      </c>
      <c r="K78" s="84">
        <f>I78/'סכום נכסי הקרן'!$C$42</f>
        <v>-7.2131520821135357E-6</v>
      </c>
    </row>
    <row r="79" spans="2:11">
      <c r="B79" s="76" t="s">
        <v>2492</v>
      </c>
      <c r="C79" s="73" t="s">
        <v>2494</v>
      </c>
      <c r="D79" s="86" t="s">
        <v>535</v>
      </c>
      <c r="E79" s="86" t="s">
        <v>132</v>
      </c>
      <c r="F79" s="94">
        <v>45014</v>
      </c>
      <c r="G79" s="83">
        <v>345707.15306200006</v>
      </c>
      <c r="H79" s="85">
        <v>-4.2759080000000003</v>
      </c>
      <c r="I79" s="83">
        <v>-14.782118238000001</v>
      </c>
      <c r="J79" s="84">
        <f t="shared" si="1"/>
        <v>1.5853305448572386E-3</v>
      </c>
      <c r="K79" s="84">
        <f>I79/'סכום נכסי הקרן'!$C$42</f>
        <v>-5.5521952908887015E-6</v>
      </c>
    </row>
    <row r="80" spans="2:11">
      <c r="B80" s="76" t="s">
        <v>2495</v>
      </c>
      <c r="C80" s="73" t="s">
        <v>2496</v>
      </c>
      <c r="D80" s="86" t="s">
        <v>535</v>
      </c>
      <c r="E80" s="86" t="s">
        <v>132</v>
      </c>
      <c r="F80" s="94">
        <v>45012</v>
      </c>
      <c r="G80" s="83">
        <v>1424105.6149250001</v>
      </c>
      <c r="H80" s="85">
        <v>-4.2364819999999996</v>
      </c>
      <c r="I80" s="83">
        <v>-60.331983871000013</v>
      </c>
      <c r="J80" s="84">
        <f t="shared" si="1"/>
        <v>6.4703945214465665E-3</v>
      </c>
      <c r="K80" s="84">
        <f>I80/'סכום נכסי הקרן'!$C$42</f>
        <v>-2.2660822444068137E-5</v>
      </c>
    </row>
    <row r="81" spans="2:11">
      <c r="B81" s="76" t="s">
        <v>2497</v>
      </c>
      <c r="C81" s="73" t="s">
        <v>2498</v>
      </c>
      <c r="D81" s="86" t="s">
        <v>535</v>
      </c>
      <c r="E81" s="86" t="s">
        <v>132</v>
      </c>
      <c r="F81" s="94">
        <v>45014</v>
      </c>
      <c r="G81" s="83">
        <v>1729516.2166800005</v>
      </c>
      <c r="H81" s="85">
        <v>-4.2167940000000002</v>
      </c>
      <c r="I81" s="83">
        <v>-72.930139819000004</v>
      </c>
      <c r="J81" s="84">
        <f t="shared" si="1"/>
        <v>7.8215027396109412E-3</v>
      </c>
      <c r="K81" s="84">
        <f>I81/'סכום נכסי הקרן'!$C$42</f>
        <v>-2.7392716818215074E-5</v>
      </c>
    </row>
    <row r="82" spans="2:11">
      <c r="B82" s="76" t="s">
        <v>2499</v>
      </c>
      <c r="C82" s="73" t="s">
        <v>2500</v>
      </c>
      <c r="D82" s="86" t="s">
        <v>535</v>
      </c>
      <c r="E82" s="86" t="s">
        <v>132</v>
      </c>
      <c r="F82" s="94">
        <v>45012</v>
      </c>
      <c r="G82" s="83">
        <v>610763.52989999996</v>
      </c>
      <c r="H82" s="85">
        <v>-4.1626609999999999</v>
      </c>
      <c r="I82" s="83">
        <v>-25.424012441000002</v>
      </c>
      <c r="J82" s="84">
        <f t="shared" si="1"/>
        <v>2.7266365243876585E-3</v>
      </c>
      <c r="K82" s="84">
        <f>I82/'סכום נכסי הקרן'!$C$42</f>
        <v>-9.5493135609984531E-6</v>
      </c>
    </row>
    <row r="83" spans="2:11">
      <c r="B83" s="76" t="s">
        <v>2501</v>
      </c>
      <c r="C83" s="73" t="s">
        <v>2502</v>
      </c>
      <c r="D83" s="86" t="s">
        <v>535</v>
      </c>
      <c r="E83" s="86" t="s">
        <v>132</v>
      </c>
      <c r="F83" s="94">
        <v>45090</v>
      </c>
      <c r="G83" s="83">
        <v>1733928.2478450001</v>
      </c>
      <c r="H83" s="85">
        <v>-3.9008470000000002</v>
      </c>
      <c r="I83" s="83">
        <v>-67.637883925000011</v>
      </c>
      <c r="J83" s="84">
        <f t="shared" si="1"/>
        <v>7.2539267816273921E-3</v>
      </c>
      <c r="K83" s="84">
        <f>I83/'סכום נכסי הקרן'!$C$42</f>
        <v>-2.5404934162187539E-5</v>
      </c>
    </row>
    <row r="84" spans="2:11">
      <c r="B84" s="76" t="s">
        <v>2503</v>
      </c>
      <c r="C84" s="73" t="s">
        <v>2504</v>
      </c>
      <c r="D84" s="86" t="s">
        <v>535</v>
      </c>
      <c r="E84" s="86" t="s">
        <v>132</v>
      </c>
      <c r="F84" s="94">
        <v>45090</v>
      </c>
      <c r="G84" s="83">
        <v>714979.74317000015</v>
      </c>
      <c r="H84" s="85">
        <v>-3.7541769999999999</v>
      </c>
      <c r="I84" s="83">
        <v>-26.841605206000004</v>
      </c>
      <c r="J84" s="84">
        <f t="shared" si="1"/>
        <v>2.878668396568597E-3</v>
      </c>
      <c r="K84" s="84">
        <f>I84/'סכום נכסי הקרן'!$C$42</f>
        <v>-1.0081764441684672E-5</v>
      </c>
    </row>
    <row r="85" spans="2:11">
      <c r="B85" s="76" t="s">
        <v>2505</v>
      </c>
      <c r="C85" s="73" t="s">
        <v>2506</v>
      </c>
      <c r="D85" s="86" t="s">
        <v>535</v>
      </c>
      <c r="E85" s="86" t="s">
        <v>132</v>
      </c>
      <c r="F85" s="94">
        <v>45090</v>
      </c>
      <c r="G85" s="83">
        <v>1089582.3964170003</v>
      </c>
      <c r="H85" s="85">
        <v>-3.6079210000000002</v>
      </c>
      <c r="I85" s="83">
        <v>-39.311269675000013</v>
      </c>
      <c r="J85" s="84">
        <f t="shared" si="1"/>
        <v>4.2159963524503368E-3</v>
      </c>
      <c r="K85" s="84">
        <f>I85/'סכום נכסי הקרן'!$C$42</f>
        <v>-1.4765397140939231E-5</v>
      </c>
    </row>
    <row r="86" spans="2:11">
      <c r="B86" s="76" t="s">
        <v>2505</v>
      </c>
      <c r="C86" s="73" t="s">
        <v>2507</v>
      </c>
      <c r="D86" s="86" t="s">
        <v>535</v>
      </c>
      <c r="E86" s="86" t="s">
        <v>132</v>
      </c>
      <c r="F86" s="94">
        <v>45090</v>
      </c>
      <c r="G86" s="83">
        <v>361441.14444000006</v>
      </c>
      <c r="H86" s="85">
        <v>-3.6079210000000002</v>
      </c>
      <c r="I86" s="83">
        <v>-13.040510151000003</v>
      </c>
      <c r="J86" s="84">
        <f t="shared" si="1"/>
        <v>1.3985491612261843E-3</v>
      </c>
      <c r="K86" s="84">
        <f>I86/'סכום נכסי הקרן'!$C$42</f>
        <v>-4.8980435608370972E-6</v>
      </c>
    </row>
    <row r="87" spans="2:11">
      <c r="B87" s="76" t="s">
        <v>2508</v>
      </c>
      <c r="C87" s="73" t="s">
        <v>2509</v>
      </c>
      <c r="D87" s="86" t="s">
        <v>535</v>
      </c>
      <c r="E87" s="86" t="s">
        <v>132</v>
      </c>
      <c r="F87" s="94">
        <v>44993</v>
      </c>
      <c r="G87" s="83">
        <v>1403803.3380000002</v>
      </c>
      <c r="H87" s="85">
        <v>-3.6002540000000001</v>
      </c>
      <c r="I87" s="83">
        <v>-50.540479106000014</v>
      </c>
      <c r="J87" s="84">
        <f t="shared" si="1"/>
        <v>5.4202898386030941E-3</v>
      </c>
      <c r="K87" s="84">
        <f>I87/'סכום נכסי הקרן'!$C$42</f>
        <v>-1.8983112269406277E-5</v>
      </c>
    </row>
    <row r="88" spans="2:11">
      <c r="B88" s="76" t="s">
        <v>2510</v>
      </c>
      <c r="C88" s="73" t="s">
        <v>2511</v>
      </c>
      <c r="D88" s="86" t="s">
        <v>535</v>
      </c>
      <c r="E88" s="86" t="s">
        <v>132</v>
      </c>
      <c r="F88" s="94">
        <v>45019</v>
      </c>
      <c r="G88" s="83">
        <v>1742752.3101750002</v>
      </c>
      <c r="H88" s="85">
        <v>-3.4203960000000002</v>
      </c>
      <c r="I88" s="83">
        <v>-59.609032885000005</v>
      </c>
      <c r="J88" s="84">
        <f t="shared" si="1"/>
        <v>6.3928605535748858E-3</v>
      </c>
      <c r="K88" s="84">
        <f>I88/'סכום נכסי הקרן'!$C$42</f>
        <v>-2.2389280504314605E-5</v>
      </c>
    </row>
    <row r="89" spans="2:11">
      <c r="B89" s="76" t="s">
        <v>2510</v>
      </c>
      <c r="C89" s="73" t="s">
        <v>2512</v>
      </c>
      <c r="D89" s="86" t="s">
        <v>535</v>
      </c>
      <c r="E89" s="86" t="s">
        <v>132</v>
      </c>
      <c r="F89" s="94">
        <v>45019</v>
      </c>
      <c r="G89" s="83">
        <v>633948.61005000013</v>
      </c>
      <c r="H89" s="85">
        <v>-3.4203960000000002</v>
      </c>
      <c r="I89" s="83">
        <v>-21.683553853000006</v>
      </c>
      <c r="J89" s="84">
        <f t="shared" si="1"/>
        <v>2.3254854068105969E-3</v>
      </c>
      <c r="K89" s="84">
        <f>I89/'סכום נכסי הקרן'!$C$42</f>
        <v>-8.1443892988808196E-6</v>
      </c>
    </row>
    <row r="90" spans="2:11">
      <c r="B90" s="76" t="s">
        <v>2513</v>
      </c>
      <c r="C90" s="73" t="s">
        <v>2514</v>
      </c>
      <c r="D90" s="86" t="s">
        <v>535</v>
      </c>
      <c r="E90" s="86" t="s">
        <v>132</v>
      </c>
      <c r="F90" s="94">
        <v>45019</v>
      </c>
      <c r="G90" s="83">
        <v>1011660.0015600002</v>
      </c>
      <c r="H90" s="85">
        <v>-3.368058</v>
      </c>
      <c r="I90" s="83">
        <v>-34.073294550000007</v>
      </c>
      <c r="J90" s="84">
        <f t="shared" si="1"/>
        <v>3.6542418173311246E-3</v>
      </c>
      <c r="K90" s="84">
        <f>I90/'סכום נכסי הקרן'!$C$42</f>
        <v>-1.2798002458081387E-5</v>
      </c>
    </row>
    <row r="91" spans="2:11">
      <c r="B91" s="76" t="s">
        <v>2513</v>
      </c>
      <c r="C91" s="73" t="s">
        <v>2515</v>
      </c>
      <c r="D91" s="86" t="s">
        <v>535</v>
      </c>
      <c r="E91" s="86" t="s">
        <v>132</v>
      </c>
      <c r="F91" s="94">
        <v>45019</v>
      </c>
      <c r="G91" s="83">
        <v>271829.82715200004</v>
      </c>
      <c r="H91" s="85">
        <v>-3.368058</v>
      </c>
      <c r="I91" s="83">
        <v>-9.1553859129999999</v>
      </c>
      <c r="J91" s="84">
        <f t="shared" si="1"/>
        <v>9.8188315802555381E-4</v>
      </c>
      <c r="K91" s="84">
        <f>I91/'סכום נכסי הקרן'!$C$42</f>
        <v>-3.4387825705353656E-6</v>
      </c>
    </row>
    <row r="92" spans="2:11">
      <c r="B92" s="76" t="s">
        <v>2513</v>
      </c>
      <c r="C92" s="73" t="s">
        <v>2516</v>
      </c>
      <c r="D92" s="86" t="s">
        <v>535</v>
      </c>
      <c r="E92" s="86" t="s">
        <v>132</v>
      </c>
      <c r="F92" s="94">
        <v>45019</v>
      </c>
      <c r="G92" s="83">
        <v>410266.99209600012</v>
      </c>
      <c r="H92" s="85">
        <v>-3.368058</v>
      </c>
      <c r="I92" s="83">
        <v>-13.818029794000005</v>
      </c>
      <c r="J92" s="84">
        <f t="shared" si="1"/>
        <v>1.4819354269445656E-3</v>
      </c>
      <c r="K92" s="84">
        <f>I92/'סכום נכסי הקרן'!$C$42</f>
        <v>-5.1900816051101183E-6</v>
      </c>
    </row>
    <row r="93" spans="2:11">
      <c r="B93" s="76" t="s">
        <v>2517</v>
      </c>
      <c r="C93" s="73" t="s">
        <v>2518</v>
      </c>
      <c r="D93" s="86" t="s">
        <v>535</v>
      </c>
      <c r="E93" s="86" t="s">
        <v>132</v>
      </c>
      <c r="F93" s="94">
        <v>45091</v>
      </c>
      <c r="G93" s="83">
        <v>978917.53543200006</v>
      </c>
      <c r="H93" s="85">
        <v>-3.5232800000000002</v>
      </c>
      <c r="I93" s="83">
        <v>-34.49000508200001</v>
      </c>
      <c r="J93" s="84">
        <f t="shared" si="1"/>
        <v>3.6989325662553935E-3</v>
      </c>
      <c r="K93" s="84">
        <f>I93/'סכום נכסי הקרן'!$C$42</f>
        <v>-1.2954519826985017E-5</v>
      </c>
    </row>
    <row r="94" spans="2:11">
      <c r="B94" s="76" t="s">
        <v>2519</v>
      </c>
      <c r="C94" s="73" t="s">
        <v>2520</v>
      </c>
      <c r="D94" s="86" t="s">
        <v>535</v>
      </c>
      <c r="E94" s="86" t="s">
        <v>132</v>
      </c>
      <c r="F94" s="94">
        <v>45019</v>
      </c>
      <c r="G94" s="83">
        <v>205202.70438000004</v>
      </c>
      <c r="H94" s="85">
        <v>-3.3331949999999999</v>
      </c>
      <c r="I94" s="83">
        <v>-6.8398065650000008</v>
      </c>
      <c r="J94" s="84">
        <f t="shared" si="1"/>
        <v>7.3354536162042354E-4</v>
      </c>
      <c r="K94" s="84">
        <f>I94/'סכום נכסי הקרן'!$C$42</f>
        <v>-2.5690460047301529E-6</v>
      </c>
    </row>
    <row r="95" spans="2:11">
      <c r="B95" s="76" t="s">
        <v>2521</v>
      </c>
      <c r="C95" s="73" t="s">
        <v>2522</v>
      </c>
      <c r="D95" s="86" t="s">
        <v>535</v>
      </c>
      <c r="E95" s="86" t="s">
        <v>132</v>
      </c>
      <c r="F95" s="94">
        <v>45091</v>
      </c>
      <c r="G95" s="83">
        <v>1930639.1500800005</v>
      </c>
      <c r="H95" s="85">
        <v>-3.4651209999999999</v>
      </c>
      <c r="I95" s="83">
        <v>-66.898978502000006</v>
      </c>
      <c r="J95" s="84">
        <f t="shared" si="1"/>
        <v>7.1746817561187167E-3</v>
      </c>
      <c r="K95" s="84">
        <f>I95/'סכום נכסי הקרן'!$C$42</f>
        <v>-2.5127399701703622E-5</v>
      </c>
    </row>
    <row r="96" spans="2:11">
      <c r="B96" s="76" t="s">
        <v>2521</v>
      </c>
      <c r="C96" s="73" t="s">
        <v>2523</v>
      </c>
      <c r="D96" s="86" t="s">
        <v>535</v>
      </c>
      <c r="E96" s="86" t="s">
        <v>132</v>
      </c>
      <c r="F96" s="94">
        <v>45091</v>
      </c>
      <c r="G96" s="83">
        <v>816223.16520000016</v>
      </c>
      <c r="H96" s="85">
        <v>-3.4651209999999999</v>
      </c>
      <c r="I96" s="83">
        <v>-28.283118562000002</v>
      </c>
      <c r="J96" s="84">
        <f t="shared" si="1"/>
        <v>3.0332656685760529E-3</v>
      </c>
      <c r="K96" s="84">
        <f>I96/'סכום נכסי הקרן'!$C$42</f>
        <v>-1.0623199947616549E-5</v>
      </c>
    </row>
    <row r="97" spans="2:11">
      <c r="B97" s="76" t="s">
        <v>2524</v>
      </c>
      <c r="C97" s="73" t="s">
        <v>2525</v>
      </c>
      <c r="D97" s="86" t="s">
        <v>535</v>
      </c>
      <c r="E97" s="86" t="s">
        <v>132</v>
      </c>
      <c r="F97" s="94">
        <v>45019</v>
      </c>
      <c r="G97" s="83">
        <v>1649226.5754170003</v>
      </c>
      <c r="H97" s="85">
        <v>-3.2664409999999999</v>
      </c>
      <c r="I97" s="83">
        <v>-53.871005632000006</v>
      </c>
      <c r="J97" s="84">
        <f t="shared" si="1"/>
        <v>5.777477174485169E-3</v>
      </c>
      <c r="K97" s="84">
        <f>I97/'סכום נכסי הקרן'!$C$42</f>
        <v>-2.023406517047974E-5</v>
      </c>
    </row>
    <row r="98" spans="2:11">
      <c r="B98" s="76" t="s">
        <v>2526</v>
      </c>
      <c r="C98" s="73" t="s">
        <v>2527</v>
      </c>
      <c r="D98" s="86" t="s">
        <v>535</v>
      </c>
      <c r="E98" s="86" t="s">
        <v>132</v>
      </c>
      <c r="F98" s="94">
        <v>44993</v>
      </c>
      <c r="G98" s="83">
        <v>575310.40836100013</v>
      </c>
      <c r="H98" s="85">
        <v>-3.2387139999999999</v>
      </c>
      <c r="I98" s="83">
        <v>-18.632657476000006</v>
      </c>
      <c r="J98" s="84">
        <f t="shared" si="1"/>
        <v>1.9982874276184897E-3</v>
      </c>
      <c r="K98" s="84">
        <f>I98/'סכום נכסי הקרן'!$C$42</f>
        <v>-6.9984660810686572E-6</v>
      </c>
    </row>
    <row r="99" spans="2:11">
      <c r="B99" s="76" t="s">
        <v>2528</v>
      </c>
      <c r="C99" s="73" t="s">
        <v>2529</v>
      </c>
      <c r="D99" s="86" t="s">
        <v>535</v>
      </c>
      <c r="E99" s="86" t="s">
        <v>132</v>
      </c>
      <c r="F99" s="94">
        <v>44993</v>
      </c>
      <c r="G99" s="83">
        <v>719743.58335600013</v>
      </c>
      <c r="H99" s="85">
        <v>-3.1518510000000002</v>
      </c>
      <c r="I99" s="83">
        <v>-22.685248882000003</v>
      </c>
      <c r="J99" s="84">
        <f t="shared" si="1"/>
        <v>2.4329136995990468E-3</v>
      </c>
      <c r="K99" s="84">
        <f>I99/'סכום נכסי הקרן'!$C$42</f>
        <v>-8.5206280985829707E-6</v>
      </c>
    </row>
    <row r="100" spans="2:11">
      <c r="B100" s="76" t="s">
        <v>2530</v>
      </c>
      <c r="C100" s="73" t="s">
        <v>2531</v>
      </c>
      <c r="D100" s="86" t="s">
        <v>535</v>
      </c>
      <c r="E100" s="86" t="s">
        <v>132</v>
      </c>
      <c r="F100" s="94">
        <v>44993</v>
      </c>
      <c r="G100" s="83">
        <v>1947247.5398450003</v>
      </c>
      <c r="H100" s="85">
        <v>-3.1489590000000001</v>
      </c>
      <c r="I100" s="83">
        <v>-61.318019024000009</v>
      </c>
      <c r="J100" s="84">
        <f t="shared" si="1"/>
        <v>6.5761433472363243E-3</v>
      </c>
      <c r="K100" s="84">
        <f>I100/'סכום נכסי הקרן'!$C$42</f>
        <v>-2.3031179360782801E-5</v>
      </c>
    </row>
    <row r="101" spans="2:11">
      <c r="B101" s="76" t="s">
        <v>2530</v>
      </c>
      <c r="C101" s="73" t="s">
        <v>2532</v>
      </c>
      <c r="D101" s="86" t="s">
        <v>535</v>
      </c>
      <c r="E101" s="86" t="s">
        <v>132</v>
      </c>
      <c r="F101" s="94">
        <v>44993</v>
      </c>
      <c r="G101" s="83">
        <v>1696507.3673270002</v>
      </c>
      <c r="H101" s="85">
        <v>-3.1489590000000001</v>
      </c>
      <c r="I101" s="83">
        <v>-53.422314725000007</v>
      </c>
      <c r="J101" s="84">
        <f t="shared" si="1"/>
        <v>5.7293566420544232E-3</v>
      </c>
      <c r="K101" s="84">
        <f>I101/'סכום נכסי הקרן'!$C$42</f>
        <v>-2.0065535904186504E-5</v>
      </c>
    </row>
    <row r="102" spans="2:11">
      <c r="B102" s="76" t="s">
        <v>2533</v>
      </c>
      <c r="C102" s="73" t="s">
        <v>2534</v>
      </c>
      <c r="D102" s="86" t="s">
        <v>535</v>
      </c>
      <c r="E102" s="86" t="s">
        <v>132</v>
      </c>
      <c r="F102" s="94">
        <v>44986</v>
      </c>
      <c r="G102" s="83">
        <v>1643220.4999020002</v>
      </c>
      <c r="H102" s="85">
        <v>-3.1636730000000002</v>
      </c>
      <c r="I102" s="83">
        <v>-51.986128129000001</v>
      </c>
      <c r="J102" s="84">
        <f t="shared" si="1"/>
        <v>5.5753306464497903E-3</v>
      </c>
      <c r="K102" s="84">
        <f>I102/'סכום נכסי הקרן'!$C$42</f>
        <v>-1.9526101140726815E-5</v>
      </c>
    </row>
    <row r="103" spans="2:11">
      <c r="B103" s="76" t="s">
        <v>2533</v>
      </c>
      <c r="C103" s="73" t="s">
        <v>2535</v>
      </c>
      <c r="D103" s="86" t="s">
        <v>535</v>
      </c>
      <c r="E103" s="86" t="s">
        <v>132</v>
      </c>
      <c r="F103" s="94">
        <v>44986</v>
      </c>
      <c r="G103" s="83">
        <v>1048945.7027080003</v>
      </c>
      <c r="H103" s="85">
        <v>-3.1636730000000002</v>
      </c>
      <c r="I103" s="83">
        <v>-33.18521507900001</v>
      </c>
      <c r="J103" s="84">
        <f t="shared" si="1"/>
        <v>3.5589983962618964E-3</v>
      </c>
      <c r="K103" s="84">
        <f>I103/'סכום נכסי הקרן'!$C$42</f>
        <v>-1.2464437905462286E-5</v>
      </c>
    </row>
    <row r="104" spans="2:11">
      <c r="B104" s="76" t="s">
        <v>2536</v>
      </c>
      <c r="C104" s="73" t="s">
        <v>2537</v>
      </c>
      <c r="D104" s="86" t="s">
        <v>535</v>
      </c>
      <c r="E104" s="86" t="s">
        <v>132</v>
      </c>
      <c r="F104" s="94">
        <v>44986</v>
      </c>
      <c r="G104" s="83">
        <v>946373.18732300017</v>
      </c>
      <c r="H104" s="85">
        <v>-3.1347529999999999</v>
      </c>
      <c r="I104" s="83">
        <v>-29.666463987000004</v>
      </c>
      <c r="J104" s="84">
        <f t="shared" si="1"/>
        <v>3.1816246331731147E-3</v>
      </c>
      <c r="K104" s="84">
        <f>I104/'סכום נכסי הקרן'!$C$42</f>
        <v>-1.1142787454000655E-5</v>
      </c>
    </row>
    <row r="105" spans="2:11">
      <c r="B105" s="76" t="s">
        <v>2538</v>
      </c>
      <c r="C105" s="73" t="s">
        <v>2539</v>
      </c>
      <c r="D105" s="86" t="s">
        <v>535</v>
      </c>
      <c r="E105" s="86" t="s">
        <v>132</v>
      </c>
      <c r="F105" s="94">
        <v>44993</v>
      </c>
      <c r="G105" s="83">
        <v>432245.82813100005</v>
      </c>
      <c r="H105" s="85">
        <v>-3.413084</v>
      </c>
      <c r="I105" s="83">
        <v>-14.752914686000002</v>
      </c>
      <c r="J105" s="84">
        <f t="shared" si="1"/>
        <v>1.5821985659176499E-3</v>
      </c>
      <c r="K105" s="84">
        <f>I105/'סכום נכסי הקרן'!$C$42</f>
        <v>-5.5412263741691209E-6</v>
      </c>
    </row>
    <row r="106" spans="2:11">
      <c r="B106" s="76" t="s">
        <v>2538</v>
      </c>
      <c r="C106" s="73" t="s">
        <v>2540</v>
      </c>
      <c r="D106" s="86" t="s">
        <v>535</v>
      </c>
      <c r="E106" s="86" t="s">
        <v>132</v>
      </c>
      <c r="F106" s="94">
        <v>44993</v>
      </c>
      <c r="G106" s="83">
        <v>1612888.1232960003</v>
      </c>
      <c r="H106" s="85">
        <v>-3.413084</v>
      </c>
      <c r="I106" s="83">
        <v>-55.04923195300001</v>
      </c>
      <c r="J106" s="84">
        <f t="shared" si="1"/>
        <v>5.9038378316901945E-3</v>
      </c>
      <c r="K106" s="84">
        <f>I106/'סכום נכסי הקרן'!$C$42</f>
        <v>-2.0676609501794901E-5</v>
      </c>
    </row>
    <row r="107" spans="2:11">
      <c r="B107" s="76" t="s">
        <v>2541</v>
      </c>
      <c r="C107" s="73" t="s">
        <v>2542</v>
      </c>
      <c r="D107" s="86" t="s">
        <v>535</v>
      </c>
      <c r="E107" s="86" t="s">
        <v>132</v>
      </c>
      <c r="F107" s="94">
        <v>44993</v>
      </c>
      <c r="G107" s="83">
        <v>1235368.7262000002</v>
      </c>
      <c r="H107" s="85">
        <v>-3.024718</v>
      </c>
      <c r="I107" s="83">
        <v>-37.366414829000007</v>
      </c>
      <c r="J107" s="84">
        <f t="shared" si="1"/>
        <v>4.007417463888112E-3</v>
      </c>
      <c r="K107" s="84">
        <f>I107/'סכום נכסי הקרן'!$C$42</f>
        <v>-1.4034905492613444E-5</v>
      </c>
    </row>
    <row r="108" spans="2:11">
      <c r="B108" s="76" t="s">
        <v>2541</v>
      </c>
      <c r="C108" s="73" t="s">
        <v>2543</v>
      </c>
      <c r="D108" s="86" t="s">
        <v>535</v>
      </c>
      <c r="E108" s="86" t="s">
        <v>132</v>
      </c>
      <c r="F108" s="94">
        <v>44993</v>
      </c>
      <c r="G108" s="83">
        <v>181892.42819999999</v>
      </c>
      <c r="H108" s="85">
        <v>-3.024718</v>
      </c>
      <c r="I108" s="83">
        <v>-5.5017322220000002</v>
      </c>
      <c r="J108" s="84">
        <f t="shared" si="1"/>
        <v>5.9004156242914538E-4</v>
      </c>
      <c r="K108" s="84">
        <f>I108/'סכום נכסי הקרן'!$C$42</f>
        <v>-2.0664624137691889E-6</v>
      </c>
    </row>
    <row r="109" spans="2:11">
      <c r="B109" s="76" t="s">
        <v>2544</v>
      </c>
      <c r="C109" s="73" t="s">
        <v>2545</v>
      </c>
      <c r="D109" s="86" t="s">
        <v>535</v>
      </c>
      <c r="E109" s="86" t="s">
        <v>132</v>
      </c>
      <c r="F109" s="94">
        <v>44980</v>
      </c>
      <c r="G109" s="83">
        <v>818905.69638900016</v>
      </c>
      <c r="H109" s="85">
        <v>-3.0145240000000002</v>
      </c>
      <c r="I109" s="83">
        <v>-24.686107905000004</v>
      </c>
      <c r="J109" s="84">
        <f t="shared" si="1"/>
        <v>2.6474988405134846E-3</v>
      </c>
      <c r="K109" s="84">
        <f>I109/'סכום נכסי הקרן'!$C$42</f>
        <v>-9.2721550358168197E-6</v>
      </c>
    </row>
    <row r="110" spans="2:11">
      <c r="B110" s="76" t="s">
        <v>2544</v>
      </c>
      <c r="C110" s="73" t="s">
        <v>2546</v>
      </c>
      <c r="D110" s="86" t="s">
        <v>535</v>
      </c>
      <c r="E110" s="86" t="s">
        <v>132</v>
      </c>
      <c r="F110" s="94">
        <v>44980</v>
      </c>
      <c r="G110" s="83">
        <v>823971.33134800021</v>
      </c>
      <c r="H110" s="85">
        <v>-3.0145240000000002</v>
      </c>
      <c r="I110" s="83">
        <v>-24.838812681000004</v>
      </c>
      <c r="J110" s="84">
        <f t="shared" si="1"/>
        <v>2.6638758943186729E-3</v>
      </c>
      <c r="K110" s="84">
        <f>I110/'סכום נכסי הקרן'!$C$42</f>
        <v>-9.3295112769557852E-6</v>
      </c>
    </row>
    <row r="111" spans="2:11">
      <c r="B111" s="76" t="s">
        <v>2544</v>
      </c>
      <c r="C111" s="73" t="s">
        <v>2547</v>
      </c>
      <c r="D111" s="86" t="s">
        <v>535</v>
      </c>
      <c r="E111" s="86" t="s">
        <v>132</v>
      </c>
      <c r="F111" s="94">
        <v>44980</v>
      </c>
      <c r="G111" s="83">
        <v>1210615.1426160003</v>
      </c>
      <c r="H111" s="85">
        <v>-3.0145240000000002</v>
      </c>
      <c r="I111" s="83">
        <v>-36.494282765000008</v>
      </c>
      <c r="J111" s="84">
        <f t="shared" si="1"/>
        <v>3.9138843465129367E-3</v>
      </c>
      <c r="K111" s="84">
        <f>I111/'סכום נכסי הקרן'!$C$42</f>
        <v>-1.370733082024166E-5</v>
      </c>
    </row>
    <row r="112" spans="2:11">
      <c r="B112" s="76" t="s">
        <v>2548</v>
      </c>
      <c r="C112" s="73" t="s">
        <v>2549</v>
      </c>
      <c r="D112" s="86" t="s">
        <v>535</v>
      </c>
      <c r="E112" s="86" t="s">
        <v>132</v>
      </c>
      <c r="F112" s="94">
        <v>44998</v>
      </c>
      <c r="G112" s="83">
        <v>618030.40476000006</v>
      </c>
      <c r="H112" s="85">
        <v>-2.7841369999999999</v>
      </c>
      <c r="I112" s="83">
        <v>-17.206814790000003</v>
      </c>
      <c r="J112" s="84">
        <f t="shared" si="1"/>
        <v>1.8453707802285199E-3</v>
      </c>
      <c r="K112" s="84">
        <f>I112/'סכום נכסי הקרן'!$C$42</f>
        <v>-6.4629165123737984E-6</v>
      </c>
    </row>
    <row r="113" spans="2:11">
      <c r="B113" s="76" t="s">
        <v>2550</v>
      </c>
      <c r="C113" s="73" t="s">
        <v>2551</v>
      </c>
      <c r="D113" s="86" t="s">
        <v>535</v>
      </c>
      <c r="E113" s="86" t="s">
        <v>132</v>
      </c>
      <c r="F113" s="94">
        <v>44991</v>
      </c>
      <c r="G113" s="83">
        <v>1616051.6237760002</v>
      </c>
      <c r="H113" s="85">
        <v>-2.8547340000000001</v>
      </c>
      <c r="I113" s="83">
        <v>-46.133967883000004</v>
      </c>
      <c r="J113" s="84">
        <f t="shared" si="1"/>
        <v>4.9477069025445804E-3</v>
      </c>
      <c r="K113" s="84">
        <f>I113/'סכום נכסי הקרן'!$C$42</f>
        <v>-1.7328017210113943E-5</v>
      </c>
    </row>
    <row r="114" spans="2:11">
      <c r="B114" s="76" t="s">
        <v>2552</v>
      </c>
      <c r="C114" s="73" t="s">
        <v>2553</v>
      </c>
      <c r="D114" s="86" t="s">
        <v>535</v>
      </c>
      <c r="E114" s="86" t="s">
        <v>132</v>
      </c>
      <c r="F114" s="94">
        <v>44991</v>
      </c>
      <c r="G114" s="83">
        <v>1415666.4648000002</v>
      </c>
      <c r="H114" s="85">
        <v>-2.921011</v>
      </c>
      <c r="I114" s="83">
        <v>-41.351775612000004</v>
      </c>
      <c r="J114" s="84">
        <f t="shared" si="1"/>
        <v>4.4348334863986245E-3</v>
      </c>
      <c r="K114" s="84">
        <f>I114/'סכום נכסי הקרן'!$C$42</f>
        <v>-1.5531815544041832E-5</v>
      </c>
    </row>
    <row r="115" spans="2:11">
      <c r="B115" s="76" t="s">
        <v>2554</v>
      </c>
      <c r="C115" s="73" t="s">
        <v>2555</v>
      </c>
      <c r="D115" s="86" t="s">
        <v>535</v>
      </c>
      <c r="E115" s="86" t="s">
        <v>132</v>
      </c>
      <c r="F115" s="94">
        <v>45092</v>
      </c>
      <c r="G115" s="83">
        <v>1095022.9879200002</v>
      </c>
      <c r="H115" s="85">
        <v>-2.8240080000000001</v>
      </c>
      <c r="I115" s="83">
        <v>-30.923541806000006</v>
      </c>
      <c r="J115" s="84">
        <f t="shared" si="1"/>
        <v>3.3164418380984663E-3</v>
      </c>
      <c r="K115" s="84">
        <f>I115/'סכום נכסי הקרן'!$C$42</f>
        <v>-1.1614948576957331E-5</v>
      </c>
    </row>
    <row r="116" spans="2:11">
      <c r="B116" s="76" t="s">
        <v>2556</v>
      </c>
      <c r="C116" s="73" t="s">
        <v>2557</v>
      </c>
      <c r="D116" s="86" t="s">
        <v>535</v>
      </c>
      <c r="E116" s="86" t="s">
        <v>132</v>
      </c>
      <c r="F116" s="94">
        <v>44980</v>
      </c>
      <c r="G116" s="83">
        <v>619795.21722600015</v>
      </c>
      <c r="H116" s="85">
        <v>-3.033839</v>
      </c>
      <c r="I116" s="83">
        <v>-18.803589426000002</v>
      </c>
      <c r="J116" s="84">
        <f t="shared" si="1"/>
        <v>2.0166192821649102E-3</v>
      </c>
      <c r="K116" s="84">
        <f>I116/'סכום נכסי הקרן'!$C$42</f>
        <v>-7.0626684878260806E-6</v>
      </c>
    </row>
    <row r="117" spans="2:11">
      <c r="B117" s="76" t="s">
        <v>2558</v>
      </c>
      <c r="C117" s="73" t="s">
        <v>2559</v>
      </c>
      <c r="D117" s="86" t="s">
        <v>535</v>
      </c>
      <c r="E117" s="86" t="s">
        <v>132</v>
      </c>
      <c r="F117" s="94">
        <v>44980</v>
      </c>
      <c r="G117" s="83">
        <v>1757557.1258620003</v>
      </c>
      <c r="H117" s="85">
        <v>-2.9476230000000001</v>
      </c>
      <c r="I117" s="83">
        <v>-51.806159680000007</v>
      </c>
      <c r="J117" s="84">
        <f t="shared" si="1"/>
        <v>5.5560296589514738E-3</v>
      </c>
      <c r="K117" s="84">
        <f>I117/'סכום נכסי הקרן'!$C$42</f>
        <v>-1.9458504605578177E-5</v>
      </c>
    </row>
    <row r="118" spans="2:11">
      <c r="B118" s="76" t="s">
        <v>2560</v>
      </c>
      <c r="C118" s="73" t="s">
        <v>2561</v>
      </c>
      <c r="D118" s="86" t="s">
        <v>535</v>
      </c>
      <c r="E118" s="86" t="s">
        <v>132</v>
      </c>
      <c r="F118" s="94">
        <v>44998</v>
      </c>
      <c r="G118" s="83">
        <v>1034722.2370100002</v>
      </c>
      <c r="H118" s="85">
        <v>-2.3200880000000002</v>
      </c>
      <c r="I118" s="83">
        <v>-24.006462239000005</v>
      </c>
      <c r="J118" s="84">
        <f t="shared" si="1"/>
        <v>2.5746092169397919E-3</v>
      </c>
      <c r="K118" s="84">
        <f>I118/'סכום נכסי הקרן'!$C$42</f>
        <v>-9.0168786670662573E-6</v>
      </c>
    </row>
    <row r="119" spans="2:11">
      <c r="B119" s="76" t="s">
        <v>2560</v>
      </c>
      <c r="C119" s="73" t="s">
        <v>2562</v>
      </c>
      <c r="D119" s="86" t="s">
        <v>535</v>
      </c>
      <c r="E119" s="86" t="s">
        <v>132</v>
      </c>
      <c r="F119" s="94">
        <v>44998</v>
      </c>
      <c r="G119" s="83">
        <v>914098.61466000008</v>
      </c>
      <c r="H119" s="85">
        <v>-2.3200880000000002</v>
      </c>
      <c r="I119" s="83">
        <v>-21.207888542999999</v>
      </c>
      <c r="J119" s="84">
        <f t="shared" si="1"/>
        <v>2.2744719638837577E-3</v>
      </c>
      <c r="K119" s="84">
        <f>I119/'סכום נכסי הקרן'!$C$42</f>
        <v>-7.9657283890098614E-6</v>
      </c>
    </row>
    <row r="120" spans="2:11">
      <c r="B120" s="76" t="s">
        <v>2563</v>
      </c>
      <c r="C120" s="73" t="s">
        <v>2564</v>
      </c>
      <c r="D120" s="86" t="s">
        <v>535</v>
      </c>
      <c r="E120" s="86" t="s">
        <v>132</v>
      </c>
      <c r="F120" s="94">
        <v>45089</v>
      </c>
      <c r="G120" s="83">
        <v>828193.03960000013</v>
      </c>
      <c r="H120" s="85">
        <v>-3.0193690000000002</v>
      </c>
      <c r="I120" s="83">
        <v>-25.006206182000007</v>
      </c>
      <c r="J120" s="84">
        <f t="shared" si="1"/>
        <v>2.6818282625701803E-3</v>
      </c>
      <c r="K120" s="84">
        <f>I120/'סכום נכסי הקרן'!$C$42</f>
        <v>-9.3923846346852886E-6</v>
      </c>
    </row>
    <row r="121" spans="2:11">
      <c r="B121" s="76" t="s">
        <v>2565</v>
      </c>
      <c r="C121" s="73" t="s">
        <v>2566</v>
      </c>
      <c r="D121" s="86" t="s">
        <v>535</v>
      </c>
      <c r="E121" s="86" t="s">
        <v>132</v>
      </c>
      <c r="F121" s="94">
        <v>45089</v>
      </c>
      <c r="G121" s="83">
        <v>1449781.9060970002</v>
      </c>
      <c r="H121" s="85">
        <v>-2.9878130000000001</v>
      </c>
      <c r="I121" s="83">
        <v>-43.316774021000008</v>
      </c>
      <c r="J121" s="84">
        <f t="shared" si="1"/>
        <v>4.6455727017280955E-3</v>
      </c>
      <c r="K121" s="84">
        <f>I121/'סכום נכסי הקרן'!$C$42</f>
        <v>-1.6269873157801639E-5</v>
      </c>
    </row>
    <row r="122" spans="2:11">
      <c r="B122" s="76" t="s">
        <v>2565</v>
      </c>
      <c r="C122" s="73" t="s">
        <v>2567</v>
      </c>
      <c r="D122" s="86" t="s">
        <v>535</v>
      </c>
      <c r="E122" s="86" t="s">
        <v>132</v>
      </c>
      <c r="F122" s="94">
        <v>45089</v>
      </c>
      <c r="G122" s="83">
        <v>405730.23477600008</v>
      </c>
      <c r="H122" s="85">
        <v>-2.9878130000000001</v>
      </c>
      <c r="I122" s="83">
        <v>-12.122461192000003</v>
      </c>
      <c r="J122" s="84">
        <f t="shared" si="1"/>
        <v>1.300091617256897E-3</v>
      </c>
      <c r="K122" s="84">
        <f>I122/'סכום נכסי הקרן'!$C$42</f>
        <v>-4.5532224042952785E-6</v>
      </c>
    </row>
    <row r="123" spans="2:11">
      <c r="B123" s="76" t="s">
        <v>2568</v>
      </c>
      <c r="C123" s="73" t="s">
        <v>2569</v>
      </c>
      <c r="D123" s="86" t="s">
        <v>535</v>
      </c>
      <c r="E123" s="86" t="s">
        <v>132</v>
      </c>
      <c r="F123" s="94">
        <v>45098</v>
      </c>
      <c r="G123" s="83">
        <v>1335960.1439260002</v>
      </c>
      <c r="H123" s="85">
        <v>-2.960321</v>
      </c>
      <c r="I123" s="83">
        <v>-39.548714654000008</v>
      </c>
      <c r="J123" s="84">
        <f t="shared" si="1"/>
        <v>4.241461497016966E-3</v>
      </c>
      <c r="K123" s="84">
        <f>I123/'סכום נכסי הקרן'!$C$42</f>
        <v>-1.4854581983938249E-5</v>
      </c>
    </row>
    <row r="124" spans="2:11">
      <c r="B124" s="76" t="s">
        <v>2570</v>
      </c>
      <c r="C124" s="73" t="s">
        <v>2571</v>
      </c>
      <c r="D124" s="86" t="s">
        <v>535</v>
      </c>
      <c r="E124" s="86" t="s">
        <v>132</v>
      </c>
      <c r="F124" s="94">
        <v>44987</v>
      </c>
      <c r="G124" s="83">
        <v>203085.43260000003</v>
      </c>
      <c r="H124" s="85">
        <v>-2.4015339999999998</v>
      </c>
      <c r="I124" s="83">
        <v>-4.8771648490000006</v>
      </c>
      <c r="J124" s="84">
        <f t="shared" si="1"/>
        <v>5.2305889338291882E-4</v>
      </c>
      <c r="K124" s="84">
        <f>I124/'סכום נכסי הקרן'!$C$42</f>
        <v>-1.8318735699119569E-6</v>
      </c>
    </row>
    <row r="125" spans="2:11">
      <c r="B125" s="76" t="s">
        <v>2570</v>
      </c>
      <c r="C125" s="73" t="s">
        <v>2572</v>
      </c>
      <c r="D125" s="86" t="s">
        <v>535</v>
      </c>
      <c r="E125" s="86" t="s">
        <v>132</v>
      </c>
      <c r="F125" s="94">
        <v>44987</v>
      </c>
      <c r="G125" s="83">
        <v>641081.64645000012</v>
      </c>
      <c r="H125" s="85">
        <v>-2.4015339999999998</v>
      </c>
      <c r="I125" s="83">
        <v>-15.395791183000002</v>
      </c>
      <c r="J125" s="84">
        <f t="shared" si="1"/>
        <v>1.6511448245563451E-3</v>
      </c>
      <c r="K125" s="84">
        <f>I125/'סכום נכסי הקרן'!$C$42</f>
        <v>-5.7826921642404469E-6</v>
      </c>
    </row>
    <row r="126" spans="2:11">
      <c r="B126" s="76" t="s">
        <v>2573</v>
      </c>
      <c r="C126" s="73" t="s">
        <v>2574</v>
      </c>
      <c r="D126" s="86" t="s">
        <v>535</v>
      </c>
      <c r="E126" s="86" t="s">
        <v>132</v>
      </c>
      <c r="F126" s="94">
        <v>45097</v>
      </c>
      <c r="G126" s="83">
        <v>622182.90468000015</v>
      </c>
      <c r="H126" s="85">
        <v>-2.384309</v>
      </c>
      <c r="I126" s="83">
        <v>-14.834765650000001</v>
      </c>
      <c r="J126" s="84">
        <f t="shared" si="1"/>
        <v>1.5909767958888889E-3</v>
      </c>
      <c r="K126" s="84">
        <f>I126/'סכום נכסי הקרן'!$C$42</f>
        <v>-5.5719697716686248E-6</v>
      </c>
    </row>
    <row r="127" spans="2:11">
      <c r="B127" s="76" t="s">
        <v>2575</v>
      </c>
      <c r="C127" s="73" t="s">
        <v>2576</v>
      </c>
      <c r="D127" s="86" t="s">
        <v>535</v>
      </c>
      <c r="E127" s="86" t="s">
        <v>132</v>
      </c>
      <c r="F127" s="94">
        <v>44987</v>
      </c>
      <c r="G127" s="83">
        <v>1218851.5420800003</v>
      </c>
      <c r="H127" s="85">
        <v>-2.3730570000000002</v>
      </c>
      <c r="I127" s="83">
        <v>-28.924042951000004</v>
      </c>
      <c r="J127" s="84">
        <f t="shared" si="1"/>
        <v>3.102002570450756E-3</v>
      </c>
      <c r="K127" s="84">
        <f>I127/'סכום נכסי הקרן'!$C$42</f>
        <v>-1.0863932521739361E-5</v>
      </c>
    </row>
    <row r="128" spans="2:11">
      <c r="B128" s="76" t="s">
        <v>2577</v>
      </c>
      <c r="C128" s="73" t="s">
        <v>2578</v>
      </c>
      <c r="D128" s="86" t="s">
        <v>535</v>
      </c>
      <c r="E128" s="86" t="s">
        <v>132</v>
      </c>
      <c r="F128" s="94">
        <v>45001</v>
      </c>
      <c r="G128" s="83">
        <v>733683.74400000006</v>
      </c>
      <c r="H128" s="85">
        <v>-2.5197099999999999</v>
      </c>
      <c r="I128" s="83">
        <v>-18.486704093000004</v>
      </c>
      <c r="J128" s="84">
        <f t="shared" si="1"/>
        <v>1.9826344371289173E-3</v>
      </c>
      <c r="K128" s="84">
        <f>I128/'סכום נכסי הקרן'!$C$42</f>
        <v>-6.9436456776099225E-6</v>
      </c>
    </row>
    <row r="129" spans="2:11">
      <c r="B129" s="76" t="s">
        <v>2579</v>
      </c>
      <c r="C129" s="73" t="s">
        <v>2580</v>
      </c>
      <c r="D129" s="86" t="s">
        <v>535</v>
      </c>
      <c r="E129" s="86" t="s">
        <v>132</v>
      </c>
      <c r="F129" s="94">
        <v>45001</v>
      </c>
      <c r="G129" s="83">
        <v>18352.283652000002</v>
      </c>
      <c r="H129" s="85">
        <v>-2.4627870000000001</v>
      </c>
      <c r="I129" s="83">
        <v>-0.45197756600000011</v>
      </c>
      <c r="J129" s="84">
        <f t="shared" si="1"/>
        <v>4.8473015127700309E-5</v>
      </c>
      <c r="K129" s="84">
        <f>I129/'סכום נכסי הקרן'!$C$42</f>
        <v>-1.6976374245752652E-7</v>
      </c>
    </row>
    <row r="130" spans="2:11">
      <c r="B130" s="76" t="s">
        <v>2579</v>
      </c>
      <c r="C130" s="73" t="s">
        <v>2581</v>
      </c>
      <c r="D130" s="86" t="s">
        <v>535</v>
      </c>
      <c r="E130" s="86" t="s">
        <v>132</v>
      </c>
      <c r="F130" s="94">
        <v>45001</v>
      </c>
      <c r="G130" s="83">
        <v>1844129.2133700005</v>
      </c>
      <c r="H130" s="85">
        <v>-2.4627859999999999</v>
      </c>
      <c r="I130" s="83">
        <v>-45.416963855000006</v>
      </c>
      <c r="J130" s="84">
        <f t="shared" si="1"/>
        <v>4.8708107251447799E-3</v>
      </c>
      <c r="K130" s="84">
        <f>I130/'סכום נכסי הקרן'!$C$42</f>
        <v>-1.70587089605306E-5</v>
      </c>
    </row>
    <row r="131" spans="2:11">
      <c r="B131" s="76" t="s">
        <v>2582</v>
      </c>
      <c r="C131" s="73" t="s">
        <v>2583</v>
      </c>
      <c r="D131" s="86" t="s">
        <v>535</v>
      </c>
      <c r="E131" s="86" t="s">
        <v>132</v>
      </c>
      <c r="F131" s="94">
        <v>45001</v>
      </c>
      <c r="G131" s="83">
        <v>1627846.9612800002</v>
      </c>
      <c r="H131" s="85">
        <v>-2.4627859999999999</v>
      </c>
      <c r="I131" s="83">
        <v>-40.090393968999997</v>
      </c>
      <c r="J131" s="84">
        <f t="shared" si="1"/>
        <v>4.2995547113831786E-3</v>
      </c>
      <c r="K131" s="84">
        <f>I131/'סכום נכסי הקרן'!$C$42</f>
        <v>-1.5058037895566897E-5</v>
      </c>
    </row>
    <row r="132" spans="2:11">
      <c r="B132" s="76" t="s">
        <v>2584</v>
      </c>
      <c r="C132" s="73" t="s">
        <v>2585</v>
      </c>
      <c r="D132" s="86" t="s">
        <v>535</v>
      </c>
      <c r="E132" s="86" t="s">
        <v>132</v>
      </c>
      <c r="F132" s="94">
        <v>44987</v>
      </c>
      <c r="G132" s="83">
        <v>914057.51016800012</v>
      </c>
      <c r="H132" s="85">
        <v>-2.1335229999999998</v>
      </c>
      <c r="I132" s="83">
        <v>-19.501627603000003</v>
      </c>
      <c r="J132" s="84">
        <f t="shared" si="1"/>
        <v>2.0914814382955388E-3</v>
      </c>
      <c r="K132" s="84">
        <f>I132/'סכום נכסי הקרן'!$C$42</f>
        <v>-7.3248531231266512E-6</v>
      </c>
    </row>
    <row r="133" spans="2:11">
      <c r="B133" s="76" t="s">
        <v>2586</v>
      </c>
      <c r="C133" s="73" t="s">
        <v>2587</v>
      </c>
      <c r="D133" s="86" t="s">
        <v>535</v>
      </c>
      <c r="E133" s="86" t="s">
        <v>132</v>
      </c>
      <c r="F133" s="94">
        <v>44987</v>
      </c>
      <c r="G133" s="83">
        <v>1246442.05932</v>
      </c>
      <c r="H133" s="85">
        <v>-2.1335229999999998</v>
      </c>
      <c r="I133" s="83">
        <v>-26.593128550000007</v>
      </c>
      <c r="J133" s="84">
        <f t="shared" si="1"/>
        <v>2.8520201431790288E-3</v>
      </c>
      <c r="K133" s="84">
        <f>I133/'סכום נכסי הקרן'!$C$42</f>
        <v>-9.9884360771616175E-6</v>
      </c>
    </row>
    <row r="134" spans="2:11">
      <c r="B134" s="76" t="s">
        <v>2588</v>
      </c>
      <c r="C134" s="73" t="s">
        <v>2589</v>
      </c>
      <c r="D134" s="86" t="s">
        <v>535</v>
      </c>
      <c r="E134" s="86" t="s">
        <v>132</v>
      </c>
      <c r="F134" s="94">
        <v>44987</v>
      </c>
      <c r="G134" s="83">
        <v>204960.13189500003</v>
      </c>
      <c r="H134" s="85">
        <v>-2.1099890000000001</v>
      </c>
      <c r="I134" s="83">
        <v>-4.3246370530000009</v>
      </c>
      <c r="J134" s="84">
        <f t="shared" si="1"/>
        <v>4.6380221732483567E-4</v>
      </c>
      <c r="K134" s="84">
        <f>I134/'סכום נכסי הקרן'!$C$42</f>
        <v>-1.6243429455694898E-6</v>
      </c>
    </row>
    <row r="135" spans="2:11">
      <c r="B135" s="76" t="s">
        <v>2590</v>
      </c>
      <c r="C135" s="73" t="s">
        <v>2591</v>
      </c>
      <c r="D135" s="86" t="s">
        <v>535</v>
      </c>
      <c r="E135" s="86" t="s">
        <v>132</v>
      </c>
      <c r="F135" s="94">
        <v>44987</v>
      </c>
      <c r="G135" s="83">
        <v>1038990.0841500002</v>
      </c>
      <c r="H135" s="85">
        <v>-2.1051760000000002</v>
      </c>
      <c r="I135" s="83">
        <v>-21.872572408000003</v>
      </c>
      <c r="J135" s="84">
        <f t="shared" si="1"/>
        <v>2.3457569865640284E-3</v>
      </c>
      <c r="K135" s="84">
        <f>I135/'סכום נכסי הקרן'!$C$42</f>
        <v>-8.2153850732390392E-6</v>
      </c>
    </row>
    <row r="136" spans="2:11">
      <c r="B136" s="76" t="s">
        <v>2592</v>
      </c>
      <c r="C136" s="73" t="s">
        <v>2593</v>
      </c>
      <c r="D136" s="86" t="s">
        <v>535</v>
      </c>
      <c r="E136" s="86" t="s">
        <v>132</v>
      </c>
      <c r="F136" s="94">
        <v>44987</v>
      </c>
      <c r="G136" s="83">
        <v>1413418.6949920002</v>
      </c>
      <c r="H136" s="85">
        <v>-2.0768450000000001</v>
      </c>
      <c r="I136" s="83">
        <v>-29.354517928000003</v>
      </c>
      <c r="J136" s="84">
        <f t="shared" si="1"/>
        <v>3.1481695080199925E-3</v>
      </c>
      <c r="K136" s="84">
        <f>I136/'סכום נכסי הקרן'!$C$42</f>
        <v>-1.1025619845684634E-5</v>
      </c>
    </row>
    <row r="137" spans="2:11">
      <c r="B137" s="76" t="s">
        <v>2594</v>
      </c>
      <c r="C137" s="73" t="s">
        <v>2595</v>
      </c>
      <c r="D137" s="86" t="s">
        <v>535</v>
      </c>
      <c r="E137" s="86" t="s">
        <v>132</v>
      </c>
      <c r="F137" s="94">
        <v>45033</v>
      </c>
      <c r="G137" s="83">
        <v>1039307.2890050001</v>
      </c>
      <c r="H137" s="85">
        <v>-2.0740129999999999</v>
      </c>
      <c r="I137" s="83">
        <v>-21.555367553000004</v>
      </c>
      <c r="J137" s="84">
        <f t="shared" si="1"/>
        <v>2.3117378739096737E-3</v>
      </c>
      <c r="K137" s="84">
        <f>I137/'סכום נכסי הקרן'!$C$42</f>
        <v>-8.0962422498748876E-6</v>
      </c>
    </row>
    <row r="138" spans="2:11">
      <c r="B138" s="76" t="s">
        <v>2596</v>
      </c>
      <c r="C138" s="73" t="s">
        <v>2597</v>
      </c>
      <c r="D138" s="86" t="s">
        <v>535</v>
      </c>
      <c r="E138" s="86" t="s">
        <v>132</v>
      </c>
      <c r="F138" s="94">
        <v>45034</v>
      </c>
      <c r="G138" s="83">
        <v>831768.80342000013</v>
      </c>
      <c r="H138" s="85">
        <v>-1.947802</v>
      </c>
      <c r="I138" s="83">
        <v>-16.201209132000002</v>
      </c>
      <c r="J138" s="84">
        <f t="shared" si="1"/>
        <v>1.7375230861402362E-3</v>
      </c>
      <c r="K138" s="84">
        <f>I138/'סכום נכסי הקרן'!$C$42</f>
        <v>-6.0852088720380748E-6</v>
      </c>
    </row>
    <row r="139" spans="2:11">
      <c r="B139" s="76" t="s">
        <v>2598</v>
      </c>
      <c r="C139" s="73" t="s">
        <v>2599</v>
      </c>
      <c r="D139" s="86" t="s">
        <v>535</v>
      </c>
      <c r="E139" s="86" t="s">
        <v>132</v>
      </c>
      <c r="F139" s="94">
        <v>45033</v>
      </c>
      <c r="G139" s="83">
        <v>832253.26174400013</v>
      </c>
      <c r="H139" s="85">
        <v>-1.9749829999999999</v>
      </c>
      <c r="I139" s="83">
        <v>-16.436863503000005</v>
      </c>
      <c r="J139" s="84">
        <f t="shared" si="1"/>
        <v>1.7627961942537301E-3</v>
      </c>
      <c r="K139" s="84">
        <f>I139/'סכום נכסי הקרן'!$C$42</f>
        <v>-6.173721158834705E-6</v>
      </c>
    </row>
    <row r="140" spans="2:11">
      <c r="B140" s="76" t="s">
        <v>2600</v>
      </c>
      <c r="C140" s="73" t="s">
        <v>2601</v>
      </c>
      <c r="D140" s="86" t="s">
        <v>535</v>
      </c>
      <c r="E140" s="86" t="s">
        <v>132</v>
      </c>
      <c r="F140" s="94">
        <v>45034</v>
      </c>
      <c r="G140" s="83">
        <v>808332.37070500012</v>
      </c>
      <c r="H140" s="85">
        <v>-1.877162</v>
      </c>
      <c r="I140" s="83">
        <v>-15.173706997000004</v>
      </c>
      <c r="J140" s="84">
        <f t="shared" ref="J140:J203" si="2">IFERROR(I140/$I$11,0)</f>
        <v>1.6273270713813991E-3</v>
      </c>
      <c r="K140" s="84">
        <f>I140/'סכום נכסי הקרן'!$C$42</f>
        <v>-5.6992768680131266E-6</v>
      </c>
    </row>
    <row r="141" spans="2:11">
      <c r="B141" s="76" t="s">
        <v>2602</v>
      </c>
      <c r="C141" s="73" t="s">
        <v>2603</v>
      </c>
      <c r="D141" s="86" t="s">
        <v>535</v>
      </c>
      <c r="E141" s="86" t="s">
        <v>132</v>
      </c>
      <c r="F141" s="94">
        <v>45034</v>
      </c>
      <c r="G141" s="83">
        <v>1040576.1084250002</v>
      </c>
      <c r="H141" s="85">
        <v>-1.863046</v>
      </c>
      <c r="I141" s="83">
        <v>-19.386407265000003</v>
      </c>
      <c r="J141" s="84">
        <f t="shared" si="2"/>
        <v>2.0791244595270552E-3</v>
      </c>
      <c r="K141" s="84">
        <f>I141/'סכום נכסי הקרן'!$C$42</f>
        <v>-7.2815761172362717E-6</v>
      </c>
    </row>
    <row r="142" spans="2:11">
      <c r="B142" s="76" t="s">
        <v>2602</v>
      </c>
      <c r="C142" s="73" t="s">
        <v>2604</v>
      </c>
      <c r="D142" s="86" t="s">
        <v>535</v>
      </c>
      <c r="E142" s="86" t="s">
        <v>132</v>
      </c>
      <c r="F142" s="94">
        <v>45034</v>
      </c>
      <c r="G142" s="83">
        <v>1103124.07926</v>
      </c>
      <c r="H142" s="85">
        <v>-1.863046</v>
      </c>
      <c r="I142" s="83">
        <v>-20.551704476000001</v>
      </c>
      <c r="J142" s="84">
        <f t="shared" si="2"/>
        <v>2.2040985148479115E-3</v>
      </c>
      <c r="K142" s="84">
        <f>I142/'סכום נכסי הקרן'!$C$42</f>
        <v>-7.7192642471260592E-6</v>
      </c>
    </row>
    <row r="143" spans="2:11">
      <c r="B143" s="76" t="s">
        <v>2605</v>
      </c>
      <c r="C143" s="73" t="s">
        <v>2606</v>
      </c>
      <c r="D143" s="86" t="s">
        <v>535</v>
      </c>
      <c r="E143" s="86" t="s">
        <v>132</v>
      </c>
      <c r="F143" s="94">
        <v>45034</v>
      </c>
      <c r="G143" s="83">
        <v>936518.49758300011</v>
      </c>
      <c r="H143" s="85">
        <v>-1.863046</v>
      </c>
      <c r="I143" s="83">
        <v>-17.447766539000003</v>
      </c>
      <c r="J143" s="84">
        <f t="shared" si="2"/>
        <v>1.8712120136279732E-3</v>
      </c>
      <c r="K143" s="84">
        <f>I143/'סכום נכסי הקרן'!$C$42</f>
        <v>-6.5534185057004458E-6</v>
      </c>
    </row>
    <row r="144" spans="2:11">
      <c r="B144" s="76" t="s">
        <v>2607</v>
      </c>
      <c r="C144" s="73" t="s">
        <v>2608</v>
      </c>
      <c r="D144" s="86" t="s">
        <v>535</v>
      </c>
      <c r="E144" s="86" t="s">
        <v>132</v>
      </c>
      <c r="F144" s="94">
        <v>45034</v>
      </c>
      <c r="G144" s="83">
        <v>832622.37284800003</v>
      </c>
      <c r="H144" s="85">
        <v>-1.9009480000000001</v>
      </c>
      <c r="I144" s="83">
        <v>-15.827714834000002</v>
      </c>
      <c r="J144" s="84">
        <f t="shared" si="2"/>
        <v>1.6974671273516449E-3</v>
      </c>
      <c r="K144" s="84">
        <f>I144/'סכום נכסי הקרן'!$C$42</f>
        <v>-5.9449236132448836E-6</v>
      </c>
    </row>
    <row r="145" spans="2:11">
      <c r="B145" s="76" t="s">
        <v>2609</v>
      </c>
      <c r="C145" s="73" t="s">
        <v>2610</v>
      </c>
      <c r="D145" s="86" t="s">
        <v>535</v>
      </c>
      <c r="E145" s="86" t="s">
        <v>132</v>
      </c>
      <c r="F145" s="94">
        <v>45097</v>
      </c>
      <c r="G145" s="83">
        <v>1511544.5750460001</v>
      </c>
      <c r="H145" s="85">
        <v>-2.4463590000000002</v>
      </c>
      <c r="I145" s="83">
        <v>-36.977811372000005</v>
      </c>
      <c r="J145" s="84">
        <f t="shared" si="2"/>
        <v>3.9657411005753415E-3</v>
      </c>
      <c r="K145" s="84">
        <f>I145/'סכום נכסי הקרן'!$C$42</f>
        <v>-1.3888945201318251E-5</v>
      </c>
    </row>
    <row r="146" spans="2:11">
      <c r="B146" s="76" t="s">
        <v>2611</v>
      </c>
      <c r="C146" s="73" t="s">
        <v>2612</v>
      </c>
      <c r="D146" s="86" t="s">
        <v>535</v>
      </c>
      <c r="E146" s="86" t="s">
        <v>132</v>
      </c>
      <c r="F146" s="94">
        <v>45007</v>
      </c>
      <c r="G146" s="83">
        <v>1207904.5531180003</v>
      </c>
      <c r="H146" s="85">
        <v>-1.6810039999999999</v>
      </c>
      <c r="I146" s="83">
        <v>-20.304928079000003</v>
      </c>
      <c r="J146" s="84">
        <f t="shared" si="2"/>
        <v>2.1776326082968323E-3</v>
      </c>
      <c r="K146" s="84">
        <f>I146/'סכום נכסי הקרן'!$C$42</f>
        <v>-7.6265745035273597E-6</v>
      </c>
    </row>
    <row r="147" spans="2:11">
      <c r="B147" s="76" t="s">
        <v>2613</v>
      </c>
      <c r="C147" s="73" t="s">
        <v>2614</v>
      </c>
      <c r="D147" s="86" t="s">
        <v>535</v>
      </c>
      <c r="E147" s="86" t="s">
        <v>132</v>
      </c>
      <c r="F147" s="94">
        <v>45097</v>
      </c>
      <c r="G147" s="83">
        <v>1848736.9765350001</v>
      </c>
      <c r="H147" s="85">
        <v>-2.4179889999999999</v>
      </c>
      <c r="I147" s="83">
        <v>-44.702250638000002</v>
      </c>
      <c r="J147" s="84">
        <f t="shared" si="2"/>
        <v>4.7941602292225815E-3</v>
      </c>
      <c r="K147" s="84">
        <f>I147/'סכום נכסי הקרן'!$C$42</f>
        <v>-1.6790261144468466E-5</v>
      </c>
    </row>
    <row r="148" spans="2:11">
      <c r="B148" s="76" t="s">
        <v>2613</v>
      </c>
      <c r="C148" s="73" t="s">
        <v>2615</v>
      </c>
      <c r="D148" s="86" t="s">
        <v>535</v>
      </c>
      <c r="E148" s="86" t="s">
        <v>132</v>
      </c>
      <c r="F148" s="94">
        <v>45097</v>
      </c>
      <c r="G148" s="83">
        <v>208259.40571000002</v>
      </c>
      <c r="H148" s="85">
        <v>-2.4179889999999999</v>
      </c>
      <c r="I148" s="83">
        <v>-5.0356888420000008</v>
      </c>
      <c r="J148" s="84">
        <f t="shared" si="2"/>
        <v>5.4006003788395463E-4</v>
      </c>
      <c r="K148" s="84">
        <f>I148/'סכום נכסי הקרן'!$C$42</f>
        <v>-1.8914155214277337E-6</v>
      </c>
    </row>
    <row r="149" spans="2:11">
      <c r="B149" s="76" t="s">
        <v>2616</v>
      </c>
      <c r="C149" s="73" t="s">
        <v>2617</v>
      </c>
      <c r="D149" s="86" t="s">
        <v>535</v>
      </c>
      <c r="E149" s="86" t="s">
        <v>132</v>
      </c>
      <c r="F149" s="94">
        <v>45007</v>
      </c>
      <c r="G149" s="83">
        <v>1562378.0949000001</v>
      </c>
      <c r="H149" s="85">
        <v>-1.6528529999999999</v>
      </c>
      <c r="I149" s="83">
        <v>-25.823820382000008</v>
      </c>
      <c r="J149" s="84">
        <f t="shared" si="2"/>
        <v>2.7695145294704773E-3</v>
      </c>
      <c r="K149" s="84">
        <f>I149/'סכום נכסי הקרן'!$C$42</f>
        <v>-9.6994822804972407E-6</v>
      </c>
    </row>
    <row r="150" spans="2:11">
      <c r="B150" s="76" t="s">
        <v>2618</v>
      </c>
      <c r="C150" s="73" t="s">
        <v>2619</v>
      </c>
      <c r="D150" s="86" t="s">
        <v>535</v>
      </c>
      <c r="E150" s="86" t="s">
        <v>132</v>
      </c>
      <c r="F150" s="94">
        <v>45097</v>
      </c>
      <c r="G150" s="83">
        <v>368064.67824000004</v>
      </c>
      <c r="H150" s="85">
        <v>-2.389634</v>
      </c>
      <c r="I150" s="83">
        <v>-8.7953977680000026</v>
      </c>
      <c r="J150" s="84">
        <f t="shared" si="2"/>
        <v>9.4327568696718348E-4</v>
      </c>
      <c r="K150" s="84">
        <f>I150/'סכום נכסי הקרן'!$C$42</f>
        <v>-3.3035702517550521E-6</v>
      </c>
    </row>
    <row r="151" spans="2:11">
      <c r="B151" s="76" t="s">
        <v>2618</v>
      </c>
      <c r="C151" s="73" t="s">
        <v>2620</v>
      </c>
      <c r="D151" s="86" t="s">
        <v>535</v>
      </c>
      <c r="E151" s="86" t="s">
        <v>132</v>
      </c>
      <c r="F151" s="94">
        <v>45097</v>
      </c>
      <c r="G151" s="83">
        <v>1145743.9362600003</v>
      </c>
      <c r="H151" s="85">
        <v>-2.389634</v>
      </c>
      <c r="I151" s="83">
        <v>-27.379083802000004</v>
      </c>
      <c r="J151" s="84">
        <f t="shared" si="2"/>
        <v>2.9363110984958053E-3</v>
      </c>
      <c r="K151" s="84">
        <f>I151/'סכום נכסי הקרן'!$C$42</f>
        <v>-1.028364255425404E-5</v>
      </c>
    </row>
    <row r="152" spans="2:11">
      <c r="B152" s="76" t="s">
        <v>2621</v>
      </c>
      <c r="C152" s="73" t="s">
        <v>2622</v>
      </c>
      <c r="D152" s="86" t="s">
        <v>535</v>
      </c>
      <c r="E152" s="86" t="s">
        <v>132</v>
      </c>
      <c r="F152" s="94">
        <v>45034</v>
      </c>
      <c r="G152" s="83">
        <v>1041643.0702100002</v>
      </c>
      <c r="H152" s="85">
        <v>-1.816317</v>
      </c>
      <c r="I152" s="83">
        <v>-18.919539392000001</v>
      </c>
      <c r="J152" s="84">
        <f t="shared" si="2"/>
        <v>2.0290545109876929E-3</v>
      </c>
      <c r="K152" s="84">
        <f>I152/'סכום נכסי הקרן'!$C$42</f>
        <v>-7.106219543556981E-6</v>
      </c>
    </row>
    <row r="153" spans="2:11">
      <c r="B153" s="76" t="s">
        <v>2623</v>
      </c>
      <c r="C153" s="73" t="s">
        <v>2624</v>
      </c>
      <c r="D153" s="86" t="s">
        <v>535</v>
      </c>
      <c r="E153" s="86" t="s">
        <v>132</v>
      </c>
      <c r="F153" s="94">
        <v>44985</v>
      </c>
      <c r="G153" s="83">
        <v>625037.74837500008</v>
      </c>
      <c r="H153" s="85">
        <v>-1.846265</v>
      </c>
      <c r="I153" s="83">
        <v>-11.539854893999999</v>
      </c>
      <c r="J153" s="84">
        <f t="shared" si="2"/>
        <v>1.237609126928057E-3</v>
      </c>
      <c r="K153" s="84">
        <f>I153/'סכום נכסי הקרן'!$C$42</f>
        <v>-4.3343942301380562E-6</v>
      </c>
    </row>
    <row r="154" spans="2:11">
      <c r="B154" s="76" t="s">
        <v>2623</v>
      </c>
      <c r="C154" s="73" t="s">
        <v>2625</v>
      </c>
      <c r="D154" s="86" t="s">
        <v>535</v>
      </c>
      <c r="E154" s="86" t="s">
        <v>132</v>
      </c>
      <c r="F154" s="94">
        <v>44985</v>
      </c>
      <c r="G154" s="83">
        <v>2040740.2650000004</v>
      </c>
      <c r="H154" s="85">
        <v>-1.846265</v>
      </c>
      <c r="I154" s="83">
        <v>-37.677478832000006</v>
      </c>
      <c r="J154" s="84">
        <f t="shared" si="2"/>
        <v>4.0407779916163886E-3</v>
      </c>
      <c r="K154" s="84">
        <f>I154/'סכום נכסי הקרן'!$C$42</f>
        <v>-1.4151741798805462E-5</v>
      </c>
    </row>
    <row r="155" spans="2:11">
      <c r="B155" s="76" t="s">
        <v>2626</v>
      </c>
      <c r="C155" s="73" t="s">
        <v>2627</v>
      </c>
      <c r="D155" s="86" t="s">
        <v>535</v>
      </c>
      <c r="E155" s="86" t="s">
        <v>132</v>
      </c>
      <c r="F155" s="94">
        <v>44991</v>
      </c>
      <c r="G155" s="83">
        <v>1224444.1590000002</v>
      </c>
      <c r="H155" s="85">
        <v>-1.8174630000000001</v>
      </c>
      <c r="I155" s="83">
        <v>-22.253813487000002</v>
      </c>
      <c r="J155" s="84">
        <f t="shared" si="2"/>
        <v>2.3866437605541951E-3</v>
      </c>
      <c r="K155" s="84">
        <f>I155/'סכום נכסי הקרן'!$C$42</f>
        <v>-8.3585800395785515E-6</v>
      </c>
    </row>
    <row r="156" spans="2:11">
      <c r="B156" s="76" t="s">
        <v>2628</v>
      </c>
      <c r="C156" s="73" t="s">
        <v>2629</v>
      </c>
      <c r="D156" s="86" t="s">
        <v>535</v>
      </c>
      <c r="E156" s="86" t="s">
        <v>132</v>
      </c>
      <c r="F156" s="94">
        <v>44985</v>
      </c>
      <c r="G156" s="83">
        <v>276117.45966700005</v>
      </c>
      <c r="H156" s="85">
        <v>-1.834927</v>
      </c>
      <c r="I156" s="83">
        <v>-5.0665549950000015</v>
      </c>
      <c r="J156" s="84">
        <f t="shared" si="2"/>
        <v>5.4337032497307747E-4</v>
      </c>
      <c r="K156" s="84">
        <f>I156/'סכום נכסי הקרן'!$C$42</f>
        <v>-1.9030089146461633E-6</v>
      </c>
    </row>
    <row r="157" spans="2:11">
      <c r="B157" s="76" t="s">
        <v>2630</v>
      </c>
      <c r="C157" s="73" t="s">
        <v>2631</v>
      </c>
      <c r="D157" s="86" t="s">
        <v>535</v>
      </c>
      <c r="E157" s="86" t="s">
        <v>132</v>
      </c>
      <c r="F157" s="94">
        <v>44985</v>
      </c>
      <c r="G157" s="83">
        <v>625124.25879000011</v>
      </c>
      <c r="H157" s="85">
        <v>-1.832171</v>
      </c>
      <c r="I157" s="83">
        <v>-11.453344479</v>
      </c>
      <c r="J157" s="84">
        <f t="shared" si="2"/>
        <v>1.2283311871132332E-3</v>
      </c>
      <c r="K157" s="84">
        <f>I157/'סכום נכסי הקרן'!$C$42</f>
        <v>-4.3019007328569246E-6</v>
      </c>
    </row>
    <row r="158" spans="2:11">
      <c r="B158" s="76" t="s">
        <v>2632</v>
      </c>
      <c r="C158" s="73" t="s">
        <v>2633</v>
      </c>
      <c r="D158" s="86" t="s">
        <v>535</v>
      </c>
      <c r="E158" s="86" t="s">
        <v>132</v>
      </c>
      <c r="F158" s="94">
        <v>45097</v>
      </c>
      <c r="G158" s="83">
        <v>2188540.4786700006</v>
      </c>
      <c r="H158" s="85">
        <v>-2.3329710000000001</v>
      </c>
      <c r="I158" s="83">
        <v>-51.058014093000004</v>
      </c>
      <c r="J158" s="84">
        <f t="shared" si="2"/>
        <v>5.4757936581310849E-3</v>
      </c>
      <c r="K158" s="84">
        <f>I158/'סכום נכסי הקרן'!$C$42</f>
        <v>-1.9177499519692556E-5</v>
      </c>
    </row>
    <row r="159" spans="2:11">
      <c r="B159" s="76" t="s">
        <v>2634</v>
      </c>
      <c r="C159" s="73" t="s">
        <v>2635</v>
      </c>
      <c r="D159" s="86" t="s">
        <v>535</v>
      </c>
      <c r="E159" s="86" t="s">
        <v>132</v>
      </c>
      <c r="F159" s="94">
        <v>44985</v>
      </c>
      <c r="G159" s="83">
        <v>2376524.1500480003</v>
      </c>
      <c r="H159" s="85">
        <v>-1.7870950000000001</v>
      </c>
      <c r="I159" s="83">
        <v>-42.470742361000006</v>
      </c>
      <c r="J159" s="84">
        <f t="shared" si="2"/>
        <v>4.5548387615092717E-3</v>
      </c>
      <c r="K159" s="84">
        <f>I159/'סכום נכסי הקרן'!$C$42</f>
        <v>-1.5952101853110038E-5</v>
      </c>
    </row>
    <row r="160" spans="2:11">
      <c r="B160" s="76" t="s">
        <v>2634</v>
      </c>
      <c r="C160" s="73" t="s">
        <v>2636</v>
      </c>
      <c r="D160" s="86" t="s">
        <v>535</v>
      </c>
      <c r="E160" s="86" t="s">
        <v>132</v>
      </c>
      <c r="F160" s="94">
        <v>44985</v>
      </c>
      <c r="G160" s="83">
        <v>18416.480980000004</v>
      </c>
      <c r="H160" s="85">
        <v>-1.7870950000000001</v>
      </c>
      <c r="I160" s="83">
        <v>-0.32911998100000006</v>
      </c>
      <c r="J160" s="84">
        <f t="shared" si="2"/>
        <v>3.5296968296522569E-5</v>
      </c>
      <c r="K160" s="84">
        <f>I160/'סכום נכסי הקרן'!$C$42</f>
        <v>-1.2361817022597536E-7</v>
      </c>
    </row>
    <row r="161" spans="2:11">
      <c r="B161" s="76" t="s">
        <v>2637</v>
      </c>
      <c r="C161" s="73" t="s">
        <v>2638</v>
      </c>
      <c r="D161" s="86" t="s">
        <v>535</v>
      </c>
      <c r="E161" s="86" t="s">
        <v>132</v>
      </c>
      <c r="F161" s="94">
        <v>44991</v>
      </c>
      <c r="G161" s="83">
        <v>736720.37949600013</v>
      </c>
      <c r="H161" s="85">
        <v>-1.7498640000000001</v>
      </c>
      <c r="I161" s="83">
        <v>-12.891604551000002</v>
      </c>
      <c r="J161" s="84">
        <f t="shared" si="2"/>
        <v>1.3825795557759011E-3</v>
      </c>
      <c r="K161" s="84">
        <f>I161/'סכום נכסי הקרן'!$C$42</f>
        <v>-4.842114298346039E-6</v>
      </c>
    </row>
    <row r="162" spans="2:11">
      <c r="B162" s="76" t="s">
        <v>2639</v>
      </c>
      <c r="C162" s="73" t="s">
        <v>2640</v>
      </c>
      <c r="D162" s="86" t="s">
        <v>535</v>
      </c>
      <c r="E162" s="86" t="s">
        <v>132</v>
      </c>
      <c r="F162" s="94">
        <v>45035</v>
      </c>
      <c r="G162" s="83">
        <v>2772918.3319950001</v>
      </c>
      <c r="H162" s="85">
        <v>-1.6729270000000001</v>
      </c>
      <c r="I162" s="83">
        <v>-46.388904022000013</v>
      </c>
      <c r="J162" s="84">
        <f t="shared" si="2"/>
        <v>4.9750479129219514E-3</v>
      </c>
      <c r="K162" s="84">
        <f>I162/'סכום נכסי הקרן'!$C$42</f>
        <v>-1.7423771770295619E-5</v>
      </c>
    </row>
    <row r="163" spans="2:11">
      <c r="B163" s="76" t="s">
        <v>2641</v>
      </c>
      <c r="C163" s="73" t="s">
        <v>2642</v>
      </c>
      <c r="D163" s="86" t="s">
        <v>535</v>
      </c>
      <c r="E163" s="86" t="s">
        <v>132</v>
      </c>
      <c r="F163" s="94">
        <v>45035</v>
      </c>
      <c r="G163" s="83">
        <v>499635.01440000004</v>
      </c>
      <c r="H163" s="85">
        <v>-1.6448100000000001</v>
      </c>
      <c r="I163" s="83">
        <v>-8.2180450780000012</v>
      </c>
      <c r="J163" s="84">
        <f t="shared" si="2"/>
        <v>8.8135662774469869E-4</v>
      </c>
      <c r="K163" s="84">
        <f>I163/'סכום נכסי הקרן'!$C$42</f>
        <v>-3.0867153440220421E-6</v>
      </c>
    </row>
    <row r="164" spans="2:11">
      <c r="B164" s="76" t="s">
        <v>2641</v>
      </c>
      <c r="C164" s="73" t="s">
        <v>2643</v>
      </c>
      <c r="D164" s="86" t="s">
        <v>535</v>
      </c>
      <c r="E164" s="86" t="s">
        <v>132</v>
      </c>
      <c r="F164" s="94">
        <v>45035</v>
      </c>
      <c r="G164" s="83">
        <v>822798.59776000003</v>
      </c>
      <c r="H164" s="85">
        <v>-1.6448100000000001</v>
      </c>
      <c r="I164" s="83">
        <v>-13.533470749000001</v>
      </c>
      <c r="J164" s="84">
        <f t="shared" si="2"/>
        <v>1.4514174633759732E-3</v>
      </c>
      <c r="K164" s="84">
        <f>I164/'סכום נכסי הקרן'!$C$42</f>
        <v>-5.0832006179477154E-6</v>
      </c>
    </row>
    <row r="165" spans="2:11">
      <c r="B165" s="76" t="s">
        <v>2644</v>
      </c>
      <c r="C165" s="73" t="s">
        <v>2645</v>
      </c>
      <c r="D165" s="86" t="s">
        <v>535</v>
      </c>
      <c r="E165" s="86" t="s">
        <v>132</v>
      </c>
      <c r="F165" s="94">
        <v>45035</v>
      </c>
      <c r="G165" s="83">
        <v>1756737.0094080002</v>
      </c>
      <c r="H165" s="85">
        <v>-1.6448100000000001</v>
      </c>
      <c r="I165" s="83">
        <v>-28.894979872000004</v>
      </c>
      <c r="J165" s="84">
        <f t="shared" si="2"/>
        <v>3.0988856567497241E-3</v>
      </c>
      <c r="K165" s="84">
        <f>I165/'סכום נכסי הקרן'!$C$42</f>
        <v>-1.085301636697964E-5</v>
      </c>
    </row>
    <row r="166" spans="2:11">
      <c r="B166" s="76" t="s">
        <v>2646</v>
      </c>
      <c r="C166" s="73" t="s">
        <v>2647</v>
      </c>
      <c r="D166" s="86" t="s">
        <v>535</v>
      </c>
      <c r="E166" s="86" t="s">
        <v>132</v>
      </c>
      <c r="F166" s="94">
        <v>44991</v>
      </c>
      <c r="G166" s="83">
        <v>1757222.8326960003</v>
      </c>
      <c r="H166" s="85">
        <v>-1.6907890000000001</v>
      </c>
      <c r="I166" s="83">
        <v>-29.710927880000003</v>
      </c>
      <c r="J166" s="84">
        <f t="shared" si="2"/>
        <v>3.1863932303782807E-3</v>
      </c>
      <c r="K166" s="84">
        <f>I166/'סכום נכסי הקרן'!$C$42</f>
        <v>-1.1159488187505448E-5</v>
      </c>
    </row>
    <row r="167" spans="2:11">
      <c r="B167" s="76" t="s">
        <v>2648</v>
      </c>
      <c r="C167" s="73" t="s">
        <v>2649</v>
      </c>
      <c r="D167" s="86" t="s">
        <v>535</v>
      </c>
      <c r="E167" s="86" t="s">
        <v>132</v>
      </c>
      <c r="F167" s="94">
        <v>45007</v>
      </c>
      <c r="G167" s="83">
        <v>612984.70907999994</v>
      </c>
      <c r="H167" s="85">
        <v>-1.6764049999999999</v>
      </c>
      <c r="I167" s="83">
        <v>-10.276108654000002</v>
      </c>
      <c r="J167" s="84">
        <f t="shared" si="2"/>
        <v>1.1020767571442562E-3</v>
      </c>
      <c r="K167" s="84">
        <f>I167/'סכום נכסי הקרן'!$C$42</f>
        <v>-3.8597284339621741E-6</v>
      </c>
    </row>
    <row r="168" spans="2:11">
      <c r="B168" s="76" t="s">
        <v>2648</v>
      </c>
      <c r="C168" s="73" t="s">
        <v>2650</v>
      </c>
      <c r="D168" s="86" t="s">
        <v>535</v>
      </c>
      <c r="E168" s="86" t="s">
        <v>132</v>
      </c>
      <c r="F168" s="94">
        <v>45007</v>
      </c>
      <c r="G168" s="83">
        <v>411513.07081000006</v>
      </c>
      <c r="H168" s="85">
        <v>-1.6764049999999999</v>
      </c>
      <c r="I168" s="83">
        <v>-6.8986273050000007</v>
      </c>
      <c r="J168" s="84">
        <f t="shared" si="2"/>
        <v>7.3985368051570808E-4</v>
      </c>
      <c r="K168" s="84">
        <f>I168/'סכום נכסי הקרן'!$C$42</f>
        <v>-2.5911392007374103E-6</v>
      </c>
    </row>
    <row r="169" spans="2:11">
      <c r="B169" s="76" t="s">
        <v>2648</v>
      </c>
      <c r="C169" s="73" t="s">
        <v>2651</v>
      </c>
      <c r="D169" s="86" t="s">
        <v>535</v>
      </c>
      <c r="E169" s="86" t="s">
        <v>132</v>
      </c>
      <c r="F169" s="94">
        <v>45007</v>
      </c>
      <c r="G169" s="83">
        <v>834421.78948000015</v>
      </c>
      <c r="H169" s="85">
        <v>-1.6764049999999999</v>
      </c>
      <c r="I169" s="83">
        <v>-13.988291864000002</v>
      </c>
      <c r="J169" s="84">
        <f t="shared" si="2"/>
        <v>1.5001954392009781E-3</v>
      </c>
      <c r="K169" s="84">
        <f>I169/'סכום נכסי הקרן'!$C$42</f>
        <v>-5.254032403503871E-6</v>
      </c>
    </row>
    <row r="170" spans="2:11">
      <c r="B170" s="76" t="s">
        <v>2652</v>
      </c>
      <c r="C170" s="73" t="s">
        <v>2653</v>
      </c>
      <c r="D170" s="86" t="s">
        <v>535</v>
      </c>
      <c r="E170" s="86" t="s">
        <v>132</v>
      </c>
      <c r="F170" s="94">
        <v>45036</v>
      </c>
      <c r="G170" s="83">
        <v>1668843.5789600003</v>
      </c>
      <c r="H170" s="85">
        <v>-1.6097490000000001</v>
      </c>
      <c r="I170" s="83">
        <v>-26.864198208000001</v>
      </c>
      <c r="J170" s="84">
        <f t="shared" si="2"/>
        <v>2.8810914171123335E-3</v>
      </c>
      <c r="K170" s="84">
        <f>I170/'סכום נכסי הקרן'!$C$42</f>
        <v>-1.0090250421656673E-5</v>
      </c>
    </row>
    <row r="171" spans="2:11">
      <c r="B171" s="76" t="s">
        <v>2654</v>
      </c>
      <c r="C171" s="73" t="s">
        <v>2655</v>
      </c>
      <c r="D171" s="86" t="s">
        <v>535</v>
      </c>
      <c r="E171" s="86" t="s">
        <v>132</v>
      </c>
      <c r="F171" s="94">
        <v>45055</v>
      </c>
      <c r="G171" s="83">
        <v>1717780.76064</v>
      </c>
      <c r="H171" s="85">
        <v>-1.483827</v>
      </c>
      <c r="I171" s="83">
        <v>-25.488892684000007</v>
      </c>
      <c r="J171" s="84">
        <f t="shared" si="2"/>
        <v>2.7335947038129361E-3</v>
      </c>
      <c r="K171" s="84">
        <f>I171/'סכום נכסי הקרן'!$C$42</f>
        <v>-9.5736827193191002E-6</v>
      </c>
    </row>
    <row r="172" spans="2:11">
      <c r="B172" s="76" t="s">
        <v>2656</v>
      </c>
      <c r="C172" s="73" t="s">
        <v>2657</v>
      </c>
      <c r="D172" s="86" t="s">
        <v>535</v>
      </c>
      <c r="E172" s="86" t="s">
        <v>132</v>
      </c>
      <c r="F172" s="94">
        <v>45055</v>
      </c>
      <c r="G172" s="83">
        <v>1431483.9672000003</v>
      </c>
      <c r="H172" s="85">
        <v>-1.483827</v>
      </c>
      <c r="I172" s="83">
        <v>-21.240743923000004</v>
      </c>
      <c r="J172" s="84">
        <f t="shared" si="2"/>
        <v>2.277995588619961E-3</v>
      </c>
      <c r="K172" s="84">
        <f>I172/'סכום נכסי הקרן'!$C$42</f>
        <v>-7.9780689401527576E-6</v>
      </c>
    </row>
    <row r="173" spans="2:11">
      <c r="B173" s="76" t="s">
        <v>2658</v>
      </c>
      <c r="C173" s="73" t="s">
        <v>2659</v>
      </c>
      <c r="D173" s="86" t="s">
        <v>535</v>
      </c>
      <c r="E173" s="86" t="s">
        <v>132</v>
      </c>
      <c r="F173" s="94">
        <v>45036</v>
      </c>
      <c r="G173" s="83">
        <v>835113.87280000013</v>
      </c>
      <c r="H173" s="85">
        <v>-1.525542</v>
      </c>
      <c r="I173" s="83">
        <v>-12.740015783999999</v>
      </c>
      <c r="J173" s="84">
        <f t="shared" si="2"/>
        <v>1.3663221900375748E-3</v>
      </c>
      <c r="K173" s="84">
        <f>I173/'סכום נכסי הקרן'!$C$42</f>
        <v>-4.7851772325792781E-6</v>
      </c>
    </row>
    <row r="174" spans="2:11">
      <c r="B174" s="76" t="s">
        <v>2658</v>
      </c>
      <c r="C174" s="73" t="s">
        <v>2660</v>
      </c>
      <c r="D174" s="86" t="s">
        <v>535</v>
      </c>
      <c r="E174" s="86" t="s">
        <v>132</v>
      </c>
      <c r="F174" s="94">
        <v>45036</v>
      </c>
      <c r="G174" s="83">
        <v>817990.83840000024</v>
      </c>
      <c r="H174" s="85">
        <v>-1.525542</v>
      </c>
      <c r="I174" s="83">
        <v>-12.478796643000001</v>
      </c>
      <c r="J174" s="84">
        <f t="shared" si="2"/>
        <v>1.3383073496431783E-3</v>
      </c>
      <c r="K174" s="84">
        <f>I174/'סכום נכסי הקרן'!$C$42</f>
        <v>-4.6870627633808227E-6</v>
      </c>
    </row>
    <row r="175" spans="2:11">
      <c r="B175" s="76" t="s">
        <v>2661</v>
      </c>
      <c r="C175" s="73" t="s">
        <v>2662</v>
      </c>
      <c r="D175" s="86" t="s">
        <v>535</v>
      </c>
      <c r="E175" s="86" t="s">
        <v>132</v>
      </c>
      <c r="F175" s="94">
        <v>45036</v>
      </c>
      <c r="G175" s="83">
        <v>1022488.5480000001</v>
      </c>
      <c r="H175" s="85">
        <v>-1.525542</v>
      </c>
      <c r="I175" s="83">
        <v>-15.598495860000003</v>
      </c>
      <c r="J175" s="84">
        <f t="shared" si="2"/>
        <v>1.6728841930865892E-3</v>
      </c>
      <c r="K175" s="84">
        <f>I175/'סכום נכסי הקרן'!$C$42</f>
        <v>-5.8588284753536496E-6</v>
      </c>
    </row>
    <row r="176" spans="2:11">
      <c r="B176" s="76" t="s">
        <v>2661</v>
      </c>
      <c r="C176" s="73" t="s">
        <v>2663</v>
      </c>
      <c r="D176" s="86" t="s">
        <v>535</v>
      </c>
      <c r="E176" s="86" t="s">
        <v>132</v>
      </c>
      <c r="F176" s="94">
        <v>45036</v>
      </c>
      <c r="G176" s="83">
        <v>1043892.3410000001</v>
      </c>
      <c r="H176" s="85">
        <v>-1.525542</v>
      </c>
      <c r="I176" s="83">
        <v>-15.925019730000002</v>
      </c>
      <c r="J176" s="84">
        <f t="shared" si="2"/>
        <v>1.7079027375469689E-3</v>
      </c>
      <c r="K176" s="84">
        <f>I176/'סכום נכסי הקרן'!$C$42</f>
        <v>-5.9814715407240996E-6</v>
      </c>
    </row>
    <row r="177" spans="2:11">
      <c r="B177" s="76" t="s">
        <v>2664</v>
      </c>
      <c r="C177" s="73" t="s">
        <v>2665</v>
      </c>
      <c r="D177" s="86" t="s">
        <v>535</v>
      </c>
      <c r="E177" s="86" t="s">
        <v>132</v>
      </c>
      <c r="F177" s="94">
        <v>45036</v>
      </c>
      <c r="G177" s="83">
        <v>835113.87280000013</v>
      </c>
      <c r="H177" s="85">
        <v>-1.525542</v>
      </c>
      <c r="I177" s="83">
        <v>-12.740015783999999</v>
      </c>
      <c r="J177" s="84">
        <f t="shared" si="2"/>
        <v>1.3663221900375748E-3</v>
      </c>
      <c r="K177" s="84">
        <f>I177/'סכום נכסי הקרן'!$C$42</f>
        <v>-4.7851772325792781E-6</v>
      </c>
    </row>
    <row r="178" spans="2:11">
      <c r="B178" s="76" t="s">
        <v>2666</v>
      </c>
      <c r="C178" s="73" t="s">
        <v>2667</v>
      </c>
      <c r="D178" s="86" t="s">
        <v>535</v>
      </c>
      <c r="E178" s="86" t="s">
        <v>132</v>
      </c>
      <c r="F178" s="94">
        <v>45061</v>
      </c>
      <c r="G178" s="83">
        <v>1840479.3864000002</v>
      </c>
      <c r="H178" s="85">
        <v>-1.5185900000000001</v>
      </c>
      <c r="I178" s="83">
        <v>-27.949331847000003</v>
      </c>
      <c r="J178" s="84">
        <f t="shared" si="2"/>
        <v>2.9974682093596361E-3</v>
      </c>
      <c r="K178" s="84">
        <f>I178/'סכום נכסי הקרן'!$C$42</f>
        <v>-1.0497828942098536E-5</v>
      </c>
    </row>
    <row r="179" spans="2:11">
      <c r="B179" s="76" t="s">
        <v>2668</v>
      </c>
      <c r="C179" s="73" t="s">
        <v>2669</v>
      </c>
      <c r="D179" s="86" t="s">
        <v>535</v>
      </c>
      <c r="E179" s="86" t="s">
        <v>132</v>
      </c>
      <c r="F179" s="94">
        <v>45055</v>
      </c>
      <c r="G179" s="83">
        <v>2168274.527208</v>
      </c>
      <c r="H179" s="85">
        <v>-1.4558</v>
      </c>
      <c r="I179" s="83">
        <v>-31.565749560000004</v>
      </c>
      <c r="J179" s="84">
        <f t="shared" si="2"/>
        <v>3.3853163763864313E-3</v>
      </c>
      <c r="K179" s="84">
        <f>I179/'סכום נכסי הקרן'!$C$42</f>
        <v>-1.1856163185724622E-5</v>
      </c>
    </row>
    <row r="180" spans="2:11">
      <c r="B180" s="76" t="s">
        <v>2670</v>
      </c>
      <c r="C180" s="73" t="s">
        <v>2671</v>
      </c>
      <c r="D180" s="86" t="s">
        <v>535</v>
      </c>
      <c r="E180" s="86" t="s">
        <v>132</v>
      </c>
      <c r="F180" s="94">
        <v>44984</v>
      </c>
      <c r="G180" s="83">
        <v>627200.50875000015</v>
      </c>
      <c r="H180" s="85">
        <v>-1.495071</v>
      </c>
      <c r="I180" s="83">
        <v>-9.3770945189999999</v>
      </c>
      <c r="J180" s="84">
        <f t="shared" si="2"/>
        <v>1.0056606315574576E-3</v>
      </c>
      <c r="K180" s="84">
        <f>I180/'סכום נכסי הקרן'!$C$42</f>
        <v>-3.5220567981097521E-6</v>
      </c>
    </row>
    <row r="181" spans="2:11">
      <c r="B181" s="76" t="s">
        <v>2672</v>
      </c>
      <c r="C181" s="73" t="s">
        <v>2673</v>
      </c>
      <c r="D181" s="86" t="s">
        <v>535</v>
      </c>
      <c r="E181" s="86" t="s">
        <v>132</v>
      </c>
      <c r="F181" s="94">
        <v>45103</v>
      </c>
      <c r="G181" s="83">
        <v>753885.28693900025</v>
      </c>
      <c r="H181" s="85">
        <v>-1.9824349999999999</v>
      </c>
      <c r="I181" s="83">
        <v>-14.945289107000004</v>
      </c>
      <c r="J181" s="84">
        <f t="shared" si="2"/>
        <v>1.602830050577036E-3</v>
      </c>
      <c r="K181" s="84">
        <f>I181/'סכום נכסי הקרן'!$C$42</f>
        <v>-5.6134826189891574E-6</v>
      </c>
    </row>
    <row r="182" spans="2:11">
      <c r="B182" s="76" t="s">
        <v>2674</v>
      </c>
      <c r="C182" s="73" t="s">
        <v>2675</v>
      </c>
      <c r="D182" s="86" t="s">
        <v>535</v>
      </c>
      <c r="E182" s="86" t="s">
        <v>132</v>
      </c>
      <c r="F182" s="94">
        <v>45061</v>
      </c>
      <c r="G182" s="83">
        <v>837420.81720000017</v>
      </c>
      <c r="H182" s="85">
        <v>-1.2389239999999999</v>
      </c>
      <c r="I182" s="83">
        <v>-10.375009515000002</v>
      </c>
      <c r="J182" s="84">
        <f t="shared" si="2"/>
        <v>1.1126835290108837E-3</v>
      </c>
      <c r="K182" s="84">
        <f>I182/'סכום נכסי הקרן'!$C$42</f>
        <v>-3.8968758093158261E-6</v>
      </c>
    </row>
    <row r="183" spans="2:11">
      <c r="B183" s="76" t="s">
        <v>2676</v>
      </c>
      <c r="C183" s="73" t="s">
        <v>2677</v>
      </c>
      <c r="D183" s="86" t="s">
        <v>535</v>
      </c>
      <c r="E183" s="86" t="s">
        <v>132</v>
      </c>
      <c r="F183" s="94">
        <v>45061</v>
      </c>
      <c r="G183" s="83">
        <v>1256131.2258000001</v>
      </c>
      <c r="H183" s="85">
        <v>-1.2389239999999999</v>
      </c>
      <c r="I183" s="83">
        <v>-15.562514273000003</v>
      </c>
      <c r="J183" s="84">
        <f t="shared" si="2"/>
        <v>1.6690252935699487E-3</v>
      </c>
      <c r="K183" s="84">
        <f>I183/'סכום נכסי הקרן'!$C$42</f>
        <v>-5.8453137141615395E-6</v>
      </c>
    </row>
    <row r="184" spans="2:11">
      <c r="B184" s="76" t="s">
        <v>2678</v>
      </c>
      <c r="C184" s="73" t="s">
        <v>2679</v>
      </c>
      <c r="D184" s="86" t="s">
        <v>535</v>
      </c>
      <c r="E184" s="86" t="s">
        <v>132</v>
      </c>
      <c r="F184" s="94">
        <v>45061</v>
      </c>
      <c r="G184" s="83">
        <v>2050626.2040000001</v>
      </c>
      <c r="H184" s="85">
        <v>-1.2389239999999999</v>
      </c>
      <c r="I184" s="83">
        <v>-25.405705163000004</v>
      </c>
      <c r="J184" s="84">
        <f t="shared" si="2"/>
        <v>2.7246731327722419E-3</v>
      </c>
      <c r="K184" s="84">
        <f>I184/'סכום נכסי הקרן'!$C$42</f>
        <v>-9.5424373081459172E-6</v>
      </c>
    </row>
    <row r="185" spans="2:11">
      <c r="B185" s="76" t="s">
        <v>2680</v>
      </c>
      <c r="C185" s="73" t="s">
        <v>2681</v>
      </c>
      <c r="D185" s="86" t="s">
        <v>535</v>
      </c>
      <c r="E185" s="86" t="s">
        <v>132</v>
      </c>
      <c r="F185" s="94">
        <v>45057</v>
      </c>
      <c r="G185" s="83">
        <v>1989805.8696520003</v>
      </c>
      <c r="H185" s="85">
        <v>-1.8658619999999999</v>
      </c>
      <c r="I185" s="83">
        <v>-37.127025977000002</v>
      </c>
      <c r="J185" s="84">
        <f t="shared" si="2"/>
        <v>3.9817438457324739E-3</v>
      </c>
      <c r="K185" s="84">
        <f>I185/'סכום נכסי הקרן'!$C$42</f>
        <v>-1.394499052674956E-5</v>
      </c>
    </row>
    <row r="186" spans="2:11">
      <c r="B186" s="76" t="s">
        <v>2682</v>
      </c>
      <c r="C186" s="73" t="s">
        <v>2683</v>
      </c>
      <c r="D186" s="86" t="s">
        <v>535</v>
      </c>
      <c r="E186" s="86" t="s">
        <v>132</v>
      </c>
      <c r="F186" s="94">
        <v>45061</v>
      </c>
      <c r="G186" s="83">
        <v>1675625.9954960002</v>
      </c>
      <c r="H186" s="85">
        <v>-1.1915340000000001</v>
      </c>
      <c r="I186" s="83">
        <v>-19.965657935000003</v>
      </c>
      <c r="J186" s="84">
        <f t="shared" si="2"/>
        <v>2.1412470704746099E-3</v>
      </c>
      <c r="K186" s="84">
        <f>I186/'סכום נכסי הקרן'!$C$42</f>
        <v>-7.4991439103249881E-6</v>
      </c>
    </row>
    <row r="187" spans="2:11">
      <c r="B187" s="76" t="s">
        <v>2684</v>
      </c>
      <c r="C187" s="73" t="s">
        <v>2685</v>
      </c>
      <c r="D187" s="86" t="s">
        <v>535</v>
      </c>
      <c r="E187" s="86" t="s">
        <v>132</v>
      </c>
      <c r="F187" s="94">
        <v>45057</v>
      </c>
      <c r="G187" s="83">
        <v>733550.64558999997</v>
      </c>
      <c r="H187" s="85">
        <v>-1.80139</v>
      </c>
      <c r="I187" s="83">
        <v>-13.214105431000002</v>
      </c>
      <c r="J187" s="84">
        <f t="shared" si="2"/>
        <v>1.4171666486116918E-3</v>
      </c>
      <c r="K187" s="84">
        <f>I187/'סכום נכסי הקרן'!$C$42</f>
        <v>-4.9632463200505099E-6</v>
      </c>
    </row>
    <row r="188" spans="2:11">
      <c r="B188" s="76" t="s">
        <v>2684</v>
      </c>
      <c r="C188" s="73" t="s">
        <v>2686</v>
      </c>
      <c r="D188" s="86" t="s">
        <v>535</v>
      </c>
      <c r="E188" s="86" t="s">
        <v>132</v>
      </c>
      <c r="F188" s="94">
        <v>45057</v>
      </c>
      <c r="G188" s="83">
        <v>697981.18804799998</v>
      </c>
      <c r="H188" s="85">
        <v>-1.80139</v>
      </c>
      <c r="I188" s="83">
        <v>-12.573360903000003</v>
      </c>
      <c r="J188" s="84">
        <f t="shared" si="2"/>
        <v>1.3484490362009572E-3</v>
      </c>
      <c r="K188" s="84">
        <f>I188/'סכום נכסי הקרן'!$C$42</f>
        <v>-4.7225813021047708E-6</v>
      </c>
    </row>
    <row r="189" spans="2:11">
      <c r="B189" s="76" t="s">
        <v>2687</v>
      </c>
      <c r="C189" s="73" t="s">
        <v>2688</v>
      </c>
      <c r="D189" s="86" t="s">
        <v>535</v>
      </c>
      <c r="E189" s="86" t="s">
        <v>132</v>
      </c>
      <c r="F189" s="94">
        <v>45057</v>
      </c>
      <c r="G189" s="83">
        <v>1026725.3790000001</v>
      </c>
      <c r="H189" s="85">
        <v>-1.7733840000000001</v>
      </c>
      <c r="I189" s="83">
        <v>-18.207781223000005</v>
      </c>
      <c r="J189" s="84">
        <f t="shared" si="2"/>
        <v>1.9527209336410662E-3</v>
      </c>
      <c r="K189" s="84">
        <f>I189/'סכום נכסי הקרן'!$C$42</f>
        <v>-6.8388816498568413E-6</v>
      </c>
    </row>
    <row r="190" spans="2:11">
      <c r="B190" s="76" t="s">
        <v>2687</v>
      </c>
      <c r="C190" s="73" t="s">
        <v>2689</v>
      </c>
      <c r="D190" s="86" t="s">
        <v>535</v>
      </c>
      <c r="E190" s="86" t="s">
        <v>132</v>
      </c>
      <c r="F190" s="94">
        <v>45057</v>
      </c>
      <c r="G190" s="83">
        <v>628930.71705000009</v>
      </c>
      <c r="H190" s="85">
        <v>-1.7733840000000001</v>
      </c>
      <c r="I190" s="83">
        <v>-11.153355254000003</v>
      </c>
      <c r="J190" s="84">
        <f t="shared" si="2"/>
        <v>1.196158390639587E-3</v>
      </c>
      <c r="K190" s="84">
        <f>I190/'סכום נכסי הקרן'!$C$42</f>
        <v>-4.1892241370169164E-6</v>
      </c>
    </row>
    <row r="191" spans="2:11">
      <c r="B191" s="76" t="s">
        <v>2690</v>
      </c>
      <c r="C191" s="73" t="s">
        <v>2691</v>
      </c>
      <c r="D191" s="86" t="s">
        <v>535</v>
      </c>
      <c r="E191" s="86" t="s">
        <v>132</v>
      </c>
      <c r="F191" s="94">
        <v>45068</v>
      </c>
      <c r="G191" s="83">
        <v>2620544.6543750004</v>
      </c>
      <c r="H191" s="85">
        <v>-1.527949</v>
      </c>
      <c r="I191" s="83">
        <v>-40.040588617000012</v>
      </c>
      <c r="J191" s="84">
        <f t="shared" si="2"/>
        <v>4.294213261358786E-3</v>
      </c>
      <c r="K191" s="84">
        <f>I191/'סכום נכסי הקרן'!$C$42</f>
        <v>-1.5039330898614017E-5</v>
      </c>
    </row>
    <row r="192" spans="2:11">
      <c r="B192" s="76" t="s">
        <v>2692</v>
      </c>
      <c r="C192" s="73" t="s">
        <v>2693</v>
      </c>
      <c r="D192" s="86" t="s">
        <v>535</v>
      </c>
      <c r="E192" s="86" t="s">
        <v>132</v>
      </c>
      <c r="F192" s="94">
        <v>44984</v>
      </c>
      <c r="G192" s="83">
        <v>740918.68092000007</v>
      </c>
      <c r="H192" s="85">
        <v>-1.5232619999999999</v>
      </c>
      <c r="I192" s="83">
        <v>-11.286131289000004</v>
      </c>
      <c r="J192" s="84">
        <f t="shared" si="2"/>
        <v>1.2103981565866231E-3</v>
      </c>
      <c r="K192" s="84">
        <f>I192/'סכום נכסי הקרן'!$C$42</f>
        <v>-4.2390951003254616E-6</v>
      </c>
    </row>
    <row r="193" spans="2:11">
      <c r="B193" s="76" t="s">
        <v>2694</v>
      </c>
      <c r="C193" s="73" t="s">
        <v>2695</v>
      </c>
      <c r="D193" s="86" t="s">
        <v>535</v>
      </c>
      <c r="E193" s="86" t="s">
        <v>132</v>
      </c>
      <c r="F193" s="94">
        <v>45068</v>
      </c>
      <c r="G193" s="83">
        <v>1654698.94992</v>
      </c>
      <c r="H193" s="85">
        <v>-1.5000260000000001</v>
      </c>
      <c r="I193" s="83">
        <v>-24.820916582000006</v>
      </c>
      <c r="J193" s="84">
        <f t="shared" si="2"/>
        <v>2.6619566002146961E-3</v>
      </c>
      <c r="K193" s="84">
        <f>I193/'סכום נכסי הקרן'!$C$42</f>
        <v>-9.3227894638168781E-6</v>
      </c>
    </row>
    <row r="194" spans="2:11">
      <c r="B194" s="76" t="s">
        <v>2696</v>
      </c>
      <c r="C194" s="73" t="s">
        <v>2697</v>
      </c>
      <c r="D194" s="86" t="s">
        <v>535</v>
      </c>
      <c r="E194" s="86" t="s">
        <v>132</v>
      </c>
      <c r="F194" s="94">
        <v>45068</v>
      </c>
      <c r="G194" s="83">
        <v>838804.98384000023</v>
      </c>
      <c r="H194" s="85">
        <v>-1.5000260000000001</v>
      </c>
      <c r="I194" s="83">
        <v>-12.582293917000003</v>
      </c>
      <c r="J194" s="84">
        <f t="shared" si="2"/>
        <v>1.3494070707480922E-3</v>
      </c>
      <c r="K194" s="84">
        <f>I194/'סכום נכסי הקרן'!$C$42</f>
        <v>-4.7259365613082013E-6</v>
      </c>
    </row>
    <row r="195" spans="2:11">
      <c r="B195" s="76" t="s">
        <v>2698</v>
      </c>
      <c r="C195" s="73" t="s">
        <v>2699</v>
      </c>
      <c r="D195" s="86" t="s">
        <v>535</v>
      </c>
      <c r="E195" s="86" t="s">
        <v>132</v>
      </c>
      <c r="F195" s="94">
        <v>45068</v>
      </c>
      <c r="G195" s="83">
        <v>2306713.7055600006</v>
      </c>
      <c r="H195" s="85">
        <v>-1.5000260000000001</v>
      </c>
      <c r="I195" s="83">
        <v>-34.601308273000008</v>
      </c>
      <c r="J195" s="84">
        <f t="shared" si="2"/>
        <v>3.7108694446913119E-3</v>
      </c>
      <c r="K195" s="84">
        <f>I195/'סכום נכסי הקרן'!$C$42</f>
        <v>-1.2996325544067056E-5</v>
      </c>
    </row>
    <row r="196" spans="2:11">
      <c r="B196" s="76" t="s">
        <v>2700</v>
      </c>
      <c r="C196" s="73" t="s">
        <v>2701</v>
      </c>
      <c r="D196" s="86" t="s">
        <v>535</v>
      </c>
      <c r="E196" s="86" t="s">
        <v>132</v>
      </c>
      <c r="F196" s="94">
        <v>45005</v>
      </c>
      <c r="G196" s="83">
        <v>943915.13806500006</v>
      </c>
      <c r="H196" s="85">
        <v>-1.1220509999999999</v>
      </c>
      <c r="I196" s="83">
        <v>-10.591210577000002</v>
      </c>
      <c r="J196" s="84">
        <f t="shared" si="2"/>
        <v>1.1358703376874693E-3</v>
      </c>
      <c r="K196" s="84">
        <f>I196/'סכום נכסי הקרן'!$C$42</f>
        <v>-3.97808139156017E-6</v>
      </c>
    </row>
    <row r="197" spans="2:11">
      <c r="B197" s="76" t="s">
        <v>2702</v>
      </c>
      <c r="C197" s="73" t="s">
        <v>2703</v>
      </c>
      <c r="D197" s="86" t="s">
        <v>535</v>
      </c>
      <c r="E197" s="86" t="s">
        <v>132</v>
      </c>
      <c r="F197" s="94">
        <v>44984</v>
      </c>
      <c r="G197" s="83">
        <v>1993531.5848580003</v>
      </c>
      <c r="H197" s="85">
        <v>-1.439554</v>
      </c>
      <c r="I197" s="83">
        <v>-28.697969510000004</v>
      </c>
      <c r="J197" s="84">
        <f t="shared" si="2"/>
        <v>3.0777569836121289E-3</v>
      </c>
      <c r="K197" s="84">
        <f>I197/'סכום נכסי הקרן'!$C$42</f>
        <v>-1.0779018852784361E-5</v>
      </c>
    </row>
    <row r="198" spans="2:11">
      <c r="B198" s="76" t="s">
        <v>2704</v>
      </c>
      <c r="C198" s="73" t="s">
        <v>2705</v>
      </c>
      <c r="D198" s="86" t="s">
        <v>535</v>
      </c>
      <c r="E198" s="86" t="s">
        <v>132</v>
      </c>
      <c r="F198" s="94">
        <v>45068</v>
      </c>
      <c r="G198" s="83">
        <v>734559.93376500008</v>
      </c>
      <c r="H198" s="85">
        <v>-1.4163490000000001</v>
      </c>
      <c r="I198" s="83">
        <v>-10.403934273000003</v>
      </c>
      <c r="J198" s="84">
        <f t="shared" si="2"/>
        <v>1.1157856082678419E-3</v>
      </c>
      <c r="K198" s="84">
        <f>I198/'סכום נכסי הקרן'!$C$42</f>
        <v>-3.9077400104115021E-6</v>
      </c>
    </row>
    <row r="199" spans="2:11">
      <c r="B199" s="76" t="s">
        <v>2706</v>
      </c>
      <c r="C199" s="73" t="s">
        <v>2707</v>
      </c>
      <c r="D199" s="86" t="s">
        <v>535</v>
      </c>
      <c r="E199" s="86" t="s">
        <v>132</v>
      </c>
      <c r="F199" s="94">
        <v>44984</v>
      </c>
      <c r="G199" s="83">
        <v>1050524.8061500003</v>
      </c>
      <c r="H199" s="85">
        <v>-1.314252</v>
      </c>
      <c r="I199" s="83">
        <v>-13.806538269000002</v>
      </c>
      <c r="J199" s="84">
        <f t="shared" si="2"/>
        <v>1.4807030010299453E-3</v>
      </c>
      <c r="K199" s="84">
        <f>I199/'סכום נכסי הקרן'!$C$42</f>
        <v>-5.1857653636917458E-6</v>
      </c>
    </row>
    <row r="200" spans="2:11">
      <c r="B200" s="76" t="s">
        <v>2708</v>
      </c>
      <c r="C200" s="73" t="s">
        <v>2709</v>
      </c>
      <c r="D200" s="86" t="s">
        <v>535</v>
      </c>
      <c r="E200" s="86" t="s">
        <v>132</v>
      </c>
      <c r="F200" s="94">
        <v>45105</v>
      </c>
      <c r="G200" s="83">
        <v>1152463.224864</v>
      </c>
      <c r="H200" s="85">
        <v>-1.135599</v>
      </c>
      <c r="I200" s="83">
        <v>-13.087364428000003</v>
      </c>
      <c r="J200" s="84">
        <f t="shared" si="2"/>
        <v>1.4035741187653787E-3</v>
      </c>
      <c r="K200" s="84">
        <f>I200/'סכום נכסי הקרן'!$C$42</f>
        <v>-4.9156421276953065E-6</v>
      </c>
    </row>
    <row r="201" spans="2:11">
      <c r="B201" s="76" t="s">
        <v>2710</v>
      </c>
      <c r="C201" s="73" t="s">
        <v>2711</v>
      </c>
      <c r="D201" s="86" t="s">
        <v>535</v>
      </c>
      <c r="E201" s="86" t="s">
        <v>132</v>
      </c>
      <c r="F201" s="94">
        <v>45106</v>
      </c>
      <c r="G201" s="83">
        <v>700286.02411200013</v>
      </c>
      <c r="H201" s="85">
        <v>-0.74632900000000002</v>
      </c>
      <c r="I201" s="83">
        <v>-5.2264399320000008</v>
      </c>
      <c r="J201" s="84">
        <f t="shared" si="2"/>
        <v>5.6051742596413057E-4</v>
      </c>
      <c r="K201" s="84">
        <f>I201/'סכום נכסי הקרן'!$C$42</f>
        <v>-1.9630620396450837E-6</v>
      </c>
    </row>
    <row r="202" spans="2:11">
      <c r="B202" s="76" t="s">
        <v>2712</v>
      </c>
      <c r="C202" s="73" t="s">
        <v>2713</v>
      </c>
      <c r="D202" s="86" t="s">
        <v>535</v>
      </c>
      <c r="E202" s="86" t="s">
        <v>132</v>
      </c>
      <c r="F202" s="94">
        <v>45069</v>
      </c>
      <c r="G202" s="83">
        <v>2630349.1680750004</v>
      </c>
      <c r="H202" s="85">
        <v>-1.126401</v>
      </c>
      <c r="I202" s="83">
        <v>-29.628279444000004</v>
      </c>
      <c r="J202" s="84">
        <f t="shared" si="2"/>
        <v>3.1775294743207317E-3</v>
      </c>
      <c r="K202" s="84">
        <f>I202/'סכום נכסי הקרן'!$C$42</f>
        <v>-1.112844525781362E-5</v>
      </c>
    </row>
    <row r="203" spans="2:11">
      <c r="B203" s="76" t="s">
        <v>2714</v>
      </c>
      <c r="C203" s="73" t="s">
        <v>2715</v>
      </c>
      <c r="D203" s="86" t="s">
        <v>535</v>
      </c>
      <c r="E203" s="86" t="s">
        <v>132</v>
      </c>
      <c r="F203" s="94">
        <v>45106</v>
      </c>
      <c r="G203" s="83">
        <v>1999284.5274550002</v>
      </c>
      <c r="H203" s="85">
        <v>-0.66350100000000001</v>
      </c>
      <c r="I203" s="83">
        <v>-13.265281359000005</v>
      </c>
      <c r="J203" s="84">
        <f t="shared" si="2"/>
        <v>1.4226550881244579E-3</v>
      </c>
      <c r="K203" s="84">
        <f>I203/'סכום נכסי הקרן'!$C$42</f>
        <v>-4.9824681082863828E-6</v>
      </c>
    </row>
    <row r="204" spans="2:11">
      <c r="B204" s="76" t="s">
        <v>2716</v>
      </c>
      <c r="C204" s="73" t="s">
        <v>2717</v>
      </c>
      <c r="D204" s="86" t="s">
        <v>535</v>
      </c>
      <c r="E204" s="86" t="s">
        <v>132</v>
      </c>
      <c r="F204" s="94">
        <v>45069</v>
      </c>
      <c r="G204" s="83">
        <v>1245666.1071840003</v>
      </c>
      <c r="H204" s="85">
        <v>-1.098692</v>
      </c>
      <c r="I204" s="83">
        <v>-13.686035152000002</v>
      </c>
      <c r="J204" s="84">
        <f t="shared" ref="J204:J267" si="3">IFERROR(I204/$I$11,0)</f>
        <v>1.4677794626672556E-3</v>
      </c>
      <c r="K204" s="84">
        <f>I204/'סכום נכסי הקרן'!$C$42</f>
        <v>-5.1405041346870362E-6</v>
      </c>
    </row>
    <row r="205" spans="2:11">
      <c r="B205" s="76" t="s">
        <v>2718</v>
      </c>
      <c r="C205" s="73" t="s">
        <v>2719</v>
      </c>
      <c r="D205" s="86" t="s">
        <v>535</v>
      </c>
      <c r="E205" s="86" t="s">
        <v>132</v>
      </c>
      <c r="F205" s="94">
        <v>45061</v>
      </c>
      <c r="G205" s="83">
        <v>421017.35300000006</v>
      </c>
      <c r="H205" s="85">
        <v>-1.355137</v>
      </c>
      <c r="I205" s="83">
        <v>-5.7053618690000016</v>
      </c>
      <c r="J205" s="84">
        <f t="shared" si="3"/>
        <v>6.1188013076082966E-4</v>
      </c>
      <c r="K205" s="84">
        <f>I205/'סכום נכסי הקרן'!$C$42</f>
        <v>-2.1429461455967667E-6</v>
      </c>
    </row>
    <row r="206" spans="2:11">
      <c r="B206" s="76" t="s">
        <v>2718</v>
      </c>
      <c r="C206" s="73" t="s">
        <v>2720</v>
      </c>
      <c r="D206" s="86" t="s">
        <v>535</v>
      </c>
      <c r="E206" s="86" t="s">
        <v>132</v>
      </c>
      <c r="F206" s="94">
        <v>45061</v>
      </c>
      <c r="G206" s="83">
        <v>412384.88400000008</v>
      </c>
      <c r="H206" s="85">
        <v>-1.355137</v>
      </c>
      <c r="I206" s="83">
        <v>-5.588380089000001</v>
      </c>
      <c r="J206" s="84">
        <f t="shared" si="3"/>
        <v>5.9933424349082882E-4</v>
      </c>
      <c r="K206" s="84">
        <f>I206/'סכום נכסי הקרן'!$C$42</f>
        <v>-2.0990075383161057E-6</v>
      </c>
    </row>
    <row r="207" spans="2:11">
      <c r="B207" s="76" t="s">
        <v>2721</v>
      </c>
      <c r="C207" s="73" t="s">
        <v>2722</v>
      </c>
      <c r="D207" s="86" t="s">
        <v>535</v>
      </c>
      <c r="E207" s="86" t="s">
        <v>132</v>
      </c>
      <c r="F207" s="94">
        <v>45061</v>
      </c>
      <c r="G207" s="83">
        <v>2547154.9856500006</v>
      </c>
      <c r="H207" s="85">
        <v>-1.355137</v>
      </c>
      <c r="I207" s="83">
        <v>-34.517439309000011</v>
      </c>
      <c r="J207" s="84">
        <f t="shared" si="3"/>
        <v>3.7018747912692515E-3</v>
      </c>
      <c r="K207" s="84">
        <f>I207/'סכום נכסי הקרן'!$C$42</f>
        <v>-1.2964824181442622E-5</v>
      </c>
    </row>
    <row r="208" spans="2:11">
      <c r="B208" s="76" t="s">
        <v>2723</v>
      </c>
      <c r="C208" s="73" t="s">
        <v>2724</v>
      </c>
      <c r="D208" s="86" t="s">
        <v>535</v>
      </c>
      <c r="E208" s="86" t="s">
        <v>132</v>
      </c>
      <c r="F208" s="94">
        <v>45061</v>
      </c>
      <c r="G208" s="83">
        <v>1443584.3565360003</v>
      </c>
      <c r="H208" s="85">
        <v>-1.338479</v>
      </c>
      <c r="I208" s="83">
        <v>-19.322067776000001</v>
      </c>
      <c r="J208" s="84">
        <f t="shared" si="3"/>
        <v>2.0722242740793431E-3</v>
      </c>
      <c r="K208" s="84">
        <f>I208/'סכום נכסי הקרן'!$C$42</f>
        <v>-7.2574100672769581E-6</v>
      </c>
    </row>
    <row r="209" spans="2:11">
      <c r="B209" s="76" t="s">
        <v>2723</v>
      </c>
      <c r="C209" s="73" t="s">
        <v>2725</v>
      </c>
      <c r="D209" s="86" t="s">
        <v>535</v>
      </c>
      <c r="E209" s="86" t="s">
        <v>132</v>
      </c>
      <c r="F209" s="94">
        <v>45061</v>
      </c>
      <c r="G209" s="83">
        <v>464997.54789000005</v>
      </c>
      <c r="H209" s="85">
        <v>-1.338479</v>
      </c>
      <c r="I209" s="83">
        <v>-6.2238926979999993</v>
      </c>
      <c r="J209" s="84">
        <f t="shared" si="3"/>
        <v>6.6749075086469526E-4</v>
      </c>
      <c r="K209" s="84">
        <f>I209/'סכום נכסי הקרן'!$C$42</f>
        <v>-2.337707436272515E-6</v>
      </c>
    </row>
    <row r="210" spans="2:11">
      <c r="B210" s="76" t="s">
        <v>2726</v>
      </c>
      <c r="C210" s="73" t="s">
        <v>2727</v>
      </c>
      <c r="D210" s="86" t="s">
        <v>535</v>
      </c>
      <c r="E210" s="86" t="s">
        <v>132</v>
      </c>
      <c r="F210" s="94">
        <v>45062</v>
      </c>
      <c r="G210" s="83">
        <v>4043948.532480001</v>
      </c>
      <c r="H210" s="85">
        <v>-1.122417</v>
      </c>
      <c r="I210" s="83">
        <v>-45.389961900000003</v>
      </c>
      <c r="J210" s="84">
        <f t="shared" si="3"/>
        <v>4.8679148597929305E-3</v>
      </c>
      <c r="K210" s="84">
        <f>I210/'סכום נכסי הקרן'!$C$42</f>
        <v>-1.7048566968362629E-5</v>
      </c>
    </row>
    <row r="211" spans="2:11">
      <c r="B211" s="76" t="s">
        <v>2726</v>
      </c>
      <c r="C211" s="73" t="s">
        <v>2728</v>
      </c>
      <c r="D211" s="86" t="s">
        <v>535</v>
      </c>
      <c r="E211" s="86" t="s">
        <v>132</v>
      </c>
      <c r="F211" s="94">
        <v>45062</v>
      </c>
      <c r="G211" s="83">
        <v>421986.26964800007</v>
      </c>
      <c r="H211" s="85">
        <v>-1.122417</v>
      </c>
      <c r="I211" s="83">
        <v>-4.7364452210000012</v>
      </c>
      <c r="J211" s="84">
        <f t="shared" si="3"/>
        <v>5.0796720483480104E-4</v>
      </c>
      <c r="K211" s="84">
        <f>I211/'סכום נכסי הקרן'!$C$42</f>
        <v>-1.7790189760480861E-6</v>
      </c>
    </row>
    <row r="212" spans="2:11">
      <c r="B212" s="76" t="s">
        <v>2729</v>
      </c>
      <c r="C212" s="73" t="s">
        <v>2730</v>
      </c>
      <c r="D212" s="86" t="s">
        <v>535</v>
      </c>
      <c r="E212" s="86" t="s">
        <v>132</v>
      </c>
      <c r="F212" s="94">
        <v>45106</v>
      </c>
      <c r="G212" s="83">
        <v>1034634.1302000001</v>
      </c>
      <c r="H212" s="85">
        <v>-0.27876499999999999</v>
      </c>
      <c r="I212" s="83">
        <v>-2.8841992030000005</v>
      </c>
      <c r="J212" s="84">
        <f t="shared" si="3"/>
        <v>3.093202895789747E-4</v>
      </c>
      <c r="K212" s="84">
        <f>I212/'סכום נכסי הקרן'!$C$42</f>
        <v>-1.0833114019962116E-6</v>
      </c>
    </row>
    <row r="213" spans="2:11">
      <c r="B213" s="76" t="s">
        <v>2731</v>
      </c>
      <c r="C213" s="73" t="s">
        <v>2732</v>
      </c>
      <c r="D213" s="86" t="s">
        <v>535</v>
      </c>
      <c r="E213" s="86" t="s">
        <v>132</v>
      </c>
      <c r="F213" s="94">
        <v>45085</v>
      </c>
      <c r="G213" s="83">
        <v>1478849.4055369999</v>
      </c>
      <c r="H213" s="85">
        <v>-0.99267000000000005</v>
      </c>
      <c r="I213" s="83">
        <v>-14.680096505000002</v>
      </c>
      <c r="J213" s="84">
        <f t="shared" si="3"/>
        <v>1.5743890703702875E-3</v>
      </c>
      <c r="K213" s="84">
        <f>I213/'סכום נכסי הקרן'!$C$42</f>
        <v>-5.5138757093232698E-6</v>
      </c>
    </row>
    <row r="214" spans="2:11">
      <c r="B214" s="76" t="s">
        <v>2733</v>
      </c>
      <c r="C214" s="73" t="s">
        <v>2734</v>
      </c>
      <c r="D214" s="86" t="s">
        <v>535</v>
      </c>
      <c r="E214" s="86" t="s">
        <v>132</v>
      </c>
      <c r="F214" s="94">
        <v>45085</v>
      </c>
      <c r="G214" s="83">
        <v>1159106.5758720003</v>
      </c>
      <c r="H214" s="85">
        <v>-0.96786300000000003</v>
      </c>
      <c r="I214" s="83">
        <v>-11.218563577000003</v>
      </c>
      <c r="J214" s="84">
        <f t="shared" si="3"/>
        <v>1.2031517554988308E-3</v>
      </c>
      <c r="K214" s="84">
        <f>I214/'סכום נכסי הקרן'!$C$42</f>
        <v>-4.2137165228886947E-6</v>
      </c>
    </row>
    <row r="215" spans="2:11">
      <c r="B215" s="76" t="s">
        <v>2733</v>
      </c>
      <c r="C215" s="73" t="s">
        <v>2735</v>
      </c>
      <c r="D215" s="86" t="s">
        <v>535</v>
      </c>
      <c r="E215" s="86" t="s">
        <v>132</v>
      </c>
      <c r="F215" s="94">
        <v>45085</v>
      </c>
      <c r="G215" s="83">
        <v>1056580.5352000003</v>
      </c>
      <c r="H215" s="85">
        <v>-0.96786300000000003</v>
      </c>
      <c r="I215" s="83">
        <v>-10.226251973000002</v>
      </c>
      <c r="J215" s="84">
        <f t="shared" si="3"/>
        <v>1.0967298022639116E-3</v>
      </c>
      <c r="K215" s="84">
        <f>I215/'סכום נכסי הקרן'!$C$42</f>
        <v>-3.8410021577268824E-6</v>
      </c>
    </row>
    <row r="216" spans="2:11">
      <c r="B216" s="76" t="s">
        <v>2736</v>
      </c>
      <c r="C216" s="73" t="s">
        <v>2737</v>
      </c>
      <c r="D216" s="86" t="s">
        <v>535</v>
      </c>
      <c r="E216" s="86" t="s">
        <v>132</v>
      </c>
      <c r="F216" s="94">
        <v>45084</v>
      </c>
      <c r="G216" s="83">
        <v>1120946.4802080002</v>
      </c>
      <c r="H216" s="85">
        <v>-0.86389099999999996</v>
      </c>
      <c r="I216" s="83">
        <v>-9.6837520310000009</v>
      </c>
      <c r="J216" s="84">
        <f t="shared" si="3"/>
        <v>1.0385485785185222E-3</v>
      </c>
      <c r="K216" s="84">
        <f>I216/'סכום נכסי הקרן'!$C$42</f>
        <v>-3.6372380168382809E-6</v>
      </c>
    </row>
    <row r="217" spans="2:11">
      <c r="B217" s="76" t="s">
        <v>2738</v>
      </c>
      <c r="C217" s="73" t="s">
        <v>2739</v>
      </c>
      <c r="D217" s="86" t="s">
        <v>535</v>
      </c>
      <c r="E217" s="86" t="s">
        <v>132</v>
      </c>
      <c r="F217" s="94">
        <v>45084</v>
      </c>
      <c r="G217" s="83">
        <v>3127296.3662790004</v>
      </c>
      <c r="H217" s="85">
        <v>-0.83089299999999999</v>
      </c>
      <c r="I217" s="83">
        <v>-25.984476163000004</v>
      </c>
      <c r="J217" s="84">
        <f t="shared" si="3"/>
        <v>2.7867443007878558E-3</v>
      </c>
      <c r="K217" s="84">
        <f>I217/'סכום נכסי הקרן'!$C$42</f>
        <v>-9.7598249361546148E-6</v>
      </c>
    </row>
    <row r="218" spans="2:11">
      <c r="B218" s="76" t="s">
        <v>2740</v>
      </c>
      <c r="C218" s="73" t="s">
        <v>2741</v>
      </c>
      <c r="D218" s="86" t="s">
        <v>535</v>
      </c>
      <c r="E218" s="86" t="s">
        <v>132</v>
      </c>
      <c r="F218" s="94">
        <v>45084</v>
      </c>
      <c r="G218" s="83">
        <v>740817.52045000007</v>
      </c>
      <c r="H218" s="85">
        <v>-0.77594399999999997</v>
      </c>
      <c r="I218" s="83">
        <v>-5.7483287090000008</v>
      </c>
      <c r="J218" s="84">
        <f t="shared" si="3"/>
        <v>6.1648817426117775E-4</v>
      </c>
      <c r="K218" s="84">
        <f>I218/'סכום נכסי הקרן'!$C$42</f>
        <v>-2.15908458278631E-6</v>
      </c>
    </row>
    <row r="219" spans="2:11">
      <c r="B219" s="76" t="s">
        <v>2742</v>
      </c>
      <c r="C219" s="73" t="s">
        <v>2743</v>
      </c>
      <c r="D219" s="86" t="s">
        <v>535</v>
      </c>
      <c r="E219" s="86" t="s">
        <v>132</v>
      </c>
      <c r="F219" s="94">
        <v>45076</v>
      </c>
      <c r="G219" s="83">
        <v>696000.9317040001</v>
      </c>
      <c r="H219" s="85">
        <v>3.4951999999999997E-2</v>
      </c>
      <c r="I219" s="83">
        <v>0.24326721300000007</v>
      </c>
      <c r="J219" s="84">
        <f t="shared" si="3"/>
        <v>-2.6089558825188445E-5</v>
      </c>
      <c r="K219" s="84">
        <f>I219/'סכום נכסי הקרן'!$C$42</f>
        <v>9.1371686567497137E-8</v>
      </c>
    </row>
    <row r="220" spans="2:11">
      <c r="B220" s="76" t="s">
        <v>2742</v>
      </c>
      <c r="C220" s="73" t="s">
        <v>2744</v>
      </c>
      <c r="D220" s="86" t="s">
        <v>535</v>
      </c>
      <c r="E220" s="86" t="s">
        <v>132</v>
      </c>
      <c r="F220" s="94">
        <v>45076</v>
      </c>
      <c r="G220" s="83">
        <v>212930.96812000003</v>
      </c>
      <c r="H220" s="85">
        <v>3.4951999999999997E-2</v>
      </c>
      <c r="I220" s="83">
        <v>7.4423930000000013E-2</v>
      </c>
      <c r="J220" s="84">
        <f t="shared" si="3"/>
        <v>-7.9817065184888146E-6</v>
      </c>
      <c r="K220" s="84">
        <f>I220/'סכום נכסי הקרן'!$C$42</f>
        <v>2.7953787611655443E-8</v>
      </c>
    </row>
    <row r="221" spans="2:11">
      <c r="B221" s="76" t="s">
        <v>2745</v>
      </c>
      <c r="C221" s="73" t="s">
        <v>2746</v>
      </c>
      <c r="D221" s="86" t="s">
        <v>535</v>
      </c>
      <c r="E221" s="86" t="s">
        <v>132</v>
      </c>
      <c r="F221" s="94">
        <v>45076</v>
      </c>
      <c r="G221" s="83">
        <v>532471.60432500008</v>
      </c>
      <c r="H221" s="85">
        <v>6.2021E-2</v>
      </c>
      <c r="I221" s="83">
        <v>0.33024387800000005</v>
      </c>
      <c r="J221" s="84">
        <f t="shared" si="3"/>
        <v>-3.541750232383085E-5</v>
      </c>
      <c r="K221" s="84">
        <f>I221/'סכום נכסי הקרן'!$C$42</f>
        <v>1.2404030834788559E-7</v>
      </c>
    </row>
    <row r="222" spans="2:11">
      <c r="B222" s="76" t="s">
        <v>2747</v>
      </c>
      <c r="C222" s="73" t="s">
        <v>2748</v>
      </c>
      <c r="D222" s="86" t="s">
        <v>535</v>
      </c>
      <c r="E222" s="86" t="s">
        <v>132</v>
      </c>
      <c r="F222" s="94">
        <v>45070</v>
      </c>
      <c r="G222" s="83">
        <v>754063.84800000011</v>
      </c>
      <c r="H222" s="85">
        <v>0.28299299999999999</v>
      </c>
      <c r="I222" s="83">
        <v>2.1339497400000003</v>
      </c>
      <c r="J222" s="84">
        <f t="shared" si="3"/>
        <v>-2.288586554067423E-4</v>
      </c>
      <c r="K222" s="84">
        <f>I222/'סכום נכסי הקרן'!$C$42</f>
        <v>8.0151609577601391E-7</v>
      </c>
    </row>
    <row r="223" spans="2:11">
      <c r="B223" s="76" t="s">
        <v>2747</v>
      </c>
      <c r="C223" s="73" t="s">
        <v>2749</v>
      </c>
      <c r="D223" s="86" t="s">
        <v>535</v>
      </c>
      <c r="E223" s="86" t="s">
        <v>132</v>
      </c>
      <c r="F223" s="94">
        <v>45070</v>
      </c>
      <c r="G223" s="83">
        <v>469463.18540000007</v>
      </c>
      <c r="H223" s="85">
        <v>0.28299299999999999</v>
      </c>
      <c r="I223" s="83">
        <v>1.328549094</v>
      </c>
      <c r="J223" s="84">
        <f t="shared" si="3"/>
        <v>-1.424822495091593E-4</v>
      </c>
      <c r="K223" s="84">
        <f>I223/'סכום נכסי הקרן'!$C$42</f>
        <v>4.99005887022269E-7</v>
      </c>
    </row>
    <row r="224" spans="2:11">
      <c r="B224" s="76" t="s">
        <v>2750</v>
      </c>
      <c r="C224" s="73" t="s">
        <v>2751</v>
      </c>
      <c r="D224" s="86" t="s">
        <v>535</v>
      </c>
      <c r="E224" s="86" t="s">
        <v>132</v>
      </c>
      <c r="F224" s="94">
        <v>45070</v>
      </c>
      <c r="G224" s="83">
        <v>2217256.8128540004</v>
      </c>
      <c r="H224" s="85">
        <v>0.142511</v>
      </c>
      <c r="I224" s="83">
        <v>3.1598299160000005</v>
      </c>
      <c r="J224" s="84">
        <f t="shared" si="3"/>
        <v>-3.3888072072857698E-4</v>
      </c>
      <c r="K224" s="84">
        <f>I224/'סכום נכסי הקרן'!$C$42</f>
        <v>1.1868388885244176E-6</v>
      </c>
    </row>
    <row r="225" spans="2:11">
      <c r="B225" s="76" t="s">
        <v>2752</v>
      </c>
      <c r="C225" s="73" t="s">
        <v>2753</v>
      </c>
      <c r="D225" s="86" t="s">
        <v>535</v>
      </c>
      <c r="E225" s="86" t="s">
        <v>132</v>
      </c>
      <c r="F225" s="94">
        <v>45070</v>
      </c>
      <c r="G225" s="83">
        <v>189583.85555600002</v>
      </c>
      <c r="H225" s="85">
        <v>0.36377900000000002</v>
      </c>
      <c r="I225" s="83">
        <v>0.68966700900000011</v>
      </c>
      <c r="J225" s="84">
        <f t="shared" si="3"/>
        <v>-7.3964377604380529E-5</v>
      </c>
      <c r="K225" s="84">
        <f>I225/'סכום נכסי הקרן'!$C$42</f>
        <v>2.5904040665887523E-7</v>
      </c>
    </row>
    <row r="226" spans="2:11">
      <c r="B226" s="76" t="s">
        <v>2752</v>
      </c>
      <c r="C226" s="73" t="s">
        <v>2754</v>
      </c>
      <c r="D226" s="86" t="s">
        <v>535</v>
      </c>
      <c r="E226" s="86" t="s">
        <v>132</v>
      </c>
      <c r="F226" s="94">
        <v>45070</v>
      </c>
      <c r="G226" s="83">
        <v>640696.13349000015</v>
      </c>
      <c r="H226" s="85">
        <v>0.36377900000000002</v>
      </c>
      <c r="I226" s="83">
        <v>2.3307203460000006</v>
      </c>
      <c r="J226" s="84">
        <f t="shared" si="3"/>
        <v>-2.4996161555084108E-4</v>
      </c>
      <c r="K226" s="84">
        <f>I226/'סכום נכסי הקרן'!$C$42</f>
        <v>8.7542355710385219E-7</v>
      </c>
    </row>
    <row r="227" spans="2:11">
      <c r="B227" s="76" t="s">
        <v>2755</v>
      </c>
      <c r="C227" s="73" t="s">
        <v>2756</v>
      </c>
      <c r="D227" s="86" t="s">
        <v>535</v>
      </c>
      <c r="E227" s="86" t="s">
        <v>132</v>
      </c>
      <c r="F227" s="94">
        <v>45070</v>
      </c>
      <c r="G227" s="83">
        <v>1675209.0827520003</v>
      </c>
      <c r="H227" s="85">
        <v>0.25026700000000002</v>
      </c>
      <c r="I227" s="83">
        <v>4.1924918290000006</v>
      </c>
      <c r="J227" s="84">
        <f t="shared" si="3"/>
        <v>-4.4963010365403161E-4</v>
      </c>
      <c r="K227" s="84">
        <f>I227/'סכום נכסי הקרן'!$C$42</f>
        <v>1.5747089162244841E-6</v>
      </c>
    </row>
    <row r="228" spans="2:11">
      <c r="B228" s="76" t="s">
        <v>2755</v>
      </c>
      <c r="C228" s="73" t="s">
        <v>2757</v>
      </c>
      <c r="D228" s="86" t="s">
        <v>535</v>
      </c>
      <c r="E228" s="86" t="s">
        <v>132</v>
      </c>
      <c r="F228" s="94">
        <v>45070</v>
      </c>
      <c r="G228" s="83">
        <v>769624.33517300012</v>
      </c>
      <c r="H228" s="85">
        <v>0.25026700000000002</v>
      </c>
      <c r="I228" s="83">
        <v>1.9261140180000003</v>
      </c>
      <c r="J228" s="84">
        <f t="shared" si="3"/>
        <v>-2.0656900022376245E-4</v>
      </c>
      <c r="K228" s="84">
        <f>I228/'סכום נכסי הקרן'!$C$42</f>
        <v>7.2345255316407354E-7</v>
      </c>
    </row>
    <row r="229" spans="2:11">
      <c r="B229" s="76" t="s">
        <v>2758</v>
      </c>
      <c r="C229" s="73" t="s">
        <v>2759</v>
      </c>
      <c r="D229" s="86" t="s">
        <v>535</v>
      </c>
      <c r="E229" s="86" t="s">
        <v>132</v>
      </c>
      <c r="F229" s="94">
        <v>45077</v>
      </c>
      <c r="G229" s="83">
        <v>585505.10284200008</v>
      </c>
      <c r="H229" s="85">
        <v>0.259876</v>
      </c>
      <c r="I229" s="83">
        <v>1.5215884490000002</v>
      </c>
      <c r="J229" s="84">
        <f t="shared" si="3"/>
        <v>-1.6318504601733051E-4</v>
      </c>
      <c r="K229" s="84">
        <f>I229/'סכום נכסי הקרן'!$C$42</f>
        <v>5.7151188247777588E-7</v>
      </c>
    </row>
    <row r="230" spans="2:11">
      <c r="B230" s="76" t="s">
        <v>2760</v>
      </c>
      <c r="C230" s="73" t="s">
        <v>2761</v>
      </c>
      <c r="D230" s="86" t="s">
        <v>535</v>
      </c>
      <c r="E230" s="86" t="s">
        <v>132</v>
      </c>
      <c r="F230" s="94">
        <v>45077</v>
      </c>
      <c r="G230" s="83">
        <v>566770.69224000012</v>
      </c>
      <c r="H230" s="85">
        <v>0.286775</v>
      </c>
      <c r="I230" s="83">
        <v>1.6253557360000004</v>
      </c>
      <c r="J230" s="84">
        <f t="shared" si="3"/>
        <v>-1.7431372507329814E-4</v>
      </c>
      <c r="K230" s="84">
        <f>I230/'סכום נכסי הקרן'!$C$42</f>
        <v>6.1048709786663944E-7</v>
      </c>
    </row>
    <row r="231" spans="2:11">
      <c r="B231" s="76" t="s">
        <v>2762</v>
      </c>
      <c r="C231" s="73" t="s">
        <v>2763</v>
      </c>
      <c r="D231" s="86" t="s">
        <v>535</v>
      </c>
      <c r="E231" s="86" t="s">
        <v>132</v>
      </c>
      <c r="F231" s="94">
        <v>45077</v>
      </c>
      <c r="G231" s="83">
        <v>1559007.5672930002</v>
      </c>
      <c r="H231" s="85">
        <v>0.36738399999999999</v>
      </c>
      <c r="I231" s="83">
        <v>5.7275404870000024</v>
      </c>
      <c r="J231" s="84">
        <f t="shared" si="3"/>
        <v>-6.1425871006807239E-4</v>
      </c>
      <c r="K231" s="84">
        <f>I231/'סכום נכסי הקרן'!$C$42</f>
        <v>2.1512764820502711E-6</v>
      </c>
    </row>
    <row r="232" spans="2:11">
      <c r="B232" s="76" t="s">
        <v>2764</v>
      </c>
      <c r="C232" s="73" t="s">
        <v>2765</v>
      </c>
      <c r="D232" s="86" t="s">
        <v>535</v>
      </c>
      <c r="E232" s="86" t="s">
        <v>132</v>
      </c>
      <c r="F232" s="94">
        <v>45083</v>
      </c>
      <c r="G232" s="83">
        <v>1072152.4099000003</v>
      </c>
      <c r="H232" s="85">
        <v>0.515648</v>
      </c>
      <c r="I232" s="83">
        <v>5.5285305440000014</v>
      </c>
      <c r="J232" s="84">
        <f t="shared" si="3"/>
        <v>-5.9291558885306533E-4</v>
      </c>
      <c r="K232" s="84">
        <f>I232/'סכום נכסי הקרן'!$C$42</f>
        <v>2.0765279209459372E-6</v>
      </c>
    </row>
    <row r="233" spans="2:11">
      <c r="B233" s="76" t="s">
        <v>2766</v>
      </c>
      <c r="C233" s="73" t="s">
        <v>2767</v>
      </c>
      <c r="D233" s="86" t="s">
        <v>535</v>
      </c>
      <c r="E233" s="86" t="s">
        <v>132</v>
      </c>
      <c r="F233" s="94">
        <v>45083</v>
      </c>
      <c r="G233" s="83">
        <v>2145458.2920000004</v>
      </c>
      <c r="H233" s="85">
        <v>0.56913400000000003</v>
      </c>
      <c r="I233" s="83">
        <v>12.210533288000002</v>
      </c>
      <c r="J233" s="84">
        <f t="shared" si="3"/>
        <v>-1.3095370419037836E-3</v>
      </c>
      <c r="K233" s="84">
        <f>I233/'סכום נכסי הקרן'!$C$42</f>
        <v>4.5863024723069691E-6</v>
      </c>
    </row>
    <row r="234" spans="2:11">
      <c r="B234" s="76" t="s">
        <v>2768</v>
      </c>
      <c r="C234" s="73" t="s">
        <v>2769</v>
      </c>
      <c r="D234" s="86" t="s">
        <v>535</v>
      </c>
      <c r="E234" s="86" t="s">
        <v>132</v>
      </c>
      <c r="F234" s="94">
        <v>45082</v>
      </c>
      <c r="G234" s="83">
        <v>859006.89595100016</v>
      </c>
      <c r="H234" s="85">
        <v>0.66162500000000002</v>
      </c>
      <c r="I234" s="83">
        <v>5.6834046029999996</v>
      </c>
      <c r="J234" s="84">
        <f t="shared" si="3"/>
        <v>-6.0952529068237084E-4</v>
      </c>
      <c r="K234" s="84">
        <f>I234/'סכום נכסי הקרן'!$C$42</f>
        <v>2.1346989494288583E-6</v>
      </c>
    </row>
    <row r="235" spans="2:11">
      <c r="B235" s="76" t="s">
        <v>2770</v>
      </c>
      <c r="C235" s="73" t="s">
        <v>2771</v>
      </c>
      <c r="D235" s="86" t="s">
        <v>535</v>
      </c>
      <c r="E235" s="86" t="s">
        <v>132</v>
      </c>
      <c r="F235" s="94">
        <v>45082</v>
      </c>
      <c r="G235" s="83">
        <v>1073882.6182000001</v>
      </c>
      <c r="H235" s="85">
        <v>0.673095</v>
      </c>
      <c r="I235" s="83">
        <v>7.228254015000001</v>
      </c>
      <c r="J235" s="84">
        <f t="shared" si="3"/>
        <v>-7.7520499372739978E-4</v>
      </c>
      <c r="K235" s="84">
        <f>I235/'סכום נכסי הקרן'!$C$42</f>
        <v>2.7149476994617955E-6</v>
      </c>
    </row>
    <row r="236" spans="2:11">
      <c r="B236" s="76" t="s">
        <v>2772</v>
      </c>
      <c r="C236" s="73" t="s">
        <v>2773</v>
      </c>
      <c r="D236" s="86" t="s">
        <v>535</v>
      </c>
      <c r="E236" s="86" t="s">
        <v>132</v>
      </c>
      <c r="F236" s="94">
        <v>45082</v>
      </c>
      <c r="G236" s="83">
        <v>841649.30270400015</v>
      </c>
      <c r="H236" s="85">
        <v>0.69176199999999999</v>
      </c>
      <c r="I236" s="83">
        <v>5.8222127129999999</v>
      </c>
      <c r="J236" s="84">
        <f t="shared" si="3"/>
        <v>-6.2441197560220933E-4</v>
      </c>
      <c r="K236" s="84">
        <f>I236/'סכום נכסי הקרן'!$C$42</f>
        <v>2.1868355730352079E-6</v>
      </c>
    </row>
    <row r="237" spans="2:11">
      <c r="B237" s="76" t="s">
        <v>2772</v>
      </c>
      <c r="C237" s="73" t="s">
        <v>2774</v>
      </c>
      <c r="D237" s="86" t="s">
        <v>535</v>
      </c>
      <c r="E237" s="86" t="s">
        <v>132</v>
      </c>
      <c r="F237" s="94">
        <v>45082</v>
      </c>
      <c r="G237" s="83">
        <v>644450.68550100015</v>
      </c>
      <c r="H237" s="85">
        <v>0.69176199999999999</v>
      </c>
      <c r="I237" s="83">
        <v>4.4580669900000007</v>
      </c>
      <c r="J237" s="84">
        <f t="shared" si="3"/>
        <v>-4.7811211197719346E-4</v>
      </c>
      <c r="K237" s="84">
        <f>I237/'סכום נכסי הקרן'!$C$42</f>
        <v>1.6744595158706624E-6</v>
      </c>
    </row>
    <row r="238" spans="2:11">
      <c r="B238" s="76" t="s">
        <v>2775</v>
      </c>
      <c r="C238" s="73" t="s">
        <v>2776</v>
      </c>
      <c r="D238" s="86" t="s">
        <v>535</v>
      </c>
      <c r="E238" s="86" t="s">
        <v>132</v>
      </c>
      <c r="F238" s="94">
        <v>45082</v>
      </c>
      <c r="G238" s="83">
        <v>841852.67059200024</v>
      </c>
      <c r="H238" s="85">
        <v>0.71575200000000005</v>
      </c>
      <c r="I238" s="83">
        <v>6.0255806009999997</v>
      </c>
      <c r="J238" s="84">
        <f t="shared" si="3"/>
        <v>-6.462224711955071E-4</v>
      </c>
      <c r="K238" s="84">
        <f>I238/'סכום נכסי הקרן'!$C$42</f>
        <v>2.2632209876213891E-6</v>
      </c>
    </row>
    <row r="239" spans="2:11">
      <c r="B239" s="76" t="s">
        <v>2777</v>
      </c>
      <c r="C239" s="73" t="s">
        <v>2778</v>
      </c>
      <c r="D239" s="86" t="s">
        <v>535</v>
      </c>
      <c r="E239" s="86" t="s">
        <v>132</v>
      </c>
      <c r="F239" s="94">
        <v>45090</v>
      </c>
      <c r="G239" s="83">
        <v>640177.07100000011</v>
      </c>
      <c r="H239" s="85">
        <v>3.811477</v>
      </c>
      <c r="I239" s="83">
        <v>24.400199052000005</v>
      </c>
      <c r="J239" s="84">
        <f t="shared" si="3"/>
        <v>-2.6168361147519757E-3</v>
      </c>
      <c r="K239" s="84">
        <f>I239/'סכום נכסי הקרן'!$C$42</f>
        <v>9.1647670578767419E-6</v>
      </c>
    </row>
    <row r="240" spans="2:11">
      <c r="B240" s="76" t="s">
        <v>2779</v>
      </c>
      <c r="C240" s="73" t="s">
        <v>2780</v>
      </c>
      <c r="D240" s="86" t="s">
        <v>535</v>
      </c>
      <c r="E240" s="86" t="s">
        <v>132</v>
      </c>
      <c r="F240" s="94">
        <v>45090</v>
      </c>
      <c r="G240" s="83">
        <v>640177.07100000011</v>
      </c>
      <c r="H240" s="85">
        <v>3.6817470000000001</v>
      </c>
      <c r="I240" s="83">
        <v>23.569699068000006</v>
      </c>
      <c r="J240" s="84">
        <f t="shared" si="3"/>
        <v>-2.5277678925296654E-3</v>
      </c>
      <c r="K240" s="84">
        <f>I240/'סכום נכסי הקרן'!$C$42</f>
        <v>8.8528294839778721E-6</v>
      </c>
    </row>
    <row r="241" spans="2:11">
      <c r="B241" s="76" t="s">
        <v>2781</v>
      </c>
      <c r="C241" s="73" t="s">
        <v>2782</v>
      </c>
      <c r="D241" s="86" t="s">
        <v>535</v>
      </c>
      <c r="E241" s="86" t="s">
        <v>132</v>
      </c>
      <c r="F241" s="94">
        <v>45089</v>
      </c>
      <c r="G241" s="83">
        <v>1066961.7849999999</v>
      </c>
      <c r="H241" s="85">
        <v>3.1743079999999999</v>
      </c>
      <c r="I241" s="83">
        <v>33.868649549000011</v>
      </c>
      <c r="J241" s="84">
        <f t="shared" si="3"/>
        <v>-3.6322943558297258E-3</v>
      </c>
      <c r="K241" s="84">
        <f>I241/'סכום נכסי הקרן'!$C$42</f>
        <v>1.2721137357115327E-5</v>
      </c>
    </row>
    <row r="242" spans="2:11">
      <c r="B242" s="76" t="s">
        <v>2783</v>
      </c>
      <c r="C242" s="73" t="s">
        <v>2784</v>
      </c>
      <c r="D242" s="86" t="s">
        <v>535</v>
      </c>
      <c r="E242" s="86" t="s">
        <v>132</v>
      </c>
      <c r="F242" s="94">
        <v>45089</v>
      </c>
      <c r="G242" s="83">
        <v>1707138.8560000001</v>
      </c>
      <c r="H242" s="85">
        <v>3.1884579999999998</v>
      </c>
      <c r="I242" s="83">
        <v>54.431407271000005</v>
      </c>
      <c r="J242" s="84">
        <f t="shared" si="3"/>
        <v>-5.8375782927004814E-3</v>
      </c>
      <c r="K242" s="84">
        <f>I242/'סכום נכסי הקרן'!$C$42</f>
        <v>2.0444553227128045E-5</v>
      </c>
    </row>
    <row r="243" spans="2:11">
      <c r="B243" s="76" t="s">
        <v>2785</v>
      </c>
      <c r="C243" s="73" t="s">
        <v>2786</v>
      </c>
      <c r="D243" s="86" t="s">
        <v>535</v>
      </c>
      <c r="E243" s="86" t="s">
        <v>132</v>
      </c>
      <c r="F243" s="94">
        <v>45089</v>
      </c>
      <c r="G243" s="83">
        <v>853569.42800000007</v>
      </c>
      <c r="H243" s="85">
        <v>3.1884579999999998</v>
      </c>
      <c r="I243" s="83">
        <v>27.215703635000004</v>
      </c>
      <c r="J243" s="84">
        <f t="shared" si="3"/>
        <v>-2.9187891462966174E-3</v>
      </c>
      <c r="K243" s="84">
        <f>I243/'סכום נכסי הקרן'!$C$42</f>
        <v>1.0222276613376222E-5</v>
      </c>
    </row>
    <row r="244" spans="2:11">
      <c r="B244" s="76" t="s">
        <v>2787</v>
      </c>
      <c r="C244" s="73" t="s">
        <v>2788</v>
      </c>
      <c r="D244" s="86" t="s">
        <v>535</v>
      </c>
      <c r="E244" s="86" t="s">
        <v>132</v>
      </c>
      <c r="F244" s="94">
        <v>45089</v>
      </c>
      <c r="G244" s="83">
        <v>1066961.7849999999</v>
      </c>
      <c r="H244" s="85">
        <v>3.113038</v>
      </c>
      <c r="I244" s="83">
        <v>33.214928985</v>
      </c>
      <c r="J244" s="84">
        <f t="shared" si="3"/>
        <v>-3.5621851088852405E-3</v>
      </c>
      <c r="K244" s="84">
        <f>I244/'סכום נכסי הקרן'!$C$42</f>
        <v>1.2475598512238043E-5</v>
      </c>
    </row>
    <row r="245" spans="2:11">
      <c r="B245" s="76" t="s">
        <v>2789</v>
      </c>
      <c r="C245" s="73" t="s">
        <v>2790</v>
      </c>
      <c r="D245" s="86" t="s">
        <v>535</v>
      </c>
      <c r="E245" s="86" t="s">
        <v>132</v>
      </c>
      <c r="F245" s="94">
        <v>45089</v>
      </c>
      <c r="G245" s="83">
        <v>418033.99200000009</v>
      </c>
      <c r="H245" s="85">
        <v>2.990151</v>
      </c>
      <c r="I245" s="83">
        <v>12.499847140000002</v>
      </c>
      <c r="J245" s="84">
        <f t="shared" si="3"/>
        <v>-1.3405649419138677E-3</v>
      </c>
      <c r="K245" s="84">
        <f>I245/'סכום נכסי הקרן'!$C$42</f>
        <v>4.6949693751689639E-6</v>
      </c>
    </row>
    <row r="246" spans="2:11">
      <c r="B246" s="76" t="s">
        <v>2791</v>
      </c>
      <c r="C246" s="73" t="s">
        <v>2792</v>
      </c>
      <c r="D246" s="86" t="s">
        <v>535</v>
      </c>
      <c r="E246" s="86" t="s">
        <v>132</v>
      </c>
      <c r="F246" s="94">
        <v>45089</v>
      </c>
      <c r="G246" s="83">
        <v>853569.42800000007</v>
      </c>
      <c r="H246" s="85">
        <v>2.8343180000000001</v>
      </c>
      <c r="I246" s="83">
        <v>24.192868249000004</v>
      </c>
      <c r="J246" s="84">
        <f t="shared" si="3"/>
        <v>-2.5946006103679873E-3</v>
      </c>
      <c r="K246" s="84">
        <f>I246/'סכום נכסי הקרן'!$C$42</f>
        <v>9.0868931639233303E-6</v>
      </c>
    </row>
    <row r="247" spans="2:11">
      <c r="B247" s="76" t="s">
        <v>2793</v>
      </c>
      <c r="C247" s="73" t="s">
        <v>2794</v>
      </c>
      <c r="D247" s="86" t="s">
        <v>535</v>
      </c>
      <c r="E247" s="86" t="s">
        <v>132</v>
      </c>
      <c r="F247" s="94">
        <v>45089</v>
      </c>
      <c r="G247" s="83">
        <v>853569.42800000007</v>
      </c>
      <c r="H247" s="85">
        <v>2.8161170000000002</v>
      </c>
      <c r="I247" s="83">
        <v>24.037514691000005</v>
      </c>
      <c r="J247" s="84">
        <f t="shared" si="3"/>
        <v>-2.5779394839458942E-3</v>
      </c>
      <c r="K247" s="84">
        <f>I247/'סכום נכסי הקרן'!$C$42</f>
        <v>9.0285420345883582E-6</v>
      </c>
    </row>
    <row r="248" spans="2:11">
      <c r="B248" s="76" t="s">
        <v>2795</v>
      </c>
      <c r="C248" s="73" t="s">
        <v>2796</v>
      </c>
      <c r="D248" s="86" t="s">
        <v>535</v>
      </c>
      <c r="E248" s="86" t="s">
        <v>132</v>
      </c>
      <c r="F248" s="94">
        <v>45098</v>
      </c>
      <c r="G248" s="83">
        <v>2838118.3481000005</v>
      </c>
      <c r="H248" s="85">
        <v>2.580441</v>
      </c>
      <c r="I248" s="83">
        <v>73.235969477000012</v>
      </c>
      <c r="J248" s="84">
        <f t="shared" si="3"/>
        <v>-7.8543019021223241E-3</v>
      </c>
      <c r="K248" s="84">
        <f>I248/'סכום נכסי הקרן'!$C$42</f>
        <v>2.7507587093206969E-5</v>
      </c>
    </row>
    <row r="249" spans="2:11">
      <c r="B249" s="76" t="s">
        <v>2797</v>
      </c>
      <c r="C249" s="73" t="s">
        <v>2798</v>
      </c>
      <c r="D249" s="86" t="s">
        <v>535</v>
      </c>
      <c r="E249" s="86" t="s">
        <v>132</v>
      </c>
      <c r="F249" s="94">
        <v>45098</v>
      </c>
      <c r="G249" s="83">
        <v>1066961.7849999999</v>
      </c>
      <c r="H249" s="85">
        <v>2.6252740000000001</v>
      </c>
      <c r="I249" s="83">
        <v>28.010668890000005</v>
      </c>
      <c r="J249" s="84">
        <f t="shared" si="3"/>
        <v>-3.0040463929618452E-3</v>
      </c>
      <c r="K249" s="84">
        <f>I249/'סכום נכסי הקרן'!$C$42</f>
        <v>1.0520867266905478E-5</v>
      </c>
    </row>
    <row r="250" spans="2:11">
      <c r="B250" s="76" t="s">
        <v>2799</v>
      </c>
      <c r="C250" s="73" t="s">
        <v>2800</v>
      </c>
      <c r="D250" s="86" t="s">
        <v>535</v>
      </c>
      <c r="E250" s="86" t="s">
        <v>132</v>
      </c>
      <c r="F250" s="94">
        <v>45098</v>
      </c>
      <c r="G250" s="83">
        <v>853569.42800000007</v>
      </c>
      <c r="H250" s="85">
        <v>2.6254620000000002</v>
      </c>
      <c r="I250" s="83">
        <v>22.410138438000004</v>
      </c>
      <c r="J250" s="84">
        <f t="shared" si="3"/>
        <v>-2.4034090654823166E-3</v>
      </c>
      <c r="K250" s="84">
        <f>I250/'סכום נכסי הקרן'!$C$42</f>
        <v>8.4172960262061937E-6</v>
      </c>
    </row>
    <row r="251" spans="2:11">
      <c r="B251" s="76" t="s">
        <v>2801</v>
      </c>
      <c r="C251" s="73" t="s">
        <v>2802</v>
      </c>
      <c r="D251" s="86" t="s">
        <v>535</v>
      </c>
      <c r="E251" s="86" t="s">
        <v>132</v>
      </c>
      <c r="F251" s="94">
        <v>45097</v>
      </c>
      <c r="G251" s="83">
        <v>1707138.8560000001</v>
      </c>
      <c r="H251" s="85">
        <v>2.3033679999999999</v>
      </c>
      <c r="I251" s="83">
        <v>39.321697968000009</v>
      </c>
      <c r="J251" s="84">
        <f t="shared" si="3"/>
        <v>-4.2171147504469868E-3</v>
      </c>
      <c r="K251" s="84">
        <f>I251/'סכום נכסי הקרן'!$C$42</f>
        <v>1.4769314030139708E-5</v>
      </c>
    </row>
    <row r="252" spans="2:11">
      <c r="B252" s="76" t="s">
        <v>2803</v>
      </c>
      <c r="C252" s="73" t="s">
        <v>2804</v>
      </c>
      <c r="D252" s="86" t="s">
        <v>535</v>
      </c>
      <c r="E252" s="86" t="s">
        <v>132</v>
      </c>
      <c r="F252" s="94">
        <v>45097</v>
      </c>
      <c r="G252" s="83">
        <v>1813835.0345000001</v>
      </c>
      <c r="H252" s="85">
        <v>2.2965659999999999</v>
      </c>
      <c r="I252" s="83">
        <v>41.655922620000005</v>
      </c>
      <c r="J252" s="84">
        <f t="shared" si="3"/>
        <v>-4.4674521905752581E-3</v>
      </c>
      <c r="K252" s="84">
        <f>I252/'סכום נכסי הקרן'!$C$42</f>
        <v>1.5646053812087506E-5</v>
      </c>
    </row>
    <row r="253" spans="2:11">
      <c r="B253" s="76" t="s">
        <v>2805</v>
      </c>
      <c r="C253" s="73" t="s">
        <v>2806</v>
      </c>
      <c r="D253" s="86" t="s">
        <v>535</v>
      </c>
      <c r="E253" s="86" t="s">
        <v>132</v>
      </c>
      <c r="F253" s="94">
        <v>45097</v>
      </c>
      <c r="G253" s="83">
        <v>2027227.3915000001</v>
      </c>
      <c r="H253" s="85">
        <v>2.2965659999999999</v>
      </c>
      <c r="I253" s="83">
        <v>46.556619399000006</v>
      </c>
      <c r="J253" s="84">
        <f t="shared" si="3"/>
        <v>-4.9930348012500961E-3</v>
      </c>
      <c r="K253" s="84">
        <f>I253/'סכום נכסי הקרן'!$C$42</f>
        <v>1.7486766025340556E-5</v>
      </c>
    </row>
    <row r="254" spans="2:11">
      <c r="B254" s="76" t="s">
        <v>2807</v>
      </c>
      <c r="C254" s="73" t="s">
        <v>2808</v>
      </c>
      <c r="D254" s="86" t="s">
        <v>535</v>
      </c>
      <c r="E254" s="86" t="s">
        <v>132</v>
      </c>
      <c r="F254" s="94">
        <v>45098</v>
      </c>
      <c r="G254" s="83">
        <v>942579.81000000017</v>
      </c>
      <c r="H254" s="85">
        <v>2.0580910000000001</v>
      </c>
      <c r="I254" s="83">
        <v>19.399154313000004</v>
      </c>
      <c r="J254" s="84">
        <f t="shared" si="3"/>
        <v>-2.0804915358976946E-3</v>
      </c>
      <c r="K254" s="84">
        <f>I254/'סכום נכסי הקרן'!$C$42</f>
        <v>7.2863639357842521E-6</v>
      </c>
    </row>
    <row r="255" spans="2:11">
      <c r="B255" s="76" t="s">
        <v>2809</v>
      </c>
      <c r="C255" s="73" t="s">
        <v>2810</v>
      </c>
      <c r="D255" s="86" t="s">
        <v>535</v>
      </c>
      <c r="E255" s="86" t="s">
        <v>132</v>
      </c>
      <c r="F255" s="94">
        <v>45050</v>
      </c>
      <c r="G255" s="83">
        <v>1280354.1420000002</v>
      </c>
      <c r="H255" s="85">
        <v>1.8539209999999999</v>
      </c>
      <c r="I255" s="83">
        <v>23.736756389000004</v>
      </c>
      <c r="J255" s="84">
        <f t="shared" si="3"/>
        <v>-2.5456842066504995E-3</v>
      </c>
      <c r="K255" s="84">
        <f>I255/'סכום נכסי הקרן'!$C$42</f>
        <v>8.9155765717788803E-6</v>
      </c>
    </row>
    <row r="256" spans="2:11">
      <c r="B256" s="76" t="s">
        <v>2811</v>
      </c>
      <c r="C256" s="73" t="s">
        <v>2812</v>
      </c>
      <c r="D256" s="86" t="s">
        <v>535</v>
      </c>
      <c r="E256" s="86" t="s">
        <v>132</v>
      </c>
      <c r="F256" s="94">
        <v>45050</v>
      </c>
      <c r="G256" s="83">
        <v>746873.24950000015</v>
      </c>
      <c r="H256" s="85">
        <v>1.798054</v>
      </c>
      <c r="I256" s="83">
        <v>13.429184740999998</v>
      </c>
      <c r="J256" s="84">
        <f t="shared" si="3"/>
        <v>-1.4402331533047259E-3</v>
      </c>
      <c r="K256" s="84">
        <f>I256/'סכום נכסי הקרן'!$C$42</f>
        <v>5.0440305698395398E-6</v>
      </c>
    </row>
    <row r="257" spans="2:11">
      <c r="B257" s="76" t="s">
        <v>2813</v>
      </c>
      <c r="C257" s="73" t="s">
        <v>2814</v>
      </c>
      <c r="D257" s="86" t="s">
        <v>535</v>
      </c>
      <c r="E257" s="86" t="s">
        <v>132</v>
      </c>
      <c r="F257" s="94">
        <v>45105</v>
      </c>
      <c r="G257" s="83">
        <v>2862952.8480000007</v>
      </c>
      <c r="H257" s="85">
        <v>1.1181049999999999</v>
      </c>
      <c r="I257" s="83">
        <v>32.010817283000002</v>
      </c>
      <c r="J257" s="84">
        <f t="shared" si="3"/>
        <v>-3.4330483349895051E-3</v>
      </c>
      <c r="K257" s="84">
        <f>I257/'סכום נכסי הקרן'!$C$42</f>
        <v>1.2023331576342331E-5</v>
      </c>
    </row>
    <row r="258" spans="2:11">
      <c r="B258" s="76" t="s">
        <v>2815</v>
      </c>
      <c r="C258" s="73" t="s">
        <v>2816</v>
      </c>
      <c r="D258" s="86" t="s">
        <v>535</v>
      </c>
      <c r="E258" s="86" t="s">
        <v>132</v>
      </c>
      <c r="F258" s="94">
        <v>45069</v>
      </c>
      <c r="G258" s="83">
        <v>1066961.7849999999</v>
      </c>
      <c r="H258" s="85">
        <v>0.804392</v>
      </c>
      <c r="I258" s="83">
        <v>8.582554088000002</v>
      </c>
      <c r="J258" s="84">
        <f t="shared" si="3"/>
        <v>-9.2044894578225615E-4</v>
      </c>
      <c r="K258" s="84">
        <f>I258/'סכום נכסי הקרן'!$C$42</f>
        <v>3.2236257093853711E-6</v>
      </c>
    </row>
    <row r="259" spans="2:11">
      <c r="B259" s="76" t="s">
        <v>2817</v>
      </c>
      <c r="C259" s="73" t="s">
        <v>2818</v>
      </c>
      <c r="D259" s="86" t="s">
        <v>535</v>
      </c>
      <c r="E259" s="86" t="s">
        <v>132</v>
      </c>
      <c r="F259" s="94">
        <v>45069</v>
      </c>
      <c r="G259" s="83">
        <v>640177.07100000011</v>
      </c>
      <c r="H259" s="85">
        <v>0.38277</v>
      </c>
      <c r="I259" s="83">
        <v>2.4504075050000007</v>
      </c>
      <c r="J259" s="84">
        <f t="shared" si="3"/>
        <v>-2.6279764526829496E-4</v>
      </c>
      <c r="K259" s="84">
        <f>I259/'סכום נכסי הקרן'!$C$42</f>
        <v>9.2037831053501925E-7</v>
      </c>
    </row>
    <row r="260" spans="2:11">
      <c r="B260" s="76" t="s">
        <v>2819</v>
      </c>
      <c r="C260" s="73" t="s">
        <v>2820</v>
      </c>
      <c r="D260" s="86" t="s">
        <v>535</v>
      </c>
      <c r="E260" s="86" t="s">
        <v>132</v>
      </c>
      <c r="F260" s="94">
        <v>45069</v>
      </c>
      <c r="G260" s="83">
        <v>746873.24950000015</v>
      </c>
      <c r="H260" s="85">
        <v>0.24493200000000001</v>
      </c>
      <c r="I260" s="83">
        <v>1.8293348170000003</v>
      </c>
      <c r="J260" s="84">
        <f t="shared" si="3"/>
        <v>-1.961897689808566E-4</v>
      </c>
      <c r="K260" s="84">
        <f>I260/'סכום נכסי הקרן'!$C$42</f>
        <v>6.8710207785351537E-7</v>
      </c>
    </row>
    <row r="261" spans="2:11">
      <c r="B261" s="76" t="s">
        <v>2821</v>
      </c>
      <c r="C261" s="73" t="s">
        <v>2822</v>
      </c>
      <c r="D261" s="86" t="s">
        <v>535</v>
      </c>
      <c r="E261" s="86" t="s">
        <v>132</v>
      </c>
      <c r="F261" s="94">
        <v>45082</v>
      </c>
      <c r="G261" s="83">
        <v>2257383.5568000004</v>
      </c>
      <c r="H261" s="85">
        <v>-0.84487100000000004</v>
      </c>
      <c r="I261" s="83">
        <v>-19.071982668000004</v>
      </c>
      <c r="J261" s="84">
        <f t="shared" si="3"/>
        <v>2.0454035198313406E-3</v>
      </c>
      <c r="K261" s="84">
        <f>I261/'סכום נכסי הקרן'!$C$42</f>
        <v>-7.1634775647355063E-6</v>
      </c>
    </row>
    <row r="262" spans="2:11">
      <c r="B262" s="76" t="s">
        <v>2823</v>
      </c>
      <c r="C262" s="73" t="s">
        <v>2824</v>
      </c>
      <c r="D262" s="86" t="s">
        <v>535</v>
      </c>
      <c r="E262" s="86" t="s">
        <v>132</v>
      </c>
      <c r="F262" s="94">
        <v>45106</v>
      </c>
      <c r="G262" s="83">
        <v>1045084.9800000001</v>
      </c>
      <c r="H262" s="85">
        <v>0.261351</v>
      </c>
      <c r="I262" s="83">
        <v>2.7313437180000002</v>
      </c>
      <c r="J262" s="84">
        <f t="shared" si="3"/>
        <v>-2.9292707275998555E-4</v>
      </c>
      <c r="K262" s="84">
        <f>I262/'סכום נכסי הקרן'!$C$42</f>
        <v>1.0258985542338508E-6</v>
      </c>
    </row>
    <row r="263" spans="2:11">
      <c r="B263" s="76" t="s">
        <v>2823</v>
      </c>
      <c r="C263" s="73" t="s">
        <v>2825</v>
      </c>
      <c r="D263" s="86" t="s">
        <v>535</v>
      </c>
      <c r="E263" s="86" t="s">
        <v>132</v>
      </c>
      <c r="F263" s="94">
        <v>45106</v>
      </c>
      <c r="G263" s="83">
        <v>710657.7864000001</v>
      </c>
      <c r="H263" s="85">
        <v>0.73973</v>
      </c>
      <c r="I263" s="83">
        <v>5.256946923000001</v>
      </c>
      <c r="J263" s="84">
        <f t="shared" si="3"/>
        <v>-5.6378919418336034E-4</v>
      </c>
      <c r="K263" s="84">
        <f>I263/'סכום נכסי הקרן'!$C$42</f>
        <v>1.974520530846565E-6</v>
      </c>
    </row>
    <row r="264" spans="2:11">
      <c r="B264" s="76" t="s">
        <v>2823</v>
      </c>
      <c r="C264" s="73" t="s">
        <v>2826</v>
      </c>
      <c r="D264" s="86" t="s">
        <v>535</v>
      </c>
      <c r="E264" s="86" t="s">
        <v>132</v>
      </c>
      <c r="F264" s="94">
        <v>45106</v>
      </c>
      <c r="G264" s="83">
        <v>2027227.3915000001</v>
      </c>
      <c r="H264" s="85">
        <v>0.64513500000000001</v>
      </c>
      <c r="I264" s="83">
        <v>13.078356172000001</v>
      </c>
      <c r="J264" s="84">
        <f t="shared" si="3"/>
        <v>-1.4026080147765754E-3</v>
      </c>
      <c r="K264" s="84">
        <f>I264/'סכום נכסי הקרן'!$C$42</f>
        <v>4.9122586074354188E-6</v>
      </c>
    </row>
    <row r="265" spans="2:11">
      <c r="B265" s="76" t="s">
        <v>2827</v>
      </c>
      <c r="C265" s="73" t="s">
        <v>2828</v>
      </c>
      <c r="D265" s="86" t="s">
        <v>535</v>
      </c>
      <c r="E265" s="86" t="s">
        <v>132</v>
      </c>
      <c r="F265" s="94">
        <v>44952</v>
      </c>
      <c r="G265" s="83">
        <v>10020000.000000002</v>
      </c>
      <c r="H265" s="85">
        <v>-10.304418</v>
      </c>
      <c r="I265" s="83">
        <v>-1032.5027000000002</v>
      </c>
      <c r="J265" s="84">
        <f t="shared" si="3"/>
        <v>0.11073230788735963</v>
      </c>
      <c r="K265" s="84">
        <f>I265/'סכום נכסי הקרן'!$C$42</f>
        <v>-3.8781022695604493E-4</v>
      </c>
    </row>
    <row r="266" spans="2:11">
      <c r="B266" s="76" t="s">
        <v>2829</v>
      </c>
      <c r="C266" s="73" t="s">
        <v>2830</v>
      </c>
      <c r="D266" s="86" t="s">
        <v>535</v>
      </c>
      <c r="E266" s="86" t="s">
        <v>132</v>
      </c>
      <c r="F266" s="94">
        <v>44964</v>
      </c>
      <c r="G266" s="83">
        <v>8575000.0000000019</v>
      </c>
      <c r="H266" s="85">
        <v>-7.3393519999999999</v>
      </c>
      <c r="I266" s="83">
        <v>-629.34942000000012</v>
      </c>
      <c r="J266" s="84">
        <f t="shared" si="3"/>
        <v>6.7495526882565257E-2</v>
      </c>
      <c r="K266" s="84">
        <f>I266/'סכום נכסי הקרן'!$C$42</f>
        <v>-2.3638499095920545E-4</v>
      </c>
    </row>
    <row r="267" spans="2:11">
      <c r="B267" s="76" t="s">
        <v>2831</v>
      </c>
      <c r="C267" s="73" t="s">
        <v>2832</v>
      </c>
      <c r="D267" s="86" t="s">
        <v>535</v>
      </c>
      <c r="E267" s="86" t="s">
        <v>132</v>
      </c>
      <c r="F267" s="94">
        <v>44973</v>
      </c>
      <c r="G267" s="83">
        <v>51630910.000000007</v>
      </c>
      <c r="H267" s="85">
        <v>-5.8247169999999997</v>
      </c>
      <c r="I267" s="83">
        <v>-3007.3545400000007</v>
      </c>
      <c r="J267" s="84">
        <f t="shared" si="3"/>
        <v>0.32252826927205985</v>
      </c>
      <c r="K267" s="84">
        <f>I267/'סכום נכסי הקרן'!$C$42</f>
        <v>-1.1295688105170979E-3</v>
      </c>
    </row>
    <row r="268" spans="2:11">
      <c r="B268" s="76" t="s">
        <v>2477</v>
      </c>
      <c r="C268" s="73" t="s">
        <v>2833</v>
      </c>
      <c r="D268" s="86" t="s">
        <v>535</v>
      </c>
      <c r="E268" s="86" t="s">
        <v>132</v>
      </c>
      <c r="F268" s="94">
        <v>44973</v>
      </c>
      <c r="G268" s="83">
        <v>3852200.0000000005</v>
      </c>
      <c r="H268" s="85">
        <v>-5.0895729999999997</v>
      </c>
      <c r="I268" s="83">
        <v>-196.06052</v>
      </c>
      <c r="J268" s="84">
        <f t="shared" ref="J268:J331" si="4">IFERROR(I268/$I$11,0)</f>
        <v>2.1026805901036217E-2</v>
      </c>
      <c r="K268" s="84">
        <f>I268/'סכום נכסי הקרן'!$C$42</f>
        <v>-7.364075150439816E-5</v>
      </c>
    </row>
    <row r="269" spans="2:11">
      <c r="B269" s="76" t="s">
        <v>2834</v>
      </c>
      <c r="C269" s="73" t="s">
        <v>2835</v>
      </c>
      <c r="D269" s="86" t="s">
        <v>535</v>
      </c>
      <c r="E269" s="86" t="s">
        <v>132</v>
      </c>
      <c r="F269" s="94">
        <v>44977</v>
      </c>
      <c r="G269" s="83">
        <v>2812000.0000000005</v>
      </c>
      <c r="H269" s="85">
        <v>-4.6959720000000003</v>
      </c>
      <c r="I269" s="83">
        <v>-132.05073000000004</v>
      </c>
      <c r="J269" s="84">
        <f t="shared" si="4"/>
        <v>1.4161979519385857E-2</v>
      </c>
      <c r="K269" s="84">
        <f>I269/'סכום נכסי הקרן'!$C$42</f>
        <v>-4.9598537196088118E-5</v>
      </c>
    </row>
    <row r="270" spans="2:11">
      <c r="B270" s="76" t="s">
        <v>2836</v>
      </c>
      <c r="C270" s="73" t="s">
        <v>2837</v>
      </c>
      <c r="D270" s="86" t="s">
        <v>535</v>
      </c>
      <c r="E270" s="86" t="s">
        <v>132</v>
      </c>
      <c r="F270" s="94">
        <v>45040</v>
      </c>
      <c r="G270" s="83">
        <v>8329910.0000000009</v>
      </c>
      <c r="H270" s="85">
        <v>-1.6258570000000001</v>
      </c>
      <c r="I270" s="83">
        <v>-135.43243000000001</v>
      </c>
      <c r="J270" s="84">
        <f t="shared" si="4"/>
        <v>1.4524655031597767E-2</v>
      </c>
      <c r="K270" s="84">
        <f>I270/'סכום נכסי הקרן'!$C$42</f>
        <v>-5.0868710963669788E-5</v>
      </c>
    </row>
    <row r="271" spans="2:11">
      <c r="B271" s="76" t="s">
        <v>2838</v>
      </c>
      <c r="C271" s="73" t="s">
        <v>2839</v>
      </c>
      <c r="D271" s="86" t="s">
        <v>535</v>
      </c>
      <c r="E271" s="86" t="s">
        <v>132</v>
      </c>
      <c r="F271" s="94">
        <v>45040</v>
      </c>
      <c r="G271" s="83">
        <v>1992265.0000000002</v>
      </c>
      <c r="H271" s="85">
        <v>-1.426337</v>
      </c>
      <c r="I271" s="83">
        <v>-28.416419999999999</v>
      </c>
      <c r="J271" s="84">
        <f t="shared" si="4"/>
        <v>3.0475617821595267E-3</v>
      </c>
      <c r="K271" s="84">
        <f>I271/'סכום נכסי הקרן'!$C$42</f>
        <v>-1.0673268253417923E-5</v>
      </c>
    </row>
    <row r="272" spans="2:11">
      <c r="B272" s="76" t="s">
        <v>2840</v>
      </c>
      <c r="C272" s="73" t="s">
        <v>2841</v>
      </c>
      <c r="D272" s="86" t="s">
        <v>535</v>
      </c>
      <c r="E272" s="86" t="s">
        <v>132</v>
      </c>
      <c r="F272" s="94">
        <v>45069</v>
      </c>
      <c r="G272" s="83">
        <v>4738110.0000000009</v>
      </c>
      <c r="H272" s="85">
        <v>-0.98454399999999997</v>
      </c>
      <c r="I272" s="83">
        <v>-46.648769999999999</v>
      </c>
      <c r="J272" s="84">
        <f t="shared" si="4"/>
        <v>5.0029176313113989E-3</v>
      </c>
      <c r="K272" s="84">
        <f>I272/'סכום נכסי הקרן'!$C$42</f>
        <v>-1.7521377988571202E-5</v>
      </c>
    </row>
    <row r="273" spans="2:11">
      <c r="B273" s="76" t="s">
        <v>2740</v>
      </c>
      <c r="C273" s="73" t="s">
        <v>2842</v>
      </c>
      <c r="D273" s="86" t="s">
        <v>535</v>
      </c>
      <c r="E273" s="86" t="s">
        <v>132</v>
      </c>
      <c r="F273" s="94">
        <v>45084</v>
      </c>
      <c r="G273" s="83">
        <v>5138000.0000000009</v>
      </c>
      <c r="H273" s="85">
        <v>-0.77594399999999997</v>
      </c>
      <c r="I273" s="83">
        <v>-39.868000000000009</v>
      </c>
      <c r="J273" s="84">
        <f t="shared" si="4"/>
        <v>4.2757037350636025E-3</v>
      </c>
      <c r="K273" s="84">
        <f>I273/'סכום נכסי הקרן'!$C$42</f>
        <v>-1.4974506244180861E-5</v>
      </c>
    </row>
    <row r="274" spans="2:11">
      <c r="B274" s="76" t="s">
        <v>2843</v>
      </c>
      <c r="C274" s="73" t="s">
        <v>2844</v>
      </c>
      <c r="D274" s="86" t="s">
        <v>535</v>
      </c>
      <c r="E274" s="86" t="s">
        <v>132</v>
      </c>
      <c r="F274" s="94">
        <v>45082</v>
      </c>
      <c r="G274" s="83">
        <v>11104200.000000002</v>
      </c>
      <c r="H274" s="85">
        <v>0.75477300000000003</v>
      </c>
      <c r="I274" s="83">
        <v>83.811450000000008</v>
      </c>
      <c r="J274" s="84">
        <f t="shared" si="4"/>
        <v>-8.9884852464657446E-3</v>
      </c>
      <c r="K274" s="84">
        <f>I274/'סכום נכסי הקרן'!$C$42</f>
        <v>3.1479760242772443E-5</v>
      </c>
    </row>
    <row r="275" spans="2:11">
      <c r="B275" s="76" t="s">
        <v>2845</v>
      </c>
      <c r="C275" s="73" t="s">
        <v>2846</v>
      </c>
      <c r="D275" s="86" t="s">
        <v>535</v>
      </c>
      <c r="E275" s="86" t="s">
        <v>132</v>
      </c>
      <c r="F275" s="94">
        <v>45078</v>
      </c>
      <c r="G275" s="83">
        <v>14832800.000000002</v>
      </c>
      <c r="H275" s="85">
        <v>0.74473699999999998</v>
      </c>
      <c r="I275" s="83">
        <v>110.46533000000002</v>
      </c>
      <c r="J275" s="84">
        <f t="shared" si="4"/>
        <v>-1.1847020770443297E-2</v>
      </c>
      <c r="K275" s="84">
        <f>I275/'סכום נכסי הקרן'!$C$42</f>
        <v>4.1491014694755178E-5</v>
      </c>
    </row>
    <row r="276" spans="2:11">
      <c r="B276" s="76" t="s">
        <v>2847</v>
      </c>
      <c r="C276" s="73" t="s">
        <v>2848</v>
      </c>
      <c r="D276" s="86" t="s">
        <v>535</v>
      </c>
      <c r="E276" s="86" t="s">
        <v>132</v>
      </c>
      <c r="F276" s="94">
        <v>45015</v>
      </c>
      <c r="G276" s="83">
        <v>8880000.0000000019</v>
      </c>
      <c r="H276" s="85">
        <v>3.3536130000000002</v>
      </c>
      <c r="I276" s="83">
        <v>297.80080000000004</v>
      </c>
      <c r="J276" s="84">
        <f t="shared" si="4"/>
        <v>-3.1938095536894973E-2</v>
      </c>
      <c r="K276" s="84">
        <f>I276/'סכום נכסי הקרן'!$C$42</f>
        <v>1.1185461871982681E-4</v>
      </c>
    </row>
    <row r="277" spans="2:11">
      <c r="B277" s="76" t="s">
        <v>2849</v>
      </c>
      <c r="C277" s="73" t="s">
        <v>2850</v>
      </c>
      <c r="D277" s="86" t="s">
        <v>535</v>
      </c>
      <c r="E277" s="86" t="s">
        <v>132</v>
      </c>
      <c r="F277" s="94">
        <v>44999</v>
      </c>
      <c r="G277" s="83">
        <v>4810000.0000000009</v>
      </c>
      <c r="H277" s="85">
        <v>2.7423670000000002</v>
      </c>
      <c r="I277" s="83">
        <v>131.90784000000002</v>
      </c>
      <c r="J277" s="84">
        <f t="shared" si="4"/>
        <v>-1.4146655066022173E-2</v>
      </c>
      <c r="K277" s="84">
        <f>I277/'סכום נכסי הקרן'!$C$42</f>
        <v>4.9544867405849552E-5</v>
      </c>
    </row>
    <row r="278" spans="2:11">
      <c r="B278" s="76" t="s">
        <v>2851</v>
      </c>
      <c r="C278" s="73" t="s">
        <v>2852</v>
      </c>
      <c r="D278" s="86" t="s">
        <v>535</v>
      </c>
      <c r="E278" s="86" t="s">
        <v>132</v>
      </c>
      <c r="F278" s="94">
        <v>44998</v>
      </c>
      <c r="G278" s="83">
        <v>9250000.0000000019</v>
      </c>
      <c r="H278" s="85">
        <v>2.3983720000000002</v>
      </c>
      <c r="I278" s="83">
        <v>221.84942000000004</v>
      </c>
      <c r="J278" s="84">
        <f t="shared" si="4"/>
        <v>-2.3792575341519358E-2</v>
      </c>
      <c r="K278" s="84">
        <f>I278/'סכום נכסי הקרן'!$C$42</f>
        <v>8.3327117614575655E-5</v>
      </c>
    </row>
    <row r="279" spans="2:11">
      <c r="B279" s="76" t="s">
        <v>2853</v>
      </c>
      <c r="C279" s="73" t="s">
        <v>2854</v>
      </c>
      <c r="D279" s="86" t="s">
        <v>535</v>
      </c>
      <c r="E279" s="86" t="s">
        <v>132</v>
      </c>
      <c r="F279" s="94">
        <v>45050</v>
      </c>
      <c r="G279" s="83">
        <v>4070000.0000000005</v>
      </c>
      <c r="H279" s="85">
        <v>1.907667</v>
      </c>
      <c r="I279" s="83">
        <v>77.64203000000002</v>
      </c>
      <c r="J279" s="84">
        <f t="shared" si="4"/>
        <v>-8.3268365021802009E-3</v>
      </c>
      <c r="K279" s="84">
        <f>I279/'סכום נכסי הקרן'!$C$42</f>
        <v>2.9162512868613368E-5</v>
      </c>
    </row>
    <row r="280" spans="2:11">
      <c r="B280" s="76" t="s">
        <v>2855</v>
      </c>
      <c r="C280" s="73" t="s">
        <v>2856</v>
      </c>
      <c r="D280" s="86" t="s">
        <v>535</v>
      </c>
      <c r="E280" s="86" t="s">
        <v>132</v>
      </c>
      <c r="F280" s="94">
        <v>45062</v>
      </c>
      <c r="G280" s="83">
        <v>7067000.0000000009</v>
      </c>
      <c r="H280" s="85">
        <v>1.158455</v>
      </c>
      <c r="I280" s="83">
        <v>81.868040000000008</v>
      </c>
      <c r="J280" s="84">
        <f t="shared" si="4"/>
        <v>-8.7800613125899561E-3</v>
      </c>
      <c r="K280" s="84">
        <f>I280/'סכום נכסי הקרן'!$C$42</f>
        <v>3.0749811281700822E-5</v>
      </c>
    </row>
    <row r="281" spans="2:11">
      <c r="B281" s="72"/>
      <c r="C281" s="73"/>
      <c r="D281" s="73"/>
      <c r="E281" s="73"/>
      <c r="F281" s="73"/>
      <c r="G281" s="83"/>
      <c r="H281" s="85"/>
      <c r="I281" s="73"/>
      <c r="J281" s="84"/>
      <c r="K281" s="73"/>
    </row>
    <row r="282" spans="2:11">
      <c r="B282" s="89" t="s">
        <v>195</v>
      </c>
      <c r="C282" s="71"/>
      <c r="D282" s="71"/>
      <c r="E282" s="71"/>
      <c r="F282" s="71"/>
      <c r="G282" s="80"/>
      <c r="H282" s="82"/>
      <c r="I282" s="80">
        <v>-707.86654112400004</v>
      </c>
      <c r="J282" s="81">
        <f t="shared" si="4"/>
        <v>7.591621385096918E-2</v>
      </c>
      <c r="K282" s="81">
        <f>I282/'סכום נכסי הקרן'!$C$42</f>
        <v>-2.6587618992946838E-4</v>
      </c>
    </row>
    <row r="283" spans="2:11">
      <c r="B283" s="76" t="s">
        <v>2857</v>
      </c>
      <c r="C283" s="73" t="s">
        <v>2858</v>
      </c>
      <c r="D283" s="86" t="s">
        <v>535</v>
      </c>
      <c r="E283" s="86" t="s">
        <v>136</v>
      </c>
      <c r="F283" s="94">
        <v>45055</v>
      </c>
      <c r="G283" s="83">
        <v>740220.56975000014</v>
      </c>
      <c r="H283" s="85">
        <v>-2.2450290000000002</v>
      </c>
      <c r="I283" s="83">
        <v>-16.618163610000003</v>
      </c>
      <c r="J283" s="84">
        <f t="shared" si="4"/>
        <v>1.7822399974208648E-3</v>
      </c>
      <c r="K283" s="84">
        <f>I283/'סכום נכסי הקרן'!$C$42</f>
        <v>-6.2418178675821249E-6</v>
      </c>
    </row>
    <row r="284" spans="2:11">
      <c r="B284" s="76" t="s">
        <v>2859</v>
      </c>
      <c r="C284" s="73" t="s">
        <v>2860</v>
      </c>
      <c r="D284" s="86" t="s">
        <v>535</v>
      </c>
      <c r="E284" s="86" t="s">
        <v>136</v>
      </c>
      <c r="F284" s="94">
        <v>45097</v>
      </c>
      <c r="G284" s="83">
        <v>706991.9481850001</v>
      </c>
      <c r="H284" s="85">
        <v>-2.5966619999999998</v>
      </c>
      <c r="I284" s="83">
        <v>-18.358192515000002</v>
      </c>
      <c r="J284" s="84">
        <f t="shared" si="4"/>
        <v>1.9688520192987398E-3</v>
      </c>
      <c r="K284" s="84">
        <f>I284/'סכום נכסי הקרן'!$C$42</f>
        <v>-6.8953764534900629E-6</v>
      </c>
    </row>
    <row r="285" spans="2:11">
      <c r="B285" s="76" t="s">
        <v>2861</v>
      </c>
      <c r="C285" s="73" t="s">
        <v>2862</v>
      </c>
      <c r="D285" s="86" t="s">
        <v>535</v>
      </c>
      <c r="E285" s="86" t="s">
        <v>136</v>
      </c>
      <c r="F285" s="94">
        <v>44971</v>
      </c>
      <c r="G285" s="83">
        <v>644338.32173700014</v>
      </c>
      <c r="H285" s="85">
        <v>-5.5968660000000003</v>
      </c>
      <c r="I285" s="83">
        <v>-36.062753167000011</v>
      </c>
      <c r="J285" s="84">
        <f t="shared" si="4"/>
        <v>3.8676043045254003E-3</v>
      </c>
      <c r="K285" s="84">
        <f>I285/'סכום נכסי הקרן'!$C$42</f>
        <v>-1.3545247378388549E-5</v>
      </c>
    </row>
    <row r="286" spans="2:11">
      <c r="B286" s="76" t="s">
        <v>2863</v>
      </c>
      <c r="C286" s="73" t="s">
        <v>2864</v>
      </c>
      <c r="D286" s="86" t="s">
        <v>535</v>
      </c>
      <c r="E286" s="86" t="s">
        <v>136</v>
      </c>
      <c r="F286" s="94">
        <v>44971</v>
      </c>
      <c r="G286" s="83">
        <v>362548.75144700008</v>
      </c>
      <c r="H286" s="85">
        <v>-5.6602509999999997</v>
      </c>
      <c r="I286" s="83">
        <v>-20.521168243000005</v>
      </c>
      <c r="J286" s="84">
        <f t="shared" si="4"/>
        <v>2.2008236105263289E-3</v>
      </c>
      <c r="K286" s="84">
        <f>I286/'סכום נכסי הקרן'!$C$42</f>
        <v>-7.7077947725667076E-6</v>
      </c>
    </row>
    <row r="287" spans="2:11">
      <c r="B287" s="76" t="s">
        <v>2865</v>
      </c>
      <c r="C287" s="73" t="s">
        <v>2866</v>
      </c>
      <c r="D287" s="86" t="s">
        <v>535</v>
      </c>
      <c r="E287" s="86" t="s">
        <v>132</v>
      </c>
      <c r="F287" s="94">
        <v>45026</v>
      </c>
      <c r="G287" s="83">
        <v>733694.13753200008</v>
      </c>
      <c r="H287" s="85">
        <v>1.573674</v>
      </c>
      <c r="I287" s="83">
        <v>11.545952378000003</v>
      </c>
      <c r="J287" s="84">
        <f t="shared" si="4"/>
        <v>-1.2382630607876261E-3</v>
      </c>
      <c r="K287" s="84">
        <f>I287/'סכום נכסי הקרן'!$C$42</f>
        <v>4.3366844581964452E-6</v>
      </c>
    </row>
    <row r="288" spans="2:11">
      <c r="B288" s="76" t="s">
        <v>2867</v>
      </c>
      <c r="C288" s="73" t="s">
        <v>2868</v>
      </c>
      <c r="D288" s="86" t="s">
        <v>535</v>
      </c>
      <c r="E288" s="86" t="s">
        <v>134</v>
      </c>
      <c r="F288" s="94">
        <v>45078</v>
      </c>
      <c r="G288" s="83">
        <v>695284.2053550001</v>
      </c>
      <c r="H288" s="85">
        <v>1.221822</v>
      </c>
      <c r="I288" s="83">
        <v>8.4951375630000019</v>
      </c>
      <c r="J288" s="84">
        <f t="shared" si="4"/>
        <v>-9.110738288351111E-4</v>
      </c>
      <c r="K288" s="84">
        <f>I288/'סכום נכסי הקרן'!$C$42</f>
        <v>3.1907918752462849E-6</v>
      </c>
    </row>
    <row r="289" spans="2:11">
      <c r="B289" s="76" t="s">
        <v>2869</v>
      </c>
      <c r="C289" s="73" t="s">
        <v>2870</v>
      </c>
      <c r="D289" s="86" t="s">
        <v>535</v>
      </c>
      <c r="E289" s="86" t="s">
        <v>134</v>
      </c>
      <c r="F289" s="94">
        <v>45068</v>
      </c>
      <c r="G289" s="83">
        <v>927045.60714000021</v>
      </c>
      <c r="H289" s="85">
        <v>0.23438200000000001</v>
      </c>
      <c r="I289" s="83">
        <v>2.1728301300000004</v>
      </c>
      <c r="J289" s="84">
        <f t="shared" si="4"/>
        <v>-2.3302844141917658E-4</v>
      </c>
      <c r="K289" s="84">
        <f>I289/'סכום נכסי הקרן'!$C$42</f>
        <v>8.1611965358757176E-7</v>
      </c>
    </row>
    <row r="290" spans="2:11">
      <c r="B290" s="76" t="s">
        <v>2871</v>
      </c>
      <c r="C290" s="73" t="s">
        <v>2872</v>
      </c>
      <c r="D290" s="86" t="s">
        <v>535</v>
      </c>
      <c r="E290" s="86" t="s">
        <v>134</v>
      </c>
      <c r="F290" s="94">
        <v>45068</v>
      </c>
      <c r="G290" s="83">
        <v>367805.34463300003</v>
      </c>
      <c r="H290" s="85">
        <v>0.23438200000000001</v>
      </c>
      <c r="I290" s="83">
        <v>0.86207034500000013</v>
      </c>
      <c r="J290" s="84">
        <f t="shared" si="4"/>
        <v>-9.2454033159528135E-5</v>
      </c>
      <c r="K290" s="84">
        <f>I290/'סכום נכסי הקרן'!$C$42</f>
        <v>3.2379546915134065E-7</v>
      </c>
    </row>
    <row r="291" spans="2:11">
      <c r="B291" s="76" t="s">
        <v>2873</v>
      </c>
      <c r="C291" s="73" t="s">
        <v>2874</v>
      </c>
      <c r="D291" s="86" t="s">
        <v>535</v>
      </c>
      <c r="E291" s="86" t="s">
        <v>134</v>
      </c>
      <c r="F291" s="94">
        <v>45097</v>
      </c>
      <c r="G291" s="83">
        <v>858212.4708100002</v>
      </c>
      <c r="H291" s="85">
        <v>-0.68732599999999999</v>
      </c>
      <c r="I291" s="83">
        <v>-5.8987185290000008</v>
      </c>
      <c r="J291" s="84">
        <f t="shared" si="4"/>
        <v>6.326169571218565E-4</v>
      </c>
      <c r="K291" s="84">
        <f>I291/'סכום נכסי הקרן'!$C$42</f>
        <v>-2.215571321490314E-6</v>
      </c>
    </row>
    <row r="292" spans="2:11">
      <c r="B292" s="76" t="s">
        <v>2875</v>
      </c>
      <c r="C292" s="73" t="s">
        <v>2876</v>
      </c>
      <c r="D292" s="86" t="s">
        <v>535</v>
      </c>
      <c r="E292" s="86" t="s">
        <v>135</v>
      </c>
      <c r="F292" s="94">
        <v>45082</v>
      </c>
      <c r="G292" s="83">
        <v>844329.23953900009</v>
      </c>
      <c r="H292" s="85">
        <v>1.822872</v>
      </c>
      <c r="I292" s="83">
        <v>15.391042424000002</v>
      </c>
      <c r="J292" s="84">
        <f t="shared" si="4"/>
        <v>-1.6506355367417265E-3</v>
      </c>
      <c r="K292" s="84">
        <f>I292/'סכום נכסי הקרן'!$C$42</f>
        <v>5.7809085201826156E-6</v>
      </c>
    </row>
    <row r="293" spans="2:11">
      <c r="B293" s="76" t="s">
        <v>2877</v>
      </c>
      <c r="C293" s="73" t="s">
        <v>2878</v>
      </c>
      <c r="D293" s="86" t="s">
        <v>535</v>
      </c>
      <c r="E293" s="86" t="s">
        <v>135</v>
      </c>
      <c r="F293" s="94">
        <v>45078</v>
      </c>
      <c r="G293" s="83">
        <v>673440.32556800009</v>
      </c>
      <c r="H293" s="85">
        <v>1.1746160000000001</v>
      </c>
      <c r="I293" s="83">
        <v>7.9103373080000008</v>
      </c>
      <c r="J293" s="84">
        <f t="shared" si="4"/>
        <v>-8.4835604428184401E-4</v>
      </c>
      <c r="K293" s="84">
        <f>I293/'סכום נכסי הקרן'!$C$42</f>
        <v>2.9711396461378252E-6</v>
      </c>
    </row>
    <row r="294" spans="2:11">
      <c r="B294" s="76" t="s">
        <v>2879</v>
      </c>
      <c r="C294" s="73" t="s">
        <v>2880</v>
      </c>
      <c r="D294" s="86" t="s">
        <v>535</v>
      </c>
      <c r="E294" s="86" t="s">
        <v>132</v>
      </c>
      <c r="F294" s="94">
        <v>44971</v>
      </c>
      <c r="G294" s="83">
        <v>1032688.9077510003</v>
      </c>
      <c r="H294" s="85">
        <v>-11.438796</v>
      </c>
      <c r="I294" s="83">
        <v>-118.12717393600002</v>
      </c>
      <c r="J294" s="84">
        <f t="shared" si="4"/>
        <v>1.2668726768602964E-2</v>
      </c>
      <c r="K294" s="84">
        <f>I294/'סכום נכסי הקרן'!$C$42</f>
        <v>-4.4368819697804519E-5</v>
      </c>
    </row>
    <row r="295" spans="2:11">
      <c r="B295" s="76" t="s">
        <v>2881</v>
      </c>
      <c r="C295" s="73" t="s">
        <v>2882</v>
      </c>
      <c r="D295" s="86" t="s">
        <v>535</v>
      </c>
      <c r="E295" s="86" t="s">
        <v>132</v>
      </c>
      <c r="F295" s="94">
        <v>44971</v>
      </c>
      <c r="G295" s="83">
        <v>2286700.9628900005</v>
      </c>
      <c r="H295" s="85">
        <v>-11.269545000000001</v>
      </c>
      <c r="I295" s="83">
        <v>-257.70080065800005</v>
      </c>
      <c r="J295" s="84">
        <f t="shared" si="4"/>
        <v>2.7637510682810559E-2</v>
      </c>
      <c r="K295" s="84">
        <f>I295/'סכום נכסי הקרן'!$C$42</f>
        <v>-9.6792973025575102E-5</v>
      </c>
    </row>
    <row r="296" spans="2:11">
      <c r="B296" s="76" t="s">
        <v>2883</v>
      </c>
      <c r="C296" s="73" t="s">
        <v>2884</v>
      </c>
      <c r="D296" s="86" t="s">
        <v>535</v>
      </c>
      <c r="E296" s="86" t="s">
        <v>132</v>
      </c>
      <c r="F296" s="94">
        <v>44971</v>
      </c>
      <c r="G296" s="83">
        <v>1327761.8494200003</v>
      </c>
      <c r="H296" s="85">
        <v>-11.216870999999999</v>
      </c>
      <c r="I296" s="83">
        <v>-148.93333362800001</v>
      </c>
      <c r="J296" s="84">
        <f t="shared" si="4"/>
        <v>1.5972579785008354E-2</v>
      </c>
      <c r="K296" s="84">
        <f>I296/'סכום נכסי הקרן'!$C$42</f>
        <v>-5.5939679301172802E-5</v>
      </c>
    </row>
    <row r="297" spans="2:11">
      <c r="B297" s="76" t="s">
        <v>2885</v>
      </c>
      <c r="C297" s="73" t="s">
        <v>2886</v>
      </c>
      <c r="D297" s="86" t="s">
        <v>535</v>
      </c>
      <c r="E297" s="86" t="s">
        <v>132</v>
      </c>
      <c r="F297" s="94">
        <v>44971</v>
      </c>
      <c r="G297" s="83">
        <v>2622624.7107930006</v>
      </c>
      <c r="H297" s="85">
        <v>-11.095103</v>
      </c>
      <c r="I297" s="83">
        <v>-290.98291512999998</v>
      </c>
      <c r="J297" s="84">
        <f t="shared" si="4"/>
        <v>3.1206901200487504E-2</v>
      </c>
      <c r="K297" s="84">
        <f>I297/'סכום נכסי הקרן'!$C$42</f>
        <v>-1.0929380655072071E-4</v>
      </c>
    </row>
    <row r="298" spans="2:11">
      <c r="B298" s="76" t="s">
        <v>2887</v>
      </c>
      <c r="C298" s="73" t="s">
        <v>2888</v>
      </c>
      <c r="D298" s="86" t="s">
        <v>535</v>
      </c>
      <c r="E298" s="86" t="s">
        <v>132</v>
      </c>
      <c r="F298" s="94">
        <v>44987</v>
      </c>
      <c r="G298" s="83">
        <v>230145.38723300002</v>
      </c>
      <c r="H298" s="85">
        <v>-7.7511320000000001</v>
      </c>
      <c r="I298" s="83">
        <v>-17.838872628000004</v>
      </c>
      <c r="J298" s="84">
        <f t="shared" si="4"/>
        <v>1.9131567754806726E-3</v>
      </c>
      <c r="K298" s="84">
        <f>I298/'סכום נכסי הקרן'!$C$42</f>
        <v>-6.7003187909384234E-6</v>
      </c>
    </row>
    <row r="299" spans="2:11">
      <c r="B299" s="76" t="s">
        <v>2889</v>
      </c>
      <c r="C299" s="73" t="s">
        <v>2890</v>
      </c>
      <c r="D299" s="86" t="s">
        <v>535</v>
      </c>
      <c r="E299" s="86" t="s">
        <v>132</v>
      </c>
      <c r="F299" s="94">
        <v>44987</v>
      </c>
      <c r="G299" s="83">
        <v>1031228.3697160003</v>
      </c>
      <c r="H299" s="85">
        <v>-7.7350180000000002</v>
      </c>
      <c r="I299" s="83">
        <v>-79.765704778000014</v>
      </c>
      <c r="J299" s="84">
        <f t="shared" si="4"/>
        <v>8.5545932038044344E-3</v>
      </c>
      <c r="K299" s="84">
        <f>I299/'סכום נכסי הקרן'!$C$42</f>
        <v>-2.9960169666641116E-5</v>
      </c>
    </row>
    <row r="300" spans="2:11">
      <c r="B300" s="76" t="s">
        <v>2891</v>
      </c>
      <c r="C300" s="73" t="s">
        <v>2892</v>
      </c>
      <c r="D300" s="86" t="s">
        <v>535</v>
      </c>
      <c r="E300" s="86" t="s">
        <v>132</v>
      </c>
      <c r="F300" s="94">
        <v>44987</v>
      </c>
      <c r="G300" s="83">
        <v>321613.42574800004</v>
      </c>
      <c r="H300" s="85">
        <v>-7.7350180000000002</v>
      </c>
      <c r="I300" s="83">
        <v>-24.876857827999999</v>
      </c>
      <c r="J300" s="84">
        <f t="shared" si="4"/>
        <v>2.6679561034369864E-3</v>
      </c>
      <c r="K300" s="84">
        <f>I300/'סכום נכסי הקרן'!$C$42</f>
        <v>-9.3438011157064671E-6</v>
      </c>
    </row>
    <row r="301" spans="2:11">
      <c r="B301" s="76" t="s">
        <v>2893</v>
      </c>
      <c r="C301" s="73" t="s">
        <v>2894</v>
      </c>
      <c r="D301" s="86" t="s">
        <v>535</v>
      </c>
      <c r="E301" s="86" t="s">
        <v>136</v>
      </c>
      <c r="F301" s="94">
        <v>45077</v>
      </c>
      <c r="G301" s="83">
        <v>899363.42781200027</v>
      </c>
      <c r="H301" s="85">
        <v>-2.266187</v>
      </c>
      <c r="I301" s="83">
        <v>-20.381255007000004</v>
      </c>
      <c r="J301" s="84">
        <f t="shared" si="4"/>
        <v>2.1858184047033619E-3</v>
      </c>
      <c r="K301" s="84">
        <f>I301/'סכום נכסי הקרן'!$C$42</f>
        <v>-7.6552430612662761E-6</v>
      </c>
    </row>
    <row r="302" spans="2:11">
      <c r="B302" s="76" t="s">
        <v>2895</v>
      </c>
      <c r="C302" s="73" t="s">
        <v>2896</v>
      </c>
      <c r="D302" s="86" t="s">
        <v>535</v>
      </c>
      <c r="E302" s="86" t="s">
        <v>136</v>
      </c>
      <c r="F302" s="94">
        <v>45078</v>
      </c>
      <c r="G302" s="83">
        <v>458517.315803</v>
      </c>
      <c r="H302" s="85">
        <v>-1.5885640000000001</v>
      </c>
      <c r="I302" s="83">
        <v>-7.283841456000002</v>
      </c>
      <c r="J302" s="84">
        <f t="shared" si="4"/>
        <v>7.8116655259933545E-4</v>
      </c>
      <c r="K302" s="84">
        <f>I302/'סכום נכסי הקרן'!$C$42</f>
        <v>-2.7358264614351215E-6</v>
      </c>
    </row>
    <row r="303" spans="2:11">
      <c r="B303" s="76" t="s">
        <v>2897</v>
      </c>
      <c r="C303" s="73" t="s">
        <v>2898</v>
      </c>
      <c r="D303" s="86" t="s">
        <v>535</v>
      </c>
      <c r="E303" s="86" t="s">
        <v>136</v>
      </c>
      <c r="F303" s="94">
        <v>45083</v>
      </c>
      <c r="G303" s="83">
        <v>925925.44145000016</v>
      </c>
      <c r="H303" s="85">
        <v>0.66752199999999995</v>
      </c>
      <c r="I303" s="83">
        <v>6.1807586310000007</v>
      </c>
      <c r="J303" s="84">
        <f t="shared" si="4"/>
        <v>-6.6286477285274641E-4</v>
      </c>
      <c r="K303" s="84">
        <f>I303/'סכום נכסי הקרן'!$C$42</f>
        <v>2.3215061882633753E-6</v>
      </c>
    </row>
    <row r="304" spans="2:11">
      <c r="B304" s="76" t="s">
        <v>2899</v>
      </c>
      <c r="C304" s="73" t="s">
        <v>2900</v>
      </c>
      <c r="D304" s="86" t="s">
        <v>535</v>
      </c>
      <c r="E304" s="86" t="s">
        <v>136</v>
      </c>
      <c r="F304" s="94">
        <v>45103</v>
      </c>
      <c r="G304" s="83">
        <v>1413055.6298350003</v>
      </c>
      <c r="H304" s="85">
        <v>0.74929599999999996</v>
      </c>
      <c r="I304" s="83">
        <v>10.587965811</v>
      </c>
      <c r="J304" s="84">
        <f t="shared" si="4"/>
        <v>-1.135522347868426E-3</v>
      </c>
      <c r="K304" s="84">
        <f>I304/'סכום נכסי הקרן'!$C$42</f>
        <v>3.9768626504964619E-6</v>
      </c>
    </row>
    <row r="305" spans="2:11">
      <c r="B305" s="76" t="s">
        <v>2901</v>
      </c>
      <c r="C305" s="73" t="s">
        <v>2902</v>
      </c>
      <c r="D305" s="86" t="s">
        <v>535</v>
      </c>
      <c r="E305" s="86" t="s">
        <v>136</v>
      </c>
      <c r="F305" s="94">
        <v>45084</v>
      </c>
      <c r="G305" s="83">
        <v>714544.30741500016</v>
      </c>
      <c r="H305" s="85">
        <v>0.98641900000000005</v>
      </c>
      <c r="I305" s="83">
        <v>7.0483975360000013</v>
      </c>
      <c r="J305" s="84">
        <f t="shared" si="4"/>
        <v>-7.5591601462045473E-4</v>
      </c>
      <c r="K305" s="84">
        <f>I305/'סכום נכסי הקרן'!$C$42</f>
        <v>2.6473932204851257E-6</v>
      </c>
    </row>
    <row r="306" spans="2:11">
      <c r="B306" s="76" t="s">
        <v>2903</v>
      </c>
      <c r="C306" s="73" t="s">
        <v>2904</v>
      </c>
      <c r="D306" s="86" t="s">
        <v>535</v>
      </c>
      <c r="E306" s="86" t="s">
        <v>136</v>
      </c>
      <c r="F306" s="94">
        <v>45085</v>
      </c>
      <c r="G306" s="83">
        <v>714971.09212900011</v>
      </c>
      <c r="H306" s="85">
        <v>1.0455220000000001</v>
      </c>
      <c r="I306" s="83">
        <v>7.4751822500000005</v>
      </c>
      <c r="J306" s="84">
        <f t="shared" si="4"/>
        <v>-8.0168718437358621E-4</v>
      </c>
      <c r="K306" s="84">
        <f>I306/'סכום נכסי הקרן'!$C$42</f>
        <v>2.8076944737387106E-6</v>
      </c>
    </row>
    <row r="307" spans="2:11">
      <c r="B307" s="76" t="s">
        <v>2905</v>
      </c>
      <c r="C307" s="73" t="s">
        <v>2906</v>
      </c>
      <c r="D307" s="86" t="s">
        <v>535</v>
      </c>
      <c r="E307" s="86" t="s">
        <v>136</v>
      </c>
      <c r="F307" s="94">
        <v>45089</v>
      </c>
      <c r="G307" s="83">
        <v>504587.56736200006</v>
      </c>
      <c r="H307" s="85">
        <v>1.851102</v>
      </c>
      <c r="I307" s="83">
        <v>9.3404304820000021</v>
      </c>
      <c r="J307" s="84">
        <f t="shared" si="4"/>
        <v>-1.0017285416622185E-3</v>
      </c>
      <c r="K307" s="84">
        <f>I307/'סכום נכסי הקרן'!$C$42</f>
        <v>3.508285707235032E-6</v>
      </c>
    </row>
    <row r="308" spans="2:11">
      <c r="B308" s="76" t="s">
        <v>2907</v>
      </c>
      <c r="C308" s="73" t="s">
        <v>2908</v>
      </c>
      <c r="D308" s="86" t="s">
        <v>535</v>
      </c>
      <c r="E308" s="86" t="s">
        <v>136</v>
      </c>
      <c r="F308" s="94">
        <v>45090</v>
      </c>
      <c r="G308" s="83">
        <v>434040.05413800006</v>
      </c>
      <c r="H308" s="85">
        <v>2.1985320000000002</v>
      </c>
      <c r="I308" s="83">
        <v>9.542508199000002</v>
      </c>
      <c r="J308" s="84">
        <f t="shared" si="4"/>
        <v>-1.0234006709225281E-3</v>
      </c>
      <c r="K308" s="84">
        <f>I308/'סכום נכסי הקרן'!$C$42</f>
        <v>3.5841865308285481E-6</v>
      </c>
    </row>
    <row r="309" spans="2:11">
      <c r="B309" s="76" t="s">
        <v>2909</v>
      </c>
      <c r="C309" s="73" t="s">
        <v>2910</v>
      </c>
      <c r="D309" s="86" t="s">
        <v>535</v>
      </c>
      <c r="E309" s="86" t="s">
        <v>136</v>
      </c>
      <c r="F309" s="94">
        <v>45090</v>
      </c>
      <c r="G309" s="83">
        <v>652289.22118300013</v>
      </c>
      <c r="H309" s="85">
        <v>2.3828239999999998</v>
      </c>
      <c r="I309" s="83">
        <v>15.542902304000004</v>
      </c>
      <c r="J309" s="84">
        <f t="shared" si="4"/>
        <v>-1.6669219784022642E-3</v>
      </c>
      <c r="K309" s="84">
        <f>I309/'סכום נכסי הקרן'!$C$42</f>
        <v>5.8379474165732191E-6</v>
      </c>
    </row>
    <row r="310" spans="2:11">
      <c r="B310" s="76" t="s">
        <v>2911</v>
      </c>
      <c r="C310" s="73" t="s">
        <v>2912</v>
      </c>
      <c r="D310" s="86" t="s">
        <v>535</v>
      </c>
      <c r="E310" s="86" t="s">
        <v>132</v>
      </c>
      <c r="F310" s="94">
        <v>44970</v>
      </c>
      <c r="G310" s="83">
        <v>2275761.077449</v>
      </c>
      <c r="H310" s="85">
        <v>-0.36926300000000001</v>
      </c>
      <c r="I310" s="83">
        <v>-8.4035414310000007</v>
      </c>
      <c r="J310" s="84">
        <f t="shared" si="4"/>
        <v>9.012504636372134E-4</v>
      </c>
      <c r="K310" s="84">
        <f>I310/'סכום נכסי הקרן'!$C$42</f>
        <v>-3.1563881717603607E-6</v>
      </c>
    </row>
    <row r="311" spans="2:11">
      <c r="B311" s="76" t="s">
        <v>2913</v>
      </c>
      <c r="C311" s="73" t="s">
        <v>2914</v>
      </c>
      <c r="D311" s="86" t="s">
        <v>535</v>
      </c>
      <c r="E311" s="86" t="s">
        <v>132</v>
      </c>
      <c r="F311" s="94">
        <v>44970</v>
      </c>
      <c r="G311" s="83">
        <v>481075.71175300004</v>
      </c>
      <c r="H311" s="85">
        <v>-0.37077100000000002</v>
      </c>
      <c r="I311" s="83">
        <v>-1.7836887500000003</v>
      </c>
      <c r="J311" s="84">
        <f t="shared" si="4"/>
        <v>1.9129438774370241E-4</v>
      </c>
      <c r="K311" s="84">
        <f>I311/'סכום נכסי הקרן'!$C$42</f>
        <v>-6.6995731726071421E-7</v>
      </c>
    </row>
    <row r="312" spans="2:11">
      <c r="B312" s="76" t="s">
        <v>2915</v>
      </c>
      <c r="C312" s="73" t="s">
        <v>2916</v>
      </c>
      <c r="D312" s="86" t="s">
        <v>535</v>
      </c>
      <c r="E312" s="86" t="s">
        <v>132</v>
      </c>
      <c r="F312" s="94">
        <v>44970</v>
      </c>
      <c r="G312" s="83">
        <v>641193.36253900011</v>
      </c>
      <c r="H312" s="85">
        <v>-0.40847099999999997</v>
      </c>
      <c r="I312" s="83">
        <v>-2.6190883380000005</v>
      </c>
      <c r="J312" s="84">
        <f t="shared" si="4"/>
        <v>2.8088807537995691E-4</v>
      </c>
      <c r="K312" s="84">
        <f>I312/'סכום נכסי הקרן'!$C$42</f>
        <v>-9.8373519292270176E-7</v>
      </c>
    </row>
    <row r="313" spans="2:11">
      <c r="B313" s="76" t="s">
        <v>2917</v>
      </c>
      <c r="C313" s="73" t="s">
        <v>2918</v>
      </c>
      <c r="D313" s="86" t="s">
        <v>535</v>
      </c>
      <c r="E313" s="86" t="s">
        <v>134</v>
      </c>
      <c r="F313" s="94">
        <v>44987</v>
      </c>
      <c r="G313" s="83">
        <v>2562241.5340100005</v>
      </c>
      <c r="H313" s="85">
        <v>-1.478753</v>
      </c>
      <c r="I313" s="83">
        <v>-37.889231239000011</v>
      </c>
      <c r="J313" s="84">
        <f t="shared" si="4"/>
        <v>4.063487697584048E-3</v>
      </c>
      <c r="K313" s="84">
        <f>I313/'סכום נכסי הקרן'!$C$42</f>
        <v>-1.4231276456697554E-5</v>
      </c>
    </row>
    <row r="314" spans="2:11">
      <c r="B314" s="76" t="s">
        <v>2917</v>
      </c>
      <c r="C314" s="73" t="s">
        <v>2919</v>
      </c>
      <c r="D314" s="86" t="s">
        <v>535</v>
      </c>
      <c r="E314" s="86" t="s">
        <v>134</v>
      </c>
      <c r="F314" s="94">
        <v>44987</v>
      </c>
      <c r="G314" s="83">
        <v>1903370.6691130004</v>
      </c>
      <c r="H314" s="85">
        <v>-1.478753</v>
      </c>
      <c r="I314" s="83">
        <v>-28.146156599000008</v>
      </c>
      <c r="J314" s="84">
        <f t="shared" si="4"/>
        <v>3.0185769764730953E-3</v>
      </c>
      <c r="K314" s="84">
        <f>I314/'סכום נכסי הקרן'!$C$42</f>
        <v>-1.057175674078002E-5</v>
      </c>
    </row>
    <row r="315" spans="2:11">
      <c r="B315" s="76" t="s">
        <v>2920</v>
      </c>
      <c r="C315" s="73" t="s">
        <v>2921</v>
      </c>
      <c r="D315" s="86" t="s">
        <v>535</v>
      </c>
      <c r="E315" s="86" t="s">
        <v>134</v>
      </c>
      <c r="F315" s="94">
        <v>44987</v>
      </c>
      <c r="G315" s="83">
        <v>571651.45035800012</v>
      </c>
      <c r="H315" s="85">
        <v>-1.478753</v>
      </c>
      <c r="I315" s="83">
        <v>-8.4533146800000019</v>
      </c>
      <c r="J315" s="84">
        <f t="shared" si="4"/>
        <v>9.0658847072699856E-4</v>
      </c>
      <c r="K315" s="84">
        <f>I315/'סכום נכסי הקרן'!$C$42</f>
        <v>-3.1750831107576437E-6</v>
      </c>
    </row>
    <row r="316" spans="2:11">
      <c r="B316" s="76" t="s">
        <v>2922</v>
      </c>
      <c r="C316" s="73" t="s">
        <v>2923</v>
      </c>
      <c r="D316" s="86" t="s">
        <v>535</v>
      </c>
      <c r="E316" s="86" t="s">
        <v>134</v>
      </c>
      <c r="F316" s="94">
        <v>44987</v>
      </c>
      <c r="G316" s="83">
        <v>1600728.6232580002</v>
      </c>
      <c r="H316" s="85">
        <v>-1.4721249999999999</v>
      </c>
      <c r="I316" s="83">
        <v>-23.564718894000006</v>
      </c>
      <c r="J316" s="84">
        <f t="shared" si="4"/>
        <v>2.5272337862646643E-3</v>
      </c>
      <c r="K316" s="84">
        <f>I316/'סכום נכסי הקרן'!$C$42</f>
        <v>-8.8509589199500789E-6</v>
      </c>
    </row>
    <row r="317" spans="2:11">
      <c r="B317" s="76" t="s">
        <v>2924</v>
      </c>
      <c r="C317" s="73" t="s">
        <v>2925</v>
      </c>
      <c r="D317" s="86" t="s">
        <v>535</v>
      </c>
      <c r="E317" s="86" t="s">
        <v>134</v>
      </c>
      <c r="F317" s="94">
        <v>44991</v>
      </c>
      <c r="G317" s="83">
        <v>733113.71032100008</v>
      </c>
      <c r="H317" s="85">
        <v>-1.284983</v>
      </c>
      <c r="I317" s="83">
        <v>-9.4203889440000008</v>
      </c>
      <c r="J317" s="84">
        <f t="shared" si="4"/>
        <v>1.0103038074047522E-3</v>
      </c>
      <c r="K317" s="84">
        <f>I317/'סכום נכסי הקרן'!$C$42</f>
        <v>-3.5383182769273684E-6</v>
      </c>
    </row>
    <row r="318" spans="2:11">
      <c r="B318" s="76" t="s">
        <v>2926</v>
      </c>
      <c r="C318" s="73" t="s">
        <v>2927</v>
      </c>
      <c r="D318" s="86" t="s">
        <v>535</v>
      </c>
      <c r="E318" s="86" t="s">
        <v>134</v>
      </c>
      <c r="F318" s="94">
        <v>45078</v>
      </c>
      <c r="G318" s="83">
        <v>2249970.6015840005</v>
      </c>
      <c r="H318" s="85">
        <v>-1.6122620000000001</v>
      </c>
      <c r="I318" s="83">
        <v>-36.275429679000005</v>
      </c>
      <c r="J318" s="84">
        <f t="shared" si="4"/>
        <v>3.8904131175262701E-3</v>
      </c>
      <c r="K318" s="84">
        <f>I318/'סכום נכסי הקרן'!$C$42</f>
        <v>-1.3625129132099157E-5</v>
      </c>
    </row>
    <row r="319" spans="2:11">
      <c r="B319" s="76" t="s">
        <v>2926</v>
      </c>
      <c r="C319" s="73" t="s">
        <v>2928</v>
      </c>
      <c r="D319" s="86" t="s">
        <v>535</v>
      </c>
      <c r="E319" s="86" t="s">
        <v>134</v>
      </c>
      <c r="F319" s="94">
        <v>45078</v>
      </c>
      <c r="G319" s="83">
        <v>1304312.0387790003</v>
      </c>
      <c r="H319" s="85">
        <v>-1.6122620000000001</v>
      </c>
      <c r="I319" s="83">
        <v>-21.028932426000004</v>
      </c>
      <c r="J319" s="84">
        <f t="shared" si="4"/>
        <v>2.255279545456213E-3</v>
      </c>
      <c r="K319" s="84">
        <f>I319/'סכום נכסי הקרן'!$C$42</f>
        <v>-7.898512087930028E-6</v>
      </c>
    </row>
    <row r="320" spans="2:11">
      <c r="B320" s="76" t="s">
        <v>2929</v>
      </c>
      <c r="C320" s="73" t="s">
        <v>2930</v>
      </c>
      <c r="D320" s="86" t="s">
        <v>535</v>
      </c>
      <c r="E320" s="86" t="s">
        <v>134</v>
      </c>
      <c r="F320" s="94">
        <v>45078</v>
      </c>
      <c r="G320" s="83">
        <v>573972.09224100003</v>
      </c>
      <c r="H320" s="85">
        <v>-1.6122620000000001</v>
      </c>
      <c r="I320" s="83">
        <v>-9.2539361580000019</v>
      </c>
      <c r="J320" s="84">
        <f t="shared" si="4"/>
        <v>9.9245232755093603E-4</v>
      </c>
      <c r="K320" s="84">
        <f>I320/'סכום נכסי הקרן'!$C$42</f>
        <v>-3.4757982537679854E-6</v>
      </c>
    </row>
    <row r="321" spans="2:11">
      <c r="B321" s="76" t="s">
        <v>2931</v>
      </c>
      <c r="C321" s="73" t="s">
        <v>2932</v>
      </c>
      <c r="D321" s="86" t="s">
        <v>535</v>
      </c>
      <c r="E321" s="86" t="s">
        <v>134</v>
      </c>
      <c r="F321" s="94">
        <v>45005</v>
      </c>
      <c r="G321" s="83">
        <v>691311.21454600012</v>
      </c>
      <c r="H321" s="85">
        <v>-0.81121299999999996</v>
      </c>
      <c r="I321" s="83">
        <v>-5.6080029910000002</v>
      </c>
      <c r="J321" s="84">
        <f t="shared" si="4"/>
        <v>6.0143873118457278E-4</v>
      </c>
      <c r="K321" s="84">
        <f>I321/'סכום נכסי הקרן'!$C$42</f>
        <v>-2.1063779423626577E-6</v>
      </c>
    </row>
    <row r="322" spans="2:11">
      <c r="B322" s="76" t="s">
        <v>2933</v>
      </c>
      <c r="C322" s="73" t="s">
        <v>2934</v>
      </c>
      <c r="D322" s="86" t="s">
        <v>535</v>
      </c>
      <c r="E322" s="86" t="s">
        <v>134</v>
      </c>
      <c r="F322" s="94">
        <v>45005</v>
      </c>
      <c r="G322" s="83">
        <v>461140.88347700005</v>
      </c>
      <c r="H322" s="85">
        <v>-0.75290000000000001</v>
      </c>
      <c r="I322" s="83">
        <v>-3.4719281950000003</v>
      </c>
      <c r="J322" s="84">
        <f t="shared" si="4"/>
        <v>3.7235217094497161E-4</v>
      </c>
      <c r="K322" s="84">
        <f>I322/'סכום נכסי הקרן'!$C$42</f>
        <v>-1.3040636709986727E-6</v>
      </c>
    </row>
    <row r="323" spans="2:11">
      <c r="B323" s="76" t="s">
        <v>2933</v>
      </c>
      <c r="C323" s="73" t="s">
        <v>2935</v>
      </c>
      <c r="D323" s="86" t="s">
        <v>535</v>
      </c>
      <c r="E323" s="86" t="s">
        <v>134</v>
      </c>
      <c r="F323" s="94">
        <v>45005</v>
      </c>
      <c r="G323" s="83">
        <v>451685.72835600004</v>
      </c>
      <c r="H323" s="85">
        <v>-0.75290000000000001</v>
      </c>
      <c r="I323" s="83">
        <v>-3.4007404200000004</v>
      </c>
      <c r="J323" s="84">
        <f t="shared" si="4"/>
        <v>3.6471753074585538E-4</v>
      </c>
      <c r="K323" s="84">
        <f>I323/'סכום נכסי הקרן'!$C$42</f>
        <v>-1.2773253901406702E-6</v>
      </c>
    </row>
    <row r="324" spans="2:11">
      <c r="B324" s="76" t="s">
        <v>2936</v>
      </c>
      <c r="C324" s="73" t="s">
        <v>2937</v>
      </c>
      <c r="D324" s="86" t="s">
        <v>535</v>
      </c>
      <c r="E324" s="86" t="s">
        <v>134</v>
      </c>
      <c r="F324" s="94">
        <v>45005</v>
      </c>
      <c r="G324" s="83">
        <v>564989.82876100007</v>
      </c>
      <c r="H324" s="85">
        <v>-0.72493300000000005</v>
      </c>
      <c r="I324" s="83">
        <v>-4.0958004540000008</v>
      </c>
      <c r="J324" s="84">
        <f t="shared" si="4"/>
        <v>4.392602914428363E-4</v>
      </c>
      <c r="K324" s="84">
        <f>I324/'סכום נכסי הקרן'!$C$42</f>
        <v>-1.5383914285477527E-6</v>
      </c>
    </row>
    <row r="325" spans="2:11">
      <c r="B325" s="76" t="s">
        <v>2936</v>
      </c>
      <c r="C325" s="73" t="s">
        <v>2938</v>
      </c>
      <c r="D325" s="86" t="s">
        <v>535</v>
      </c>
      <c r="E325" s="86" t="s">
        <v>134</v>
      </c>
      <c r="F325" s="94">
        <v>45005</v>
      </c>
      <c r="G325" s="83">
        <v>717273.1688760001</v>
      </c>
      <c r="H325" s="85">
        <v>-0.72493300000000005</v>
      </c>
      <c r="I325" s="83">
        <v>-5.1997533060000007</v>
      </c>
      <c r="J325" s="84">
        <f t="shared" si="4"/>
        <v>5.5765537854603967E-4</v>
      </c>
      <c r="K325" s="84">
        <f>I325/'סכום נכסי הקרן'!$C$42</f>
        <v>-1.9530384857253202E-6</v>
      </c>
    </row>
    <row r="326" spans="2:11">
      <c r="B326" s="76" t="s">
        <v>2939</v>
      </c>
      <c r="C326" s="73" t="s">
        <v>2940</v>
      </c>
      <c r="D326" s="86" t="s">
        <v>535</v>
      </c>
      <c r="E326" s="86" t="s">
        <v>134</v>
      </c>
      <c r="F326" s="94">
        <v>45106</v>
      </c>
      <c r="G326" s="83">
        <v>466710.42399500008</v>
      </c>
      <c r="H326" s="85">
        <v>0.64989399999999997</v>
      </c>
      <c r="I326" s="83">
        <v>3.0331244160000006</v>
      </c>
      <c r="J326" s="84">
        <f t="shared" si="4"/>
        <v>-3.2529199845499665E-4</v>
      </c>
      <c r="K326" s="84">
        <f>I326/'סכום נכסי הקרן'!$C$42</f>
        <v>1.1392480311721036E-6</v>
      </c>
    </row>
    <row r="327" spans="2:11">
      <c r="B327" s="76" t="s">
        <v>2941</v>
      </c>
      <c r="C327" s="73" t="s">
        <v>2942</v>
      </c>
      <c r="D327" s="86" t="s">
        <v>535</v>
      </c>
      <c r="E327" s="86" t="s">
        <v>134</v>
      </c>
      <c r="F327" s="94">
        <v>45097</v>
      </c>
      <c r="G327" s="83">
        <v>868003.03926200012</v>
      </c>
      <c r="H327" s="85">
        <v>0.67651300000000003</v>
      </c>
      <c r="I327" s="83">
        <v>5.8721520460000001</v>
      </c>
      <c r="J327" s="84">
        <f t="shared" si="4"/>
        <v>-6.2976779462083792E-4</v>
      </c>
      <c r="K327" s="84">
        <f>I327/'סכום נכסי הקרן'!$C$42</f>
        <v>2.2055928935388384E-6</v>
      </c>
    </row>
    <row r="328" spans="2:11">
      <c r="B328" s="76" t="s">
        <v>2943</v>
      </c>
      <c r="C328" s="73" t="s">
        <v>2944</v>
      </c>
      <c r="D328" s="86" t="s">
        <v>535</v>
      </c>
      <c r="E328" s="86" t="s">
        <v>134</v>
      </c>
      <c r="F328" s="94">
        <v>45019</v>
      </c>
      <c r="G328" s="83">
        <v>1147398.7995420001</v>
      </c>
      <c r="H328" s="85">
        <v>0.70550800000000002</v>
      </c>
      <c r="I328" s="83">
        <v>8.0949868120000001</v>
      </c>
      <c r="J328" s="84">
        <f t="shared" si="4"/>
        <v>-8.6815905857727993E-4</v>
      </c>
      <c r="K328" s="84">
        <f>I328/'סכום נכסי הקרן'!$C$42</f>
        <v>3.040494395576796E-6</v>
      </c>
    </row>
    <row r="329" spans="2:11">
      <c r="B329" s="76" t="s">
        <v>2945</v>
      </c>
      <c r="C329" s="73" t="s">
        <v>2946</v>
      </c>
      <c r="D329" s="86" t="s">
        <v>535</v>
      </c>
      <c r="E329" s="86" t="s">
        <v>134</v>
      </c>
      <c r="F329" s="94">
        <v>45019</v>
      </c>
      <c r="G329" s="83">
        <v>2110567.7765260004</v>
      </c>
      <c r="H329" s="85">
        <v>0.80037899999999995</v>
      </c>
      <c r="I329" s="83">
        <v>16.892548924</v>
      </c>
      <c r="J329" s="84">
        <f t="shared" si="4"/>
        <v>-1.8116668638780832E-3</v>
      </c>
      <c r="K329" s="84">
        <f>I329/'סכום נכסי הקרן'!$C$42</f>
        <v>6.3448775795768194E-6</v>
      </c>
    </row>
    <row r="330" spans="2:11">
      <c r="B330" s="76" t="s">
        <v>2947</v>
      </c>
      <c r="C330" s="73" t="s">
        <v>2948</v>
      </c>
      <c r="D330" s="86" t="s">
        <v>535</v>
      </c>
      <c r="E330" s="86" t="s">
        <v>134</v>
      </c>
      <c r="F330" s="94">
        <v>45019</v>
      </c>
      <c r="G330" s="83">
        <v>1605378.9068750003</v>
      </c>
      <c r="H330" s="85">
        <v>0.81842999999999999</v>
      </c>
      <c r="I330" s="83">
        <v>13.138896218000001</v>
      </c>
      <c r="J330" s="84">
        <f t="shared" si="4"/>
        <v>-1.4091007232345648E-3</v>
      </c>
      <c r="K330" s="84">
        <f>I330/'סכום נכסי הקרן'!$C$42</f>
        <v>4.9349975784610532E-6</v>
      </c>
    </row>
    <row r="331" spans="2:11">
      <c r="B331" s="76" t="s">
        <v>2949</v>
      </c>
      <c r="C331" s="73" t="s">
        <v>2950</v>
      </c>
      <c r="D331" s="86" t="s">
        <v>535</v>
      </c>
      <c r="E331" s="86" t="s">
        <v>134</v>
      </c>
      <c r="F331" s="94">
        <v>45036</v>
      </c>
      <c r="G331" s="83">
        <v>704566.08080100012</v>
      </c>
      <c r="H331" s="85">
        <v>1.147578</v>
      </c>
      <c r="I331" s="83">
        <v>8.085448576000001</v>
      </c>
      <c r="J331" s="84">
        <f t="shared" si="4"/>
        <v>-8.6713611608477679E-4</v>
      </c>
      <c r="K331" s="84">
        <f>I331/'סכום נכסי הקרן'!$C$42</f>
        <v>3.0369118136930683E-6</v>
      </c>
    </row>
    <row r="332" spans="2:11">
      <c r="B332" s="76" t="s">
        <v>2951</v>
      </c>
      <c r="C332" s="73" t="s">
        <v>2952</v>
      </c>
      <c r="D332" s="86" t="s">
        <v>535</v>
      </c>
      <c r="E332" s="86" t="s">
        <v>134</v>
      </c>
      <c r="F332" s="94">
        <v>45036</v>
      </c>
      <c r="G332" s="83">
        <v>3702043.7893700004</v>
      </c>
      <c r="H332" s="85">
        <v>1.1700280000000001</v>
      </c>
      <c r="I332" s="83">
        <v>43.314948132000005</v>
      </c>
      <c r="J332" s="84">
        <f t="shared" ref="J332:J395" si="5">IFERROR(I332/$I$11,0)</f>
        <v>-4.6453768815109507E-3</v>
      </c>
      <c r="K332" s="84">
        <f>I332/'סכום נכסי הקרן'!$C$42</f>
        <v>1.6269187349980036E-5</v>
      </c>
    </row>
    <row r="333" spans="2:11">
      <c r="B333" s="76" t="s">
        <v>2953</v>
      </c>
      <c r="C333" s="73" t="s">
        <v>2954</v>
      </c>
      <c r="D333" s="86" t="s">
        <v>535</v>
      </c>
      <c r="E333" s="86" t="s">
        <v>134</v>
      </c>
      <c r="F333" s="94">
        <v>45036</v>
      </c>
      <c r="G333" s="83">
        <v>1840854.4871710003</v>
      </c>
      <c r="H333" s="85">
        <v>1.176312</v>
      </c>
      <c r="I333" s="83">
        <v>21.654192534</v>
      </c>
      <c r="J333" s="84">
        <f t="shared" si="5"/>
        <v>-2.3223365079113613E-3</v>
      </c>
      <c r="K333" s="84">
        <f>I333/'סכום נכסי הקרן'!$C$42</f>
        <v>8.1333611245379133E-6</v>
      </c>
    </row>
    <row r="334" spans="2:11">
      <c r="B334" s="76" t="s">
        <v>2955</v>
      </c>
      <c r="C334" s="73" t="s">
        <v>2956</v>
      </c>
      <c r="D334" s="86" t="s">
        <v>535</v>
      </c>
      <c r="E334" s="86" t="s">
        <v>134</v>
      </c>
      <c r="F334" s="94">
        <v>45036</v>
      </c>
      <c r="G334" s="83">
        <v>1380954.3908720003</v>
      </c>
      <c r="H334" s="85">
        <v>1.1987479999999999</v>
      </c>
      <c r="I334" s="83">
        <v>16.554169922000003</v>
      </c>
      <c r="J334" s="84">
        <f t="shared" si="5"/>
        <v>-1.7753768979224677E-3</v>
      </c>
      <c r="K334" s="84">
        <f>I334/'סכום נכסי הקרן'!$C$42</f>
        <v>6.2177817012195243E-6</v>
      </c>
    </row>
    <row r="335" spans="2:11">
      <c r="B335" s="76" t="s">
        <v>2957</v>
      </c>
      <c r="C335" s="73" t="s">
        <v>2958</v>
      </c>
      <c r="D335" s="86" t="s">
        <v>535</v>
      </c>
      <c r="E335" s="86" t="s">
        <v>134</v>
      </c>
      <c r="F335" s="94">
        <v>45056</v>
      </c>
      <c r="G335" s="83">
        <v>57102.932053000004</v>
      </c>
      <c r="H335" s="85">
        <v>1.141014</v>
      </c>
      <c r="I335" s="83">
        <v>0.65155227400000015</v>
      </c>
      <c r="J335" s="84">
        <f t="shared" si="5"/>
        <v>-6.9876705416147878E-5</v>
      </c>
      <c r="K335" s="84">
        <f>I335/'סכום נכסי הקרן'!$C$42</f>
        <v>2.4472443050625159E-7</v>
      </c>
    </row>
    <row r="336" spans="2:11">
      <c r="B336" s="76" t="s">
        <v>2957</v>
      </c>
      <c r="C336" s="73" t="s">
        <v>2959</v>
      </c>
      <c r="D336" s="86" t="s">
        <v>535</v>
      </c>
      <c r="E336" s="86" t="s">
        <v>134</v>
      </c>
      <c r="F336" s="94">
        <v>45056</v>
      </c>
      <c r="G336" s="83">
        <v>4379773.4867330007</v>
      </c>
      <c r="H336" s="85">
        <v>1.141014</v>
      </c>
      <c r="I336" s="83">
        <v>49.973813128000003</v>
      </c>
      <c r="J336" s="84">
        <f t="shared" si="5"/>
        <v>-5.3595168919123113E-3</v>
      </c>
      <c r="K336" s="84">
        <f>I336/'סכום נכסי הקרן'!$C$42</f>
        <v>1.8770271313603977E-5</v>
      </c>
    </row>
    <row r="337" spans="2:11">
      <c r="B337" s="76" t="s">
        <v>2960</v>
      </c>
      <c r="C337" s="73" t="s">
        <v>2961</v>
      </c>
      <c r="D337" s="86" t="s">
        <v>535</v>
      </c>
      <c r="E337" s="86" t="s">
        <v>134</v>
      </c>
      <c r="F337" s="94">
        <v>45056</v>
      </c>
      <c r="G337" s="83">
        <v>470850.23572100006</v>
      </c>
      <c r="H337" s="85">
        <v>1.1768559999999999</v>
      </c>
      <c r="I337" s="83">
        <v>5.5412314840000008</v>
      </c>
      <c r="J337" s="84">
        <f t="shared" si="5"/>
        <v>-5.9427772030176641E-4</v>
      </c>
      <c r="K337" s="84">
        <f>I337/'סכום נכסי הקרן'!$C$42</f>
        <v>2.0812984212302993E-6</v>
      </c>
    </row>
    <row r="338" spans="2:11">
      <c r="B338" s="76" t="s">
        <v>2962</v>
      </c>
      <c r="C338" s="73" t="s">
        <v>2963</v>
      </c>
      <c r="D338" s="86" t="s">
        <v>535</v>
      </c>
      <c r="E338" s="86" t="s">
        <v>134</v>
      </c>
      <c r="F338" s="94">
        <v>45056</v>
      </c>
      <c r="G338" s="83">
        <v>1294849.884811</v>
      </c>
      <c r="H338" s="85">
        <v>1.1777519999999999</v>
      </c>
      <c r="I338" s="83">
        <v>15.250123088000002</v>
      </c>
      <c r="J338" s="84">
        <f t="shared" si="5"/>
        <v>-1.6355224302082188E-3</v>
      </c>
      <c r="K338" s="84">
        <f>I338/'סכום נכסי הקרן'!$C$42</f>
        <v>5.7279789155659348E-6</v>
      </c>
    </row>
    <row r="339" spans="2:11">
      <c r="B339" s="76" t="s">
        <v>2964</v>
      </c>
      <c r="C339" s="73" t="s">
        <v>2965</v>
      </c>
      <c r="D339" s="86" t="s">
        <v>535</v>
      </c>
      <c r="E339" s="86" t="s">
        <v>134</v>
      </c>
      <c r="F339" s="94">
        <v>45029</v>
      </c>
      <c r="G339" s="83">
        <v>2917261.5551330005</v>
      </c>
      <c r="H339" s="85">
        <v>1.7171430000000001</v>
      </c>
      <c r="I339" s="83">
        <v>50.093553308000004</v>
      </c>
      <c r="J339" s="84">
        <f t="shared" si="5"/>
        <v>-5.3723586079468056E-3</v>
      </c>
      <c r="K339" s="84">
        <f>I339/'סכום נכסי הקרן'!$C$42</f>
        <v>1.881524598183638E-5</v>
      </c>
    </row>
    <row r="340" spans="2:11">
      <c r="B340" s="76" t="s">
        <v>2966</v>
      </c>
      <c r="C340" s="73" t="s">
        <v>2967</v>
      </c>
      <c r="D340" s="86" t="s">
        <v>535</v>
      </c>
      <c r="E340" s="86" t="s">
        <v>134</v>
      </c>
      <c r="F340" s="94">
        <v>45029</v>
      </c>
      <c r="G340" s="83">
        <v>3376576.3612560006</v>
      </c>
      <c r="H340" s="85">
        <v>1.7198</v>
      </c>
      <c r="I340" s="83">
        <v>58.070367122000007</v>
      </c>
      <c r="J340" s="84">
        <f t="shared" si="5"/>
        <v>-6.227844025284689E-3</v>
      </c>
      <c r="K340" s="84">
        <f>I340/'סכום נכסי הקרן'!$C$42</f>
        <v>2.1811354346098723E-5</v>
      </c>
    </row>
    <row r="341" spans="2:11">
      <c r="B341" s="76" t="s">
        <v>2966</v>
      </c>
      <c r="C341" s="73" t="s">
        <v>2968</v>
      </c>
      <c r="D341" s="86" t="s">
        <v>535</v>
      </c>
      <c r="E341" s="86" t="s">
        <v>134</v>
      </c>
      <c r="F341" s="94">
        <v>45029</v>
      </c>
      <c r="G341" s="83">
        <v>1117909.9710890003</v>
      </c>
      <c r="H341" s="85">
        <v>1.7198</v>
      </c>
      <c r="I341" s="83">
        <v>19.225817934000002</v>
      </c>
      <c r="J341" s="84">
        <f t="shared" si="5"/>
        <v>-2.0619018147400568E-3</v>
      </c>
      <c r="K341" s="84">
        <f>I341/'סכום נכסי הקרן'!$C$42</f>
        <v>7.2212584203413104E-6</v>
      </c>
    </row>
    <row r="342" spans="2:11">
      <c r="B342" s="76" t="s">
        <v>2969</v>
      </c>
      <c r="C342" s="73" t="s">
        <v>2970</v>
      </c>
      <c r="D342" s="86" t="s">
        <v>535</v>
      </c>
      <c r="E342" s="86" t="s">
        <v>134</v>
      </c>
      <c r="F342" s="94">
        <v>45029</v>
      </c>
      <c r="G342" s="83">
        <v>726984.77281200001</v>
      </c>
      <c r="H342" s="85">
        <v>1.734855</v>
      </c>
      <c r="I342" s="83">
        <v>12.612130506000002</v>
      </c>
      <c r="J342" s="84">
        <f t="shared" si="5"/>
        <v>-1.3526069406946371E-3</v>
      </c>
      <c r="K342" s="84">
        <f>I342/'סכום נכסי הקרן'!$C$42</f>
        <v>4.7371432480816922E-6</v>
      </c>
    </row>
    <row r="343" spans="2:11">
      <c r="B343" s="76" t="s">
        <v>2971</v>
      </c>
      <c r="C343" s="73" t="s">
        <v>2972</v>
      </c>
      <c r="D343" s="86" t="s">
        <v>535</v>
      </c>
      <c r="E343" s="86" t="s">
        <v>134</v>
      </c>
      <c r="F343" s="94">
        <v>45099</v>
      </c>
      <c r="G343" s="83">
        <v>875691.09929900011</v>
      </c>
      <c r="H343" s="85">
        <v>1.1961379999999999</v>
      </c>
      <c r="I343" s="83">
        <v>10.474477699000001</v>
      </c>
      <c r="J343" s="84">
        <f t="shared" si="5"/>
        <v>-1.1233511442875163E-3</v>
      </c>
      <c r="K343" s="84">
        <f>I343/'סכום נכסי הקרן'!$C$42</f>
        <v>3.9342362724041506E-6</v>
      </c>
    </row>
    <row r="344" spans="2:11">
      <c r="B344" s="76" t="s">
        <v>2971</v>
      </c>
      <c r="C344" s="73" t="s">
        <v>2973</v>
      </c>
      <c r="D344" s="86" t="s">
        <v>535</v>
      </c>
      <c r="E344" s="86" t="s">
        <v>134</v>
      </c>
      <c r="F344" s="94">
        <v>45099</v>
      </c>
      <c r="G344" s="83">
        <v>452640.31017600006</v>
      </c>
      <c r="H344" s="85">
        <v>1.1961379999999999</v>
      </c>
      <c r="I344" s="83">
        <v>5.4142046660000007</v>
      </c>
      <c r="J344" s="84">
        <f t="shared" si="5"/>
        <v>-5.8065453779509839E-4</v>
      </c>
      <c r="K344" s="84">
        <f>I344/'סכום נכסי הקרן'!$C$42</f>
        <v>2.0335868761485439E-6</v>
      </c>
    </row>
    <row r="345" spans="2:11">
      <c r="B345" s="76" t="s">
        <v>2971</v>
      </c>
      <c r="C345" s="73" t="s">
        <v>2974</v>
      </c>
      <c r="D345" s="86" t="s">
        <v>535</v>
      </c>
      <c r="E345" s="86" t="s">
        <v>134</v>
      </c>
      <c r="F345" s="94">
        <v>45099</v>
      </c>
      <c r="G345" s="83">
        <v>2507479.0810580007</v>
      </c>
      <c r="H345" s="85">
        <v>1.1961379999999999</v>
      </c>
      <c r="I345" s="83">
        <v>29.992920731000002</v>
      </c>
      <c r="J345" s="84">
        <f t="shared" si="5"/>
        <v>-3.2166359786044755E-3</v>
      </c>
      <c r="K345" s="84">
        <f>I345/'סכום נכסי הקרן'!$C$42</f>
        <v>1.1265405306701641E-5</v>
      </c>
    </row>
    <row r="346" spans="2:11">
      <c r="B346" s="76" t="s">
        <v>2975</v>
      </c>
      <c r="C346" s="73" t="s">
        <v>2976</v>
      </c>
      <c r="D346" s="86" t="s">
        <v>535</v>
      </c>
      <c r="E346" s="86" t="s">
        <v>135</v>
      </c>
      <c r="F346" s="94">
        <v>44966</v>
      </c>
      <c r="G346" s="83">
        <v>1947658.7163840001</v>
      </c>
      <c r="H346" s="85">
        <v>-3.7370290000000002</v>
      </c>
      <c r="I346" s="83">
        <v>-72.784579990000012</v>
      </c>
      <c r="J346" s="84">
        <f t="shared" si="5"/>
        <v>7.8058919564131255E-3</v>
      </c>
      <c r="K346" s="84">
        <f>I346/'סכום נכסי הקרן'!$C$42</f>
        <v>-2.7338044234482198E-5</v>
      </c>
    </row>
    <row r="347" spans="2:11">
      <c r="B347" s="76" t="s">
        <v>2977</v>
      </c>
      <c r="C347" s="73" t="s">
        <v>2978</v>
      </c>
      <c r="D347" s="86" t="s">
        <v>535</v>
      </c>
      <c r="E347" s="86" t="s">
        <v>135</v>
      </c>
      <c r="F347" s="94">
        <v>44966</v>
      </c>
      <c r="G347" s="83">
        <v>184823.36277200002</v>
      </c>
      <c r="H347" s="85">
        <v>-3.735325</v>
      </c>
      <c r="I347" s="83">
        <v>-6.9037525160000008</v>
      </c>
      <c r="J347" s="84">
        <f t="shared" si="5"/>
        <v>7.4040334149232307E-4</v>
      </c>
      <c r="K347" s="84">
        <f>I347/'סכום נכסי הקרן'!$C$42</f>
        <v>-2.5930642409732448E-6</v>
      </c>
    </row>
    <row r="348" spans="2:11">
      <c r="B348" s="76" t="s">
        <v>2977</v>
      </c>
      <c r="C348" s="73" t="s">
        <v>2979</v>
      </c>
      <c r="D348" s="86" t="s">
        <v>535</v>
      </c>
      <c r="E348" s="86" t="s">
        <v>135</v>
      </c>
      <c r="F348" s="94">
        <v>44966</v>
      </c>
      <c r="G348" s="83">
        <v>1240536.1614070002</v>
      </c>
      <c r="H348" s="85">
        <v>-3.735325</v>
      </c>
      <c r="I348" s="83">
        <v>-46.338052623000003</v>
      </c>
      <c r="J348" s="84">
        <f t="shared" si="5"/>
        <v>4.9695942780108061E-3</v>
      </c>
      <c r="K348" s="84">
        <f>I348/'סכום נכסי הקרן'!$C$42</f>
        <v>-1.7404671875847667E-5</v>
      </c>
    </row>
    <row r="349" spans="2:11">
      <c r="B349" s="76" t="s">
        <v>2980</v>
      </c>
      <c r="C349" s="73" t="s">
        <v>2981</v>
      </c>
      <c r="D349" s="86" t="s">
        <v>535</v>
      </c>
      <c r="E349" s="86" t="s">
        <v>135</v>
      </c>
      <c r="F349" s="94">
        <v>44966</v>
      </c>
      <c r="G349" s="83">
        <v>1818606.4876030001</v>
      </c>
      <c r="H349" s="85">
        <v>-3.6918700000000002</v>
      </c>
      <c r="I349" s="83">
        <v>-67.14058901300001</v>
      </c>
      <c r="J349" s="84">
        <f t="shared" si="5"/>
        <v>7.2005936394415153E-3</v>
      </c>
      <c r="K349" s="84">
        <f>I349/'סכום נכסי הקרן'!$C$42</f>
        <v>-2.5218149127449316E-5</v>
      </c>
    </row>
    <row r="350" spans="2:11">
      <c r="B350" s="76" t="s">
        <v>2982</v>
      </c>
      <c r="C350" s="73" t="s">
        <v>2983</v>
      </c>
      <c r="D350" s="86" t="s">
        <v>535</v>
      </c>
      <c r="E350" s="86" t="s">
        <v>135</v>
      </c>
      <c r="F350" s="94">
        <v>45033</v>
      </c>
      <c r="G350" s="83">
        <v>1633349.9130720003</v>
      </c>
      <c r="H350" s="85">
        <v>-1.4079699999999999</v>
      </c>
      <c r="I350" s="83">
        <v>-22.997069112000005</v>
      </c>
      <c r="J350" s="84">
        <f t="shared" si="5"/>
        <v>2.4663553300314587E-3</v>
      </c>
      <c r="K350" s="84">
        <f>I350/'סכום נכסי הקרן'!$C$42</f>
        <v>-8.6377484452569176E-6</v>
      </c>
    </row>
    <row r="351" spans="2:11">
      <c r="B351" s="76" t="s">
        <v>2984</v>
      </c>
      <c r="C351" s="73" t="s">
        <v>2985</v>
      </c>
      <c r="D351" s="86" t="s">
        <v>535</v>
      </c>
      <c r="E351" s="86" t="s">
        <v>135</v>
      </c>
      <c r="F351" s="94">
        <v>45064</v>
      </c>
      <c r="G351" s="83">
        <v>531743.87871400011</v>
      </c>
      <c r="H351" s="85">
        <v>-1.3428929999999999</v>
      </c>
      <c r="I351" s="83">
        <v>-7.140748846000001</v>
      </c>
      <c r="J351" s="84">
        <f t="shared" si="5"/>
        <v>7.6582037002090157E-4</v>
      </c>
      <c r="K351" s="84">
        <f>I351/'סכום נכסי הקרן'!$C$42</f>
        <v>-2.6820805704463298E-6</v>
      </c>
    </row>
    <row r="352" spans="2:11">
      <c r="B352" s="76" t="s">
        <v>2986</v>
      </c>
      <c r="C352" s="73" t="s">
        <v>2987</v>
      </c>
      <c r="D352" s="86" t="s">
        <v>535</v>
      </c>
      <c r="E352" s="86" t="s">
        <v>135</v>
      </c>
      <c r="F352" s="94">
        <v>45064</v>
      </c>
      <c r="G352" s="83">
        <v>1144928.523692</v>
      </c>
      <c r="H352" s="85">
        <v>-1.1942600000000001</v>
      </c>
      <c r="I352" s="83">
        <v>-13.673425616000001</v>
      </c>
      <c r="J352" s="84">
        <f t="shared" si="5"/>
        <v>1.4664271339782664E-3</v>
      </c>
      <c r="K352" s="84">
        <f>I352/'סכום נכסי הקרן'!$C$42</f>
        <v>-5.1357679659409678E-6</v>
      </c>
    </row>
    <row r="353" spans="2:11">
      <c r="B353" s="76" t="s">
        <v>2988</v>
      </c>
      <c r="C353" s="73" t="s">
        <v>2989</v>
      </c>
      <c r="D353" s="86" t="s">
        <v>535</v>
      </c>
      <c r="E353" s="86" t="s">
        <v>135</v>
      </c>
      <c r="F353" s="94">
        <v>45064</v>
      </c>
      <c r="G353" s="83">
        <v>1597856.3621330003</v>
      </c>
      <c r="H353" s="85">
        <v>-1.1764209999999999</v>
      </c>
      <c r="I353" s="83">
        <v>-18.797520605000006</v>
      </c>
      <c r="J353" s="84">
        <f t="shared" si="5"/>
        <v>2.0159684223119679E-3</v>
      </c>
      <c r="K353" s="84">
        <f>I353/'סכום נכסי הקרן'!$C$42</f>
        <v>-7.0603890256519245E-6</v>
      </c>
    </row>
    <row r="354" spans="2:11">
      <c r="B354" s="76" t="s">
        <v>2990</v>
      </c>
      <c r="C354" s="73" t="s">
        <v>2991</v>
      </c>
      <c r="D354" s="86" t="s">
        <v>535</v>
      </c>
      <c r="E354" s="86" t="s">
        <v>132</v>
      </c>
      <c r="F354" s="94">
        <v>45069</v>
      </c>
      <c r="G354" s="83">
        <v>233266.67787300007</v>
      </c>
      <c r="H354" s="85">
        <v>4.7532589999999999</v>
      </c>
      <c r="I354" s="83">
        <v>11.087769171000001</v>
      </c>
      <c r="J354" s="84">
        <f t="shared" si="5"/>
        <v>-1.1891245123399157E-3</v>
      </c>
      <c r="K354" s="84">
        <f>I354/'סכום נכסי הקרן'!$C$42</f>
        <v>4.1645898636795306E-6</v>
      </c>
    </row>
    <row r="355" spans="2:11">
      <c r="B355" s="76" t="s">
        <v>2992</v>
      </c>
      <c r="C355" s="73" t="s">
        <v>2993</v>
      </c>
      <c r="D355" s="86" t="s">
        <v>535</v>
      </c>
      <c r="E355" s="86" t="s">
        <v>132</v>
      </c>
      <c r="F355" s="94">
        <v>45070</v>
      </c>
      <c r="G355" s="83">
        <v>227537.28041100001</v>
      </c>
      <c r="H355" s="85">
        <v>4.6986379999999999</v>
      </c>
      <c r="I355" s="83">
        <v>10.691152888000003</v>
      </c>
      <c r="J355" s="84">
        <f t="shared" si="5"/>
        <v>-1.146588801428655E-3</v>
      </c>
      <c r="K355" s="84">
        <f>I355/'סכום נכסי הקרן'!$C$42</f>
        <v>4.0156199377658338E-6</v>
      </c>
    </row>
    <row r="356" spans="2:11">
      <c r="B356" s="76" t="s">
        <v>2994</v>
      </c>
      <c r="C356" s="73" t="s">
        <v>2995</v>
      </c>
      <c r="D356" s="86" t="s">
        <v>535</v>
      </c>
      <c r="E356" s="86" t="s">
        <v>132</v>
      </c>
      <c r="F356" s="94">
        <v>45083</v>
      </c>
      <c r="G356" s="83">
        <v>540038.50278300012</v>
      </c>
      <c r="H356" s="85">
        <v>4.0065410000000004</v>
      </c>
      <c r="I356" s="83">
        <v>21.636864517000006</v>
      </c>
      <c r="J356" s="84">
        <f t="shared" si="5"/>
        <v>-2.3204781386174885E-3</v>
      </c>
      <c r="K356" s="84">
        <f>I356/'סכום נכסי הקרן'!$C$42</f>
        <v>8.1268526842157071E-6</v>
      </c>
    </row>
    <row r="357" spans="2:11">
      <c r="B357" s="76" t="s">
        <v>2996</v>
      </c>
      <c r="C357" s="73" t="s">
        <v>2997</v>
      </c>
      <c r="D357" s="86" t="s">
        <v>535</v>
      </c>
      <c r="E357" s="86" t="s">
        <v>132</v>
      </c>
      <c r="F357" s="94">
        <v>45084</v>
      </c>
      <c r="G357" s="83">
        <v>462756.30393300013</v>
      </c>
      <c r="H357" s="85">
        <v>3.978885</v>
      </c>
      <c r="I357" s="83">
        <v>18.412540607000004</v>
      </c>
      <c r="J357" s="84">
        <f t="shared" si="5"/>
        <v>-1.9746806623196587E-3</v>
      </c>
      <c r="K357" s="84">
        <f>I357/'סכום נכסי הקרן'!$C$42</f>
        <v>6.9157897133228443E-6</v>
      </c>
    </row>
    <row r="358" spans="2:11">
      <c r="B358" s="76" t="s">
        <v>2998</v>
      </c>
      <c r="C358" s="73" t="s">
        <v>2999</v>
      </c>
      <c r="D358" s="86" t="s">
        <v>535</v>
      </c>
      <c r="E358" s="86" t="s">
        <v>132</v>
      </c>
      <c r="F358" s="94">
        <v>45090</v>
      </c>
      <c r="G358" s="83">
        <v>539617.10985999997</v>
      </c>
      <c r="H358" s="85">
        <v>3.9318689999999998</v>
      </c>
      <c r="I358" s="83">
        <v>21.217039508000006</v>
      </c>
      <c r="J358" s="84">
        <f t="shared" si="5"/>
        <v>-2.2754533729143077E-3</v>
      </c>
      <c r="K358" s="84">
        <f>I358/'סכום נכסי הקרן'!$C$42</f>
        <v>7.9691655110760015E-6</v>
      </c>
    </row>
    <row r="359" spans="2:11">
      <c r="B359" s="76" t="s">
        <v>3000</v>
      </c>
      <c r="C359" s="73" t="s">
        <v>3001</v>
      </c>
      <c r="D359" s="86" t="s">
        <v>535</v>
      </c>
      <c r="E359" s="86" t="s">
        <v>132</v>
      </c>
      <c r="F359" s="94">
        <v>45089</v>
      </c>
      <c r="G359" s="83">
        <v>539570.32912200014</v>
      </c>
      <c r="H359" s="85">
        <v>3.9235720000000001</v>
      </c>
      <c r="I359" s="83">
        <v>21.170432714</v>
      </c>
      <c r="J359" s="84">
        <f t="shared" si="5"/>
        <v>-2.2704549570623672E-3</v>
      </c>
      <c r="K359" s="84">
        <f>I359/'סכום נכסי הקרן'!$C$42</f>
        <v>7.95165989936299E-6</v>
      </c>
    </row>
    <row r="360" spans="2:11">
      <c r="B360" s="76" t="s">
        <v>3002</v>
      </c>
      <c r="C360" s="73" t="s">
        <v>3003</v>
      </c>
      <c r="D360" s="86" t="s">
        <v>535</v>
      </c>
      <c r="E360" s="86" t="s">
        <v>132</v>
      </c>
      <c r="F360" s="94">
        <v>45076</v>
      </c>
      <c r="G360" s="83">
        <v>645476.44802700006</v>
      </c>
      <c r="H360" s="85">
        <v>3.8544320000000001</v>
      </c>
      <c r="I360" s="83">
        <v>24.879450141</v>
      </c>
      <c r="J360" s="84">
        <f t="shared" si="5"/>
        <v>-2.6682341199508962E-3</v>
      </c>
      <c r="K360" s="84">
        <f>I360/'סכום נכסי הקרן'!$C$42</f>
        <v>9.3447747940250524E-6</v>
      </c>
    </row>
    <row r="361" spans="2:11">
      <c r="B361" s="76" t="s">
        <v>3004</v>
      </c>
      <c r="C361" s="73" t="s">
        <v>3005</v>
      </c>
      <c r="D361" s="86" t="s">
        <v>535</v>
      </c>
      <c r="E361" s="86" t="s">
        <v>132</v>
      </c>
      <c r="F361" s="94">
        <v>45085</v>
      </c>
      <c r="G361" s="83">
        <v>616206.63308200007</v>
      </c>
      <c r="H361" s="85">
        <v>3.8544320000000001</v>
      </c>
      <c r="I361" s="83">
        <v>23.751265051000001</v>
      </c>
      <c r="J361" s="84">
        <f t="shared" si="5"/>
        <v>-2.5472402099690548E-3</v>
      </c>
      <c r="K361" s="84">
        <f>I361/'סכום נכסי הקרן'!$C$42</f>
        <v>8.9210260563207107E-6</v>
      </c>
    </row>
    <row r="362" spans="2:11">
      <c r="B362" s="76" t="s">
        <v>3006</v>
      </c>
      <c r="C362" s="73" t="s">
        <v>3007</v>
      </c>
      <c r="D362" s="86" t="s">
        <v>535</v>
      </c>
      <c r="E362" s="86" t="s">
        <v>132</v>
      </c>
      <c r="F362" s="94">
        <v>45082</v>
      </c>
      <c r="G362" s="83">
        <v>431220.12085600005</v>
      </c>
      <c r="H362" s="85">
        <v>3.8267760000000002</v>
      </c>
      <c r="I362" s="83">
        <v>16.501826711000007</v>
      </c>
      <c r="J362" s="84">
        <f t="shared" si="5"/>
        <v>-1.7697632713854477E-3</v>
      </c>
      <c r="K362" s="84">
        <f>I362/'סכום נכסי הקרן'!$C$42</f>
        <v>6.1981214789871595E-6</v>
      </c>
    </row>
    <row r="363" spans="2:11">
      <c r="B363" s="76" t="s">
        <v>3008</v>
      </c>
      <c r="C363" s="73" t="s">
        <v>3009</v>
      </c>
      <c r="D363" s="86" t="s">
        <v>535</v>
      </c>
      <c r="E363" s="86" t="s">
        <v>132</v>
      </c>
      <c r="F363" s="94">
        <v>45078</v>
      </c>
      <c r="G363" s="83">
        <v>539017.37087100011</v>
      </c>
      <c r="H363" s="85">
        <v>3.825393</v>
      </c>
      <c r="I363" s="83">
        <v>20.619532084000003</v>
      </c>
      <c r="J363" s="84">
        <f t="shared" si="5"/>
        <v>-2.2113727888738478E-3</v>
      </c>
      <c r="K363" s="84">
        <f>I363/'סכום נכסי הקרן'!$C$42</f>
        <v>7.7447404420574285E-6</v>
      </c>
    </row>
    <row r="364" spans="2:11">
      <c r="B364" s="76" t="s">
        <v>3010</v>
      </c>
      <c r="C364" s="73" t="s">
        <v>3011</v>
      </c>
      <c r="D364" s="86" t="s">
        <v>535</v>
      </c>
      <c r="E364" s="86" t="s">
        <v>132</v>
      </c>
      <c r="F364" s="94">
        <v>45091</v>
      </c>
      <c r="G364" s="83">
        <v>430691.70295700006</v>
      </c>
      <c r="H364" s="85">
        <v>3.7092369999999999</v>
      </c>
      <c r="I364" s="83">
        <v>15.975375020000001</v>
      </c>
      <c r="J364" s="84">
        <f t="shared" si="5"/>
        <v>-1.7133031665008468E-3</v>
      </c>
      <c r="K364" s="84">
        <f>I364/'סכום נכסי הקרן'!$C$42</f>
        <v>6.0003850955683989E-6</v>
      </c>
    </row>
    <row r="365" spans="2:11">
      <c r="B365" s="76" t="s">
        <v>3012</v>
      </c>
      <c r="C365" s="73" t="s">
        <v>3013</v>
      </c>
      <c r="D365" s="86" t="s">
        <v>535</v>
      </c>
      <c r="E365" s="86" t="s">
        <v>132</v>
      </c>
      <c r="F365" s="94">
        <v>45085</v>
      </c>
      <c r="G365" s="83">
        <v>46089.061923000008</v>
      </c>
      <c r="H365" s="85">
        <v>3.5916980000000001</v>
      </c>
      <c r="I365" s="83">
        <v>1.6553798480000004</v>
      </c>
      <c r="J365" s="84">
        <f t="shared" si="5"/>
        <v>-1.7753370620654705E-4</v>
      </c>
      <c r="K365" s="84">
        <f>I365/'סכום נכסי הקרן'!$C$42</f>
        <v>6.2176421868082584E-7</v>
      </c>
    </row>
    <row r="366" spans="2:11">
      <c r="B366" s="76" t="s">
        <v>3014</v>
      </c>
      <c r="C366" s="73" t="s">
        <v>3015</v>
      </c>
      <c r="D366" s="86" t="s">
        <v>535</v>
      </c>
      <c r="E366" s="86" t="s">
        <v>132</v>
      </c>
      <c r="F366" s="94">
        <v>45077</v>
      </c>
      <c r="G366" s="83">
        <v>919662.50680600014</v>
      </c>
      <c r="H366" s="85">
        <v>3.3704480000000001</v>
      </c>
      <c r="I366" s="83">
        <v>30.996747673000005</v>
      </c>
      <c r="J366" s="84">
        <f t="shared" si="5"/>
        <v>-3.3242929116150824E-3</v>
      </c>
      <c r="K366" s="84">
        <f>I366/'סכום נכסי הקרן'!$C$42</f>
        <v>1.1642444857495662E-5</v>
      </c>
    </row>
    <row r="367" spans="2:11">
      <c r="B367" s="76" t="s">
        <v>3016</v>
      </c>
      <c r="C367" s="73" t="s">
        <v>3017</v>
      </c>
      <c r="D367" s="86" t="s">
        <v>535</v>
      </c>
      <c r="E367" s="86" t="s">
        <v>134</v>
      </c>
      <c r="F367" s="94">
        <v>45055</v>
      </c>
      <c r="G367" s="83">
        <v>2542504.9500000007</v>
      </c>
      <c r="H367" s="85">
        <v>-1.244375</v>
      </c>
      <c r="I367" s="83">
        <v>-31.638290000000005</v>
      </c>
      <c r="J367" s="84">
        <f t="shared" si="5"/>
        <v>3.3930960851817349E-3</v>
      </c>
      <c r="K367" s="84">
        <f>I367/'סכום נכסי הקרן'!$C$42</f>
        <v>-1.1883409530455625E-5</v>
      </c>
    </row>
    <row r="368" spans="2:11">
      <c r="B368" s="76" t="s">
        <v>3018</v>
      </c>
      <c r="C368" s="73" t="s">
        <v>3019</v>
      </c>
      <c r="D368" s="86" t="s">
        <v>535</v>
      </c>
      <c r="E368" s="86" t="s">
        <v>136</v>
      </c>
      <c r="F368" s="94">
        <v>44971</v>
      </c>
      <c r="G368" s="83">
        <v>422320.78000000009</v>
      </c>
      <c r="H368" s="85">
        <v>5.3061109999999996</v>
      </c>
      <c r="I368" s="83">
        <v>22.408810000000006</v>
      </c>
      <c r="J368" s="84">
        <f t="shared" si="5"/>
        <v>-2.4032665951472512E-3</v>
      </c>
      <c r="K368" s="84">
        <f>I368/'סכום נכסי הקרן'!$C$42</f>
        <v>8.4167970620463159E-6</v>
      </c>
    </row>
    <row r="369" spans="2:11">
      <c r="B369" s="76" t="s">
        <v>3020</v>
      </c>
      <c r="C369" s="73" t="s">
        <v>3021</v>
      </c>
      <c r="D369" s="86" t="s">
        <v>535</v>
      </c>
      <c r="E369" s="86" t="s">
        <v>136</v>
      </c>
      <c r="F369" s="94">
        <v>44971</v>
      </c>
      <c r="G369" s="83">
        <v>1892320.6000000003</v>
      </c>
      <c r="H369" s="85">
        <v>5.3534179999999996</v>
      </c>
      <c r="I369" s="83">
        <v>101.30383000000002</v>
      </c>
      <c r="J369" s="84">
        <f t="shared" si="5"/>
        <v>-1.0864481897944421E-2</v>
      </c>
      <c r="K369" s="84">
        <f>I369/'סכום נכסי הקרן'!$C$42</f>
        <v>3.8049935660039039E-5</v>
      </c>
    </row>
    <row r="370" spans="2:11">
      <c r="B370" s="76" t="s">
        <v>3022</v>
      </c>
      <c r="C370" s="73" t="s">
        <v>3023</v>
      </c>
      <c r="D370" s="86" t="s">
        <v>535</v>
      </c>
      <c r="E370" s="86" t="s">
        <v>134</v>
      </c>
      <c r="F370" s="94">
        <v>44994</v>
      </c>
      <c r="G370" s="83">
        <v>571039.87000000011</v>
      </c>
      <c r="H370" s="85">
        <v>-2.1623459999999999</v>
      </c>
      <c r="I370" s="83">
        <v>-12.347860000000003</v>
      </c>
      <c r="J370" s="84">
        <f t="shared" si="5"/>
        <v>1.3242648520628687E-3</v>
      </c>
      <c r="K370" s="84">
        <f>I370/'סכום נכסי הקרן'!$C$42</f>
        <v>-4.6378826796496205E-6</v>
      </c>
    </row>
    <row r="371" spans="2:11">
      <c r="B371" s="76" t="s">
        <v>2917</v>
      </c>
      <c r="C371" s="73" t="s">
        <v>3024</v>
      </c>
      <c r="D371" s="86" t="s">
        <v>535</v>
      </c>
      <c r="E371" s="86" t="s">
        <v>134</v>
      </c>
      <c r="F371" s="94">
        <v>44987</v>
      </c>
      <c r="G371" s="83">
        <v>836559.0900000002</v>
      </c>
      <c r="H371" s="85">
        <v>-1.4787539999999999</v>
      </c>
      <c r="I371" s="83">
        <v>-12.370650000000001</v>
      </c>
      <c r="J371" s="84">
        <f t="shared" si="5"/>
        <v>1.3267089999539617E-3</v>
      </c>
      <c r="K371" s="84">
        <f>I371/'סכום נכסי הקרן'!$C$42</f>
        <v>-4.6464426524926244E-6</v>
      </c>
    </row>
    <row r="372" spans="2:11">
      <c r="B372" s="76" t="s">
        <v>3025</v>
      </c>
      <c r="C372" s="73" t="s">
        <v>3026</v>
      </c>
      <c r="D372" s="86" t="s">
        <v>535</v>
      </c>
      <c r="E372" s="86" t="s">
        <v>134</v>
      </c>
      <c r="F372" s="94">
        <v>45076</v>
      </c>
      <c r="G372" s="83">
        <v>63894.560000000012</v>
      </c>
      <c r="H372" s="85">
        <v>-1.0056719999999999</v>
      </c>
      <c r="I372" s="83">
        <v>-0.6425700000000002</v>
      </c>
      <c r="J372" s="84">
        <f t="shared" si="5"/>
        <v>6.8913387906085558E-5</v>
      </c>
      <c r="K372" s="84">
        <f>I372/'סכום נכסי הקרן'!$C$42</f>
        <v>-2.4135066914124853E-7</v>
      </c>
    </row>
    <row r="373" spans="2:11">
      <c r="B373" s="76" t="s">
        <v>2931</v>
      </c>
      <c r="C373" s="73" t="s">
        <v>3027</v>
      </c>
      <c r="D373" s="86" t="s">
        <v>535</v>
      </c>
      <c r="E373" s="86" t="s">
        <v>134</v>
      </c>
      <c r="F373" s="94">
        <v>45005</v>
      </c>
      <c r="G373" s="83">
        <v>2527976.5700000003</v>
      </c>
      <c r="H373" s="85">
        <v>-0.81121200000000004</v>
      </c>
      <c r="I373" s="83">
        <v>-20.507260000000002</v>
      </c>
      <c r="J373" s="84">
        <f t="shared" si="5"/>
        <v>2.199332000048169E-3</v>
      </c>
      <c r="K373" s="84">
        <f>I373/'סכום נכסי הקרן'!$C$42</f>
        <v>-7.7025708066880795E-6</v>
      </c>
    </row>
    <row r="374" spans="2:11">
      <c r="B374" s="76" t="s">
        <v>2936</v>
      </c>
      <c r="C374" s="73" t="s">
        <v>3028</v>
      </c>
      <c r="D374" s="86" t="s">
        <v>535</v>
      </c>
      <c r="E374" s="86" t="s">
        <v>134</v>
      </c>
      <c r="F374" s="94">
        <v>45005</v>
      </c>
      <c r="G374" s="83">
        <v>2367384.3200000003</v>
      </c>
      <c r="H374" s="85">
        <v>-0.72493300000000005</v>
      </c>
      <c r="I374" s="83">
        <v>-17.161960000000004</v>
      </c>
      <c r="J374" s="84">
        <f t="shared" si="5"/>
        <v>1.8405602606855658E-3</v>
      </c>
      <c r="K374" s="84">
        <f>I374/'סכום נכסי הקרן'!$C$42</f>
        <v>-6.4460689571180441E-6</v>
      </c>
    </row>
    <row r="375" spans="2:11">
      <c r="B375" s="76" t="s">
        <v>3029</v>
      </c>
      <c r="C375" s="73" t="s">
        <v>3030</v>
      </c>
      <c r="D375" s="86" t="s">
        <v>535</v>
      </c>
      <c r="E375" s="86" t="s">
        <v>134</v>
      </c>
      <c r="F375" s="94">
        <v>45091</v>
      </c>
      <c r="G375" s="83">
        <v>8053420.0000000009</v>
      </c>
      <c r="H375" s="85">
        <v>-0.20643</v>
      </c>
      <c r="I375" s="83">
        <v>-16.624700000000001</v>
      </c>
      <c r="J375" s="84">
        <f t="shared" si="5"/>
        <v>1.7829410024157684E-3</v>
      </c>
      <c r="K375" s="84">
        <f>I375/'סכום נכסי הקרן'!$C$42</f>
        <v>-6.2442729496747648E-6</v>
      </c>
    </row>
    <row r="376" spans="2:11">
      <c r="B376" s="76" t="s">
        <v>3031</v>
      </c>
      <c r="C376" s="73" t="s">
        <v>3032</v>
      </c>
      <c r="D376" s="86" t="s">
        <v>535</v>
      </c>
      <c r="E376" s="86" t="s">
        <v>134</v>
      </c>
      <c r="F376" s="94">
        <v>45019</v>
      </c>
      <c r="G376" s="83">
        <v>5424464.370000001</v>
      </c>
      <c r="H376" s="85">
        <v>0.76064600000000004</v>
      </c>
      <c r="I376" s="83">
        <v>41.260950000000001</v>
      </c>
      <c r="J376" s="84">
        <f t="shared" si="5"/>
        <v>-4.4250927567791839E-3</v>
      </c>
      <c r="K376" s="84">
        <f>I376/'סכום נכסי הקרן'!$C$42</f>
        <v>1.5497701249519269E-5</v>
      </c>
    </row>
    <row r="377" spans="2:11">
      <c r="B377" s="76" t="s">
        <v>2947</v>
      </c>
      <c r="C377" s="73" t="s">
        <v>3033</v>
      </c>
      <c r="D377" s="86" t="s">
        <v>535</v>
      </c>
      <c r="E377" s="86" t="s">
        <v>134</v>
      </c>
      <c r="F377" s="94">
        <v>45019</v>
      </c>
      <c r="G377" s="83">
        <v>5795268.3800000008</v>
      </c>
      <c r="H377" s="85">
        <v>0.81842999999999999</v>
      </c>
      <c r="I377" s="83">
        <v>47.43019000000001</v>
      </c>
      <c r="J377" s="84">
        <f t="shared" si="5"/>
        <v>-5.0867221966934967E-3</v>
      </c>
      <c r="K377" s="84">
        <f>I377/'סכום נכסי הקרן'!$C$42</f>
        <v>1.7814881015292583E-5</v>
      </c>
    </row>
    <row r="378" spans="2:11">
      <c r="B378" s="76" t="s">
        <v>2951</v>
      </c>
      <c r="C378" s="73" t="s">
        <v>3034</v>
      </c>
      <c r="D378" s="86" t="s">
        <v>535</v>
      </c>
      <c r="E378" s="86" t="s">
        <v>134</v>
      </c>
      <c r="F378" s="94">
        <v>45036</v>
      </c>
      <c r="G378" s="83">
        <v>1988880.5700000003</v>
      </c>
      <c r="H378" s="85">
        <v>1.1700280000000001</v>
      </c>
      <c r="I378" s="83">
        <v>23.270460000000007</v>
      </c>
      <c r="J378" s="84">
        <f t="shared" si="5"/>
        <v>-2.4956755477738577E-3</v>
      </c>
      <c r="K378" s="84">
        <f>I378/'סכום נכסי הקרן'!$C$42</f>
        <v>8.7404346487147837E-6</v>
      </c>
    </row>
    <row r="379" spans="2:11">
      <c r="B379" s="76" t="s">
        <v>2966</v>
      </c>
      <c r="C379" s="73" t="s">
        <v>3035</v>
      </c>
      <c r="D379" s="86" t="s">
        <v>535</v>
      </c>
      <c r="E379" s="86" t="s">
        <v>134</v>
      </c>
      <c r="F379" s="94">
        <v>45029</v>
      </c>
      <c r="G379" s="83">
        <v>3177758.3900000006</v>
      </c>
      <c r="H379" s="85">
        <v>1.7198</v>
      </c>
      <c r="I379" s="83">
        <v>54.651100000000007</v>
      </c>
      <c r="J379" s="84">
        <f t="shared" si="5"/>
        <v>-5.8611395704658972E-3</v>
      </c>
      <c r="K379" s="84">
        <f>I379/'סכום נכסי הקרן'!$C$42</f>
        <v>2.0527070286980851E-5</v>
      </c>
    </row>
    <row r="380" spans="2:11">
      <c r="B380" s="76" t="s">
        <v>3036</v>
      </c>
      <c r="C380" s="73" t="s">
        <v>3037</v>
      </c>
      <c r="D380" s="86" t="s">
        <v>535</v>
      </c>
      <c r="E380" s="86" t="s">
        <v>134</v>
      </c>
      <c r="F380" s="94">
        <v>45099</v>
      </c>
      <c r="G380" s="83">
        <v>1471365.68</v>
      </c>
      <c r="H380" s="85">
        <v>1.197028</v>
      </c>
      <c r="I380" s="83">
        <v>17.612660000000002</v>
      </c>
      <c r="J380" s="84">
        <f t="shared" si="5"/>
        <v>-1.8888962613224966E-3</v>
      </c>
      <c r="K380" s="84">
        <f>I380/'סכום נכסי הקרן'!$C$42</f>
        <v>6.6153528430479196E-6</v>
      </c>
    </row>
    <row r="381" spans="2:11">
      <c r="B381" s="76" t="s">
        <v>2982</v>
      </c>
      <c r="C381" s="73" t="s">
        <v>3038</v>
      </c>
      <c r="D381" s="86" t="s">
        <v>535</v>
      </c>
      <c r="E381" s="86" t="s">
        <v>135</v>
      </c>
      <c r="F381" s="94">
        <v>45033</v>
      </c>
      <c r="G381" s="83">
        <v>5132176.830000001</v>
      </c>
      <c r="H381" s="85">
        <v>-1.4079699999999999</v>
      </c>
      <c r="I381" s="83">
        <v>-72.259490000000014</v>
      </c>
      <c r="J381" s="84">
        <f t="shared" si="5"/>
        <v>7.7495778892041484E-3</v>
      </c>
      <c r="K381" s="84">
        <f>I381/'סכום נכסי הקרן'!$C$42</f>
        <v>-2.7140819308877406E-5</v>
      </c>
    </row>
    <row r="382" spans="2:11">
      <c r="B382" s="76" t="s">
        <v>2984</v>
      </c>
      <c r="C382" s="73" t="s">
        <v>3039</v>
      </c>
      <c r="D382" s="86" t="s">
        <v>535</v>
      </c>
      <c r="E382" s="86" t="s">
        <v>135</v>
      </c>
      <c r="F382" s="94">
        <v>45064</v>
      </c>
      <c r="G382" s="83">
        <v>2489368.1400000006</v>
      </c>
      <c r="H382" s="85">
        <v>-1.3428929999999999</v>
      </c>
      <c r="I382" s="83">
        <v>-33.42954000000001</v>
      </c>
      <c r="J382" s="84">
        <f t="shared" si="5"/>
        <v>3.5852013905753512E-3</v>
      </c>
      <c r="K382" s="84">
        <f>I382/'סכום נכסי הקרן'!$C$42</f>
        <v>-1.2556206869421439E-5</v>
      </c>
    </row>
    <row r="383" spans="2:11">
      <c r="B383" s="76" t="s">
        <v>2986</v>
      </c>
      <c r="C383" s="73" t="s">
        <v>3040</v>
      </c>
      <c r="D383" s="86" t="s">
        <v>535</v>
      </c>
      <c r="E383" s="86" t="s">
        <v>135</v>
      </c>
      <c r="F383" s="94">
        <v>45064</v>
      </c>
      <c r="G383" s="83">
        <v>1315762.9200000002</v>
      </c>
      <c r="H383" s="85">
        <v>-1.1942600000000001</v>
      </c>
      <c r="I383" s="83">
        <v>-15.713630000000002</v>
      </c>
      <c r="J383" s="84">
        <f t="shared" si="5"/>
        <v>1.6852319274206749E-3</v>
      </c>
      <c r="K383" s="84">
        <f>I383/'סכום נכסי הקרן'!$C$42</f>
        <v>-5.902073105090491E-6</v>
      </c>
    </row>
    <row r="384" spans="2:11">
      <c r="B384" s="72"/>
      <c r="C384" s="73"/>
      <c r="D384" s="73"/>
      <c r="E384" s="73"/>
      <c r="F384" s="73"/>
      <c r="G384" s="83"/>
      <c r="H384" s="85"/>
      <c r="I384" s="73"/>
      <c r="J384" s="84"/>
      <c r="K384" s="73"/>
    </row>
    <row r="385" spans="2:11">
      <c r="B385" s="89" t="s">
        <v>193</v>
      </c>
      <c r="C385" s="71"/>
      <c r="D385" s="71"/>
      <c r="E385" s="71"/>
      <c r="F385" s="71"/>
      <c r="G385" s="80"/>
      <c r="H385" s="82"/>
      <c r="I385" s="80">
        <v>6.2584957710000007</v>
      </c>
      <c r="J385" s="81">
        <f t="shared" si="5"/>
        <v>-6.7120180957019307E-4</v>
      </c>
      <c r="K385" s="81">
        <f>I385/'סכום נכסי הקרן'!$C$42</f>
        <v>2.3507044246518259E-6</v>
      </c>
    </row>
    <row r="386" spans="2:11">
      <c r="B386" s="76" t="s">
        <v>3041</v>
      </c>
      <c r="C386" s="73" t="s">
        <v>3042</v>
      </c>
      <c r="D386" s="86" t="s">
        <v>535</v>
      </c>
      <c r="E386" s="86" t="s">
        <v>133</v>
      </c>
      <c r="F386" s="94">
        <v>45097</v>
      </c>
      <c r="G386" s="83">
        <v>1086238.8999999999</v>
      </c>
      <c r="H386" s="85">
        <v>0.57616199999999995</v>
      </c>
      <c r="I386" s="83">
        <v>6.2584957710000007</v>
      </c>
      <c r="J386" s="84">
        <f t="shared" si="5"/>
        <v>-6.7120180957019307E-4</v>
      </c>
      <c r="K386" s="84">
        <f>I386/'סכום נכסי הקרן'!$C$42</f>
        <v>2.3507044246518259E-6</v>
      </c>
    </row>
    <row r="387" spans="2:11">
      <c r="B387" s="72"/>
      <c r="C387" s="73"/>
      <c r="D387" s="73"/>
      <c r="E387" s="73"/>
      <c r="F387" s="73"/>
      <c r="G387" s="83"/>
      <c r="H387" s="85"/>
      <c r="I387" s="73"/>
      <c r="J387" s="84"/>
      <c r="K387" s="73"/>
    </row>
    <row r="388" spans="2:11">
      <c r="B388" s="70" t="s">
        <v>203</v>
      </c>
      <c r="C388" s="71"/>
      <c r="D388" s="71"/>
      <c r="E388" s="71"/>
      <c r="F388" s="71"/>
      <c r="G388" s="80"/>
      <c r="H388" s="82"/>
      <c r="I388" s="80">
        <v>3530.5284738219998</v>
      </c>
      <c r="J388" s="81">
        <f t="shared" si="5"/>
        <v>-0.37863684614901977</v>
      </c>
      <c r="K388" s="81">
        <f>I388/'סכום נכסי הקרן'!$C$42</f>
        <v>1.3260740613149856E-3</v>
      </c>
    </row>
    <row r="389" spans="2:11">
      <c r="B389" s="89" t="s">
        <v>192</v>
      </c>
      <c r="C389" s="71"/>
      <c r="D389" s="71"/>
      <c r="E389" s="71"/>
      <c r="F389" s="71"/>
      <c r="G389" s="80"/>
      <c r="H389" s="82"/>
      <c r="I389" s="80">
        <v>3530.5284738219998</v>
      </c>
      <c r="J389" s="81">
        <f t="shared" si="5"/>
        <v>-0.37863684614901977</v>
      </c>
      <c r="K389" s="81">
        <f>I389/'סכום נכסי הקרן'!$C$42</f>
        <v>1.3260740613149856E-3</v>
      </c>
    </row>
    <row r="390" spans="2:11">
      <c r="B390" s="76" t="s">
        <v>3043</v>
      </c>
      <c r="C390" s="73" t="s">
        <v>3044</v>
      </c>
      <c r="D390" s="86" t="s">
        <v>535</v>
      </c>
      <c r="E390" s="86" t="s">
        <v>132</v>
      </c>
      <c r="F390" s="94">
        <v>45068</v>
      </c>
      <c r="G390" s="83">
        <v>1070452.5056220002</v>
      </c>
      <c r="H390" s="85">
        <v>5.4498439999999997</v>
      </c>
      <c r="I390" s="83">
        <v>58.337991705000007</v>
      </c>
      <c r="J390" s="84">
        <f t="shared" si="5"/>
        <v>-6.2565458269584111E-3</v>
      </c>
      <c r="K390" s="84">
        <f>I390/'סכום נכסי הקרן'!$C$42</f>
        <v>2.1911874713040377E-5</v>
      </c>
    </row>
    <row r="391" spans="2:11">
      <c r="B391" s="76" t="s">
        <v>3045</v>
      </c>
      <c r="C391" s="73" t="s">
        <v>3046</v>
      </c>
      <c r="D391" s="86" t="s">
        <v>535</v>
      </c>
      <c r="E391" s="86" t="s">
        <v>141</v>
      </c>
      <c r="F391" s="94">
        <v>44909</v>
      </c>
      <c r="G391" s="83">
        <v>3829879.1007120009</v>
      </c>
      <c r="H391" s="85">
        <v>19.873031999999998</v>
      </c>
      <c r="I391" s="83">
        <v>761.11308250700006</v>
      </c>
      <c r="J391" s="84">
        <f t="shared" si="5"/>
        <v>-8.1626719416096893E-2</v>
      </c>
      <c r="K391" s="84">
        <f>I391/'סכום נכסי הקרן'!$C$42</f>
        <v>2.8587570498968631E-4</v>
      </c>
    </row>
    <row r="392" spans="2:11">
      <c r="B392" s="76" t="s">
        <v>3047</v>
      </c>
      <c r="C392" s="73" t="s">
        <v>3048</v>
      </c>
      <c r="D392" s="86" t="s">
        <v>535</v>
      </c>
      <c r="E392" s="86" t="s">
        <v>132</v>
      </c>
      <c r="F392" s="94">
        <v>44868</v>
      </c>
      <c r="G392" s="83">
        <v>2402177.2898800005</v>
      </c>
      <c r="H392" s="85">
        <v>22.552578</v>
      </c>
      <c r="I392" s="83">
        <v>541.75290147800013</v>
      </c>
      <c r="J392" s="84">
        <f t="shared" si="5"/>
        <v>-5.8101106258930175E-2</v>
      </c>
      <c r="K392" s="84">
        <f>I392/'סכום נכסי הקרן'!$C$42</f>
        <v>2.0348355086749798E-4</v>
      </c>
    </row>
    <row r="393" spans="2:11">
      <c r="B393" s="76" t="s">
        <v>3049</v>
      </c>
      <c r="C393" s="73" t="s">
        <v>3050</v>
      </c>
      <c r="D393" s="86" t="s">
        <v>535</v>
      </c>
      <c r="E393" s="86" t="s">
        <v>132</v>
      </c>
      <c r="F393" s="94">
        <v>44972</v>
      </c>
      <c r="G393" s="83">
        <v>10636010.304224001</v>
      </c>
      <c r="H393" s="85">
        <v>6.1653229999999999</v>
      </c>
      <c r="I393" s="83">
        <v>655.74437443200009</v>
      </c>
      <c r="J393" s="84">
        <f t="shared" si="5"/>
        <v>-7.0326293543840859E-2</v>
      </c>
      <c r="K393" s="84">
        <f>I393/'סכום נכסי הקרן'!$C$42</f>
        <v>2.4629899241292402E-4</v>
      </c>
    </row>
    <row r="394" spans="2:11">
      <c r="B394" s="76" t="s">
        <v>3049</v>
      </c>
      <c r="C394" s="73" t="s">
        <v>3051</v>
      </c>
      <c r="D394" s="86" t="s">
        <v>535</v>
      </c>
      <c r="E394" s="86" t="s">
        <v>132</v>
      </c>
      <c r="F394" s="94">
        <v>44788</v>
      </c>
      <c r="G394" s="83">
        <v>10776636.602422001</v>
      </c>
      <c r="H394" s="85">
        <v>1.405079</v>
      </c>
      <c r="I394" s="83">
        <v>151.42022263200002</v>
      </c>
      <c r="J394" s="84">
        <f t="shared" si="5"/>
        <v>-1.6239289943609021E-2</v>
      </c>
      <c r="K394" s="84">
        <f>I394/'סכום נכסי הקרן'!$C$42</f>
        <v>5.6873760140918528E-5</v>
      </c>
    </row>
    <row r="395" spans="2:11">
      <c r="B395" s="76" t="s">
        <v>3049</v>
      </c>
      <c r="C395" s="73" t="s">
        <v>3052</v>
      </c>
      <c r="D395" s="86" t="s">
        <v>535</v>
      </c>
      <c r="E395" s="86" t="s">
        <v>132</v>
      </c>
      <c r="F395" s="94">
        <v>45069</v>
      </c>
      <c r="G395" s="83">
        <v>8442060.2744570021</v>
      </c>
      <c r="H395" s="85">
        <v>7.1095499999999996</v>
      </c>
      <c r="I395" s="83">
        <v>600.19246834800003</v>
      </c>
      <c r="J395" s="84">
        <f t="shared" si="5"/>
        <v>-6.4368545667517457E-2</v>
      </c>
      <c r="K395" s="84">
        <f>I395/'סכום נכסי הקרן'!$C$42</f>
        <v>2.254335774302059E-4</v>
      </c>
    </row>
    <row r="396" spans="2:11">
      <c r="B396" s="76" t="s">
        <v>3053</v>
      </c>
      <c r="C396" s="73" t="s">
        <v>3054</v>
      </c>
      <c r="D396" s="86" t="s">
        <v>535</v>
      </c>
      <c r="E396" s="86" t="s">
        <v>132</v>
      </c>
      <c r="F396" s="94">
        <v>44946</v>
      </c>
      <c r="G396" s="83">
        <v>1602624.9131000002</v>
      </c>
      <c r="H396" s="85">
        <v>-9.3647760000000009</v>
      </c>
      <c r="I396" s="83">
        <v>-150.08223231100004</v>
      </c>
      <c r="J396" s="84">
        <f t="shared" ref="J396:J398" si="6">IFERROR(I396/$I$11,0)</f>
        <v>1.6095795155483747E-2</v>
      </c>
      <c r="K396" s="84">
        <f>I396/'סכום נכסי הקרן'!$C$42</f>
        <v>-5.6371208108800849E-5</v>
      </c>
    </row>
    <row r="397" spans="2:11">
      <c r="B397" s="76" t="s">
        <v>3055</v>
      </c>
      <c r="C397" s="73" t="s">
        <v>3056</v>
      </c>
      <c r="D397" s="86" t="s">
        <v>535</v>
      </c>
      <c r="E397" s="86" t="s">
        <v>141</v>
      </c>
      <c r="F397" s="94">
        <v>44972</v>
      </c>
      <c r="G397" s="83">
        <v>5181525.0101120006</v>
      </c>
      <c r="H397" s="85">
        <v>15.918257000000001</v>
      </c>
      <c r="I397" s="83">
        <v>824.80845889500017</v>
      </c>
      <c r="J397" s="84">
        <f t="shared" si="6"/>
        <v>-8.845782603615443E-2</v>
      </c>
      <c r="K397" s="84">
        <f>I397/'סכום נכסי הקרן'!$C$42</f>
        <v>3.0979982487148517E-4</v>
      </c>
    </row>
    <row r="398" spans="2:11">
      <c r="B398" s="76" t="s">
        <v>3055</v>
      </c>
      <c r="C398" s="73" t="s">
        <v>3057</v>
      </c>
      <c r="D398" s="86" t="s">
        <v>535</v>
      </c>
      <c r="E398" s="86" t="s">
        <v>141</v>
      </c>
      <c r="F398" s="94">
        <v>45082</v>
      </c>
      <c r="G398" s="83">
        <v>2703984.0941150002</v>
      </c>
      <c r="H398" s="85">
        <v>3.2263950000000001</v>
      </c>
      <c r="I398" s="83">
        <v>87.241206136000002</v>
      </c>
      <c r="J398" s="84">
        <f t="shared" si="6"/>
        <v>-9.3563146113963269E-3</v>
      </c>
      <c r="K398" s="84">
        <f>I398/'סכום נכסי הקרן'!$C$42</f>
        <v>3.2767983998028532E-5</v>
      </c>
    </row>
    <row r="399" spans="2:11">
      <c r="B399" s="114"/>
      <c r="C399" s="115"/>
      <c r="D399" s="115"/>
      <c r="E399" s="115"/>
      <c r="F399" s="115"/>
      <c r="G399" s="115"/>
      <c r="H399" s="115"/>
      <c r="I399" s="115"/>
      <c r="J399" s="115"/>
      <c r="K399" s="115"/>
    </row>
    <row r="400" spans="2:11">
      <c r="B400" s="114"/>
      <c r="C400" s="115"/>
      <c r="D400" s="115"/>
      <c r="E400" s="115"/>
      <c r="F400" s="115"/>
      <c r="G400" s="115"/>
      <c r="H400" s="115"/>
      <c r="I400" s="115"/>
      <c r="J400" s="115"/>
      <c r="K400" s="115"/>
    </row>
    <row r="401" spans="2:11">
      <c r="B401" s="114"/>
      <c r="C401" s="115"/>
      <c r="D401" s="115"/>
      <c r="E401" s="115"/>
      <c r="F401" s="115"/>
      <c r="G401" s="115"/>
      <c r="H401" s="115"/>
      <c r="I401" s="115"/>
      <c r="J401" s="115"/>
      <c r="K401" s="115"/>
    </row>
    <row r="402" spans="2:11">
      <c r="B402" s="129" t="s">
        <v>222</v>
      </c>
      <c r="C402" s="115"/>
      <c r="D402" s="115"/>
      <c r="E402" s="115"/>
      <c r="F402" s="115"/>
      <c r="G402" s="115"/>
      <c r="H402" s="115"/>
      <c r="I402" s="115"/>
      <c r="J402" s="115"/>
      <c r="K402" s="115"/>
    </row>
    <row r="403" spans="2:11">
      <c r="B403" s="129" t="s">
        <v>112</v>
      </c>
      <c r="C403" s="115"/>
      <c r="D403" s="115"/>
      <c r="E403" s="115"/>
      <c r="F403" s="115"/>
      <c r="G403" s="115"/>
      <c r="H403" s="115"/>
      <c r="I403" s="115"/>
      <c r="J403" s="115"/>
      <c r="K403" s="115"/>
    </row>
    <row r="404" spans="2:11">
      <c r="B404" s="129" t="s">
        <v>205</v>
      </c>
      <c r="C404" s="115"/>
      <c r="D404" s="115"/>
      <c r="E404" s="115"/>
      <c r="F404" s="115"/>
      <c r="G404" s="115"/>
      <c r="H404" s="115"/>
      <c r="I404" s="115"/>
      <c r="J404" s="115"/>
      <c r="K404" s="115"/>
    </row>
    <row r="405" spans="2:11">
      <c r="B405" s="129" t="s">
        <v>213</v>
      </c>
      <c r="C405" s="115"/>
      <c r="D405" s="115"/>
      <c r="E405" s="115"/>
      <c r="F405" s="115"/>
      <c r="G405" s="115"/>
      <c r="H405" s="115"/>
      <c r="I405" s="115"/>
      <c r="J405" s="115"/>
      <c r="K405" s="115"/>
    </row>
    <row r="406" spans="2:11">
      <c r="B406" s="114"/>
      <c r="C406" s="115"/>
      <c r="D406" s="115"/>
      <c r="E406" s="115"/>
      <c r="F406" s="115"/>
      <c r="G406" s="115"/>
      <c r="H406" s="115"/>
      <c r="I406" s="115"/>
      <c r="J406" s="115"/>
      <c r="K406" s="115"/>
    </row>
    <row r="407" spans="2:11">
      <c r="B407" s="114"/>
      <c r="C407" s="115"/>
      <c r="D407" s="115"/>
      <c r="E407" s="115"/>
      <c r="F407" s="115"/>
      <c r="G407" s="115"/>
      <c r="H407" s="115"/>
      <c r="I407" s="115"/>
      <c r="J407" s="115"/>
      <c r="K407" s="115"/>
    </row>
    <row r="408" spans="2:11">
      <c r="B408" s="114"/>
      <c r="C408" s="115"/>
      <c r="D408" s="115"/>
      <c r="E408" s="115"/>
      <c r="F408" s="115"/>
      <c r="G408" s="115"/>
      <c r="H408" s="115"/>
      <c r="I408" s="115"/>
      <c r="J408" s="115"/>
      <c r="K408" s="115"/>
    </row>
    <row r="409" spans="2:11">
      <c r="B409" s="114"/>
      <c r="C409" s="115"/>
      <c r="D409" s="115"/>
      <c r="E409" s="115"/>
      <c r="F409" s="115"/>
      <c r="G409" s="115"/>
      <c r="H409" s="115"/>
      <c r="I409" s="115"/>
      <c r="J409" s="115"/>
      <c r="K409" s="115"/>
    </row>
    <row r="410" spans="2:11">
      <c r="B410" s="114"/>
      <c r="C410" s="115"/>
      <c r="D410" s="115"/>
      <c r="E410" s="115"/>
      <c r="F410" s="115"/>
      <c r="G410" s="115"/>
      <c r="H410" s="115"/>
      <c r="I410" s="115"/>
      <c r="J410" s="115"/>
      <c r="K410" s="115"/>
    </row>
    <row r="411" spans="2:11">
      <c r="B411" s="114"/>
      <c r="C411" s="115"/>
      <c r="D411" s="115"/>
      <c r="E411" s="115"/>
      <c r="F411" s="115"/>
      <c r="G411" s="115"/>
      <c r="H411" s="115"/>
      <c r="I411" s="115"/>
      <c r="J411" s="115"/>
      <c r="K411" s="115"/>
    </row>
    <row r="412" spans="2:11">
      <c r="B412" s="114"/>
      <c r="C412" s="115"/>
      <c r="D412" s="115"/>
      <c r="E412" s="115"/>
      <c r="F412" s="115"/>
      <c r="G412" s="115"/>
      <c r="H412" s="115"/>
      <c r="I412" s="115"/>
      <c r="J412" s="115"/>
      <c r="K412" s="115"/>
    </row>
    <row r="413" spans="2:11">
      <c r="B413" s="114"/>
      <c r="C413" s="115"/>
      <c r="D413" s="115"/>
      <c r="E413" s="115"/>
      <c r="F413" s="115"/>
      <c r="G413" s="115"/>
      <c r="H413" s="115"/>
      <c r="I413" s="115"/>
      <c r="J413" s="115"/>
      <c r="K413" s="115"/>
    </row>
    <row r="414" spans="2:11">
      <c r="B414" s="114"/>
      <c r="C414" s="115"/>
      <c r="D414" s="115"/>
      <c r="E414" s="115"/>
      <c r="F414" s="115"/>
      <c r="G414" s="115"/>
      <c r="H414" s="115"/>
      <c r="I414" s="115"/>
      <c r="J414" s="115"/>
      <c r="K414" s="115"/>
    </row>
    <row r="415" spans="2:11">
      <c r="B415" s="114"/>
      <c r="C415" s="115"/>
      <c r="D415" s="115"/>
      <c r="E415" s="115"/>
      <c r="F415" s="115"/>
      <c r="G415" s="115"/>
      <c r="H415" s="115"/>
      <c r="I415" s="115"/>
      <c r="J415" s="115"/>
      <c r="K415" s="115"/>
    </row>
    <row r="416" spans="2:11">
      <c r="B416" s="114"/>
      <c r="C416" s="115"/>
      <c r="D416" s="115"/>
      <c r="E416" s="115"/>
      <c r="F416" s="115"/>
      <c r="G416" s="115"/>
      <c r="H416" s="115"/>
      <c r="I416" s="115"/>
      <c r="J416" s="115"/>
      <c r="K416" s="115"/>
    </row>
    <row r="417" spans="2:11">
      <c r="B417" s="114"/>
      <c r="C417" s="115"/>
      <c r="D417" s="115"/>
      <c r="E417" s="115"/>
      <c r="F417" s="115"/>
      <c r="G417" s="115"/>
      <c r="H417" s="115"/>
      <c r="I417" s="115"/>
      <c r="J417" s="115"/>
      <c r="K417" s="115"/>
    </row>
    <row r="418" spans="2:11">
      <c r="B418" s="114"/>
      <c r="C418" s="115"/>
      <c r="D418" s="115"/>
      <c r="E418" s="115"/>
      <c r="F418" s="115"/>
      <c r="G418" s="115"/>
      <c r="H418" s="115"/>
      <c r="I418" s="115"/>
      <c r="J418" s="115"/>
      <c r="K418" s="115"/>
    </row>
    <row r="419" spans="2:11">
      <c r="B419" s="114"/>
      <c r="C419" s="115"/>
      <c r="D419" s="115"/>
      <c r="E419" s="115"/>
      <c r="F419" s="115"/>
      <c r="G419" s="115"/>
      <c r="H419" s="115"/>
      <c r="I419" s="115"/>
      <c r="J419" s="115"/>
      <c r="K419" s="115"/>
    </row>
    <row r="420" spans="2:11">
      <c r="B420" s="114"/>
      <c r="C420" s="115"/>
      <c r="D420" s="115"/>
      <c r="E420" s="115"/>
      <c r="F420" s="115"/>
      <c r="G420" s="115"/>
      <c r="H420" s="115"/>
      <c r="I420" s="115"/>
      <c r="J420" s="115"/>
      <c r="K420" s="115"/>
    </row>
    <row r="421" spans="2:11">
      <c r="B421" s="114"/>
      <c r="C421" s="115"/>
      <c r="D421" s="115"/>
      <c r="E421" s="115"/>
      <c r="F421" s="115"/>
      <c r="G421" s="115"/>
      <c r="H421" s="115"/>
      <c r="I421" s="115"/>
      <c r="J421" s="115"/>
      <c r="K421" s="115"/>
    </row>
    <row r="422" spans="2:11">
      <c r="B422" s="114"/>
      <c r="C422" s="115"/>
      <c r="D422" s="115"/>
      <c r="E422" s="115"/>
      <c r="F422" s="115"/>
      <c r="G422" s="115"/>
      <c r="H422" s="115"/>
      <c r="I422" s="115"/>
      <c r="J422" s="115"/>
      <c r="K422" s="115"/>
    </row>
    <row r="423" spans="2:11">
      <c r="B423" s="114"/>
      <c r="C423" s="115"/>
      <c r="D423" s="115"/>
      <c r="E423" s="115"/>
      <c r="F423" s="115"/>
      <c r="G423" s="115"/>
      <c r="H423" s="115"/>
      <c r="I423" s="115"/>
      <c r="J423" s="115"/>
      <c r="K423" s="115"/>
    </row>
    <row r="424" spans="2:11">
      <c r="B424" s="114"/>
      <c r="C424" s="115"/>
      <c r="D424" s="115"/>
      <c r="E424" s="115"/>
      <c r="F424" s="115"/>
      <c r="G424" s="115"/>
      <c r="H424" s="115"/>
      <c r="I424" s="115"/>
      <c r="J424" s="115"/>
      <c r="K424" s="115"/>
    </row>
    <row r="425" spans="2:11">
      <c r="B425" s="114"/>
      <c r="C425" s="115"/>
      <c r="D425" s="115"/>
      <c r="E425" s="115"/>
      <c r="F425" s="115"/>
      <c r="G425" s="115"/>
      <c r="H425" s="115"/>
      <c r="I425" s="115"/>
      <c r="J425" s="115"/>
      <c r="K425" s="115"/>
    </row>
    <row r="426" spans="2:11">
      <c r="B426" s="114"/>
      <c r="C426" s="115"/>
      <c r="D426" s="115"/>
      <c r="E426" s="115"/>
      <c r="F426" s="115"/>
      <c r="G426" s="115"/>
      <c r="H426" s="115"/>
      <c r="I426" s="115"/>
      <c r="J426" s="115"/>
      <c r="K426" s="115"/>
    </row>
    <row r="427" spans="2:11">
      <c r="B427" s="114"/>
      <c r="C427" s="115"/>
      <c r="D427" s="115"/>
      <c r="E427" s="115"/>
      <c r="F427" s="115"/>
      <c r="G427" s="115"/>
      <c r="H427" s="115"/>
      <c r="I427" s="115"/>
      <c r="J427" s="115"/>
      <c r="K427" s="115"/>
    </row>
    <row r="428" spans="2:11">
      <c r="B428" s="114"/>
      <c r="C428" s="115"/>
      <c r="D428" s="115"/>
      <c r="E428" s="115"/>
      <c r="F428" s="115"/>
      <c r="G428" s="115"/>
      <c r="H428" s="115"/>
      <c r="I428" s="115"/>
      <c r="J428" s="115"/>
      <c r="K428" s="115"/>
    </row>
    <row r="429" spans="2:11">
      <c r="B429" s="114"/>
      <c r="C429" s="115"/>
      <c r="D429" s="115"/>
      <c r="E429" s="115"/>
      <c r="F429" s="115"/>
      <c r="G429" s="115"/>
      <c r="H429" s="115"/>
      <c r="I429" s="115"/>
      <c r="J429" s="115"/>
      <c r="K429" s="115"/>
    </row>
    <row r="430" spans="2:11">
      <c r="B430" s="114"/>
      <c r="C430" s="115"/>
      <c r="D430" s="115"/>
      <c r="E430" s="115"/>
      <c r="F430" s="115"/>
      <c r="G430" s="115"/>
      <c r="H430" s="115"/>
      <c r="I430" s="115"/>
      <c r="J430" s="115"/>
      <c r="K430" s="115"/>
    </row>
    <row r="431" spans="2:11">
      <c r="B431" s="114"/>
      <c r="C431" s="115"/>
      <c r="D431" s="115"/>
      <c r="E431" s="115"/>
      <c r="F431" s="115"/>
      <c r="G431" s="115"/>
      <c r="H431" s="115"/>
      <c r="I431" s="115"/>
      <c r="J431" s="115"/>
      <c r="K431" s="115"/>
    </row>
    <row r="432" spans="2:11">
      <c r="B432" s="114"/>
      <c r="C432" s="115"/>
      <c r="D432" s="115"/>
      <c r="E432" s="115"/>
      <c r="F432" s="115"/>
      <c r="G432" s="115"/>
      <c r="H432" s="115"/>
      <c r="I432" s="115"/>
      <c r="J432" s="115"/>
      <c r="K432" s="115"/>
    </row>
    <row r="433" spans="2:11">
      <c r="B433" s="114"/>
      <c r="C433" s="115"/>
      <c r="D433" s="115"/>
      <c r="E433" s="115"/>
      <c r="F433" s="115"/>
      <c r="G433" s="115"/>
      <c r="H433" s="115"/>
      <c r="I433" s="115"/>
      <c r="J433" s="115"/>
      <c r="K433" s="115"/>
    </row>
    <row r="434" spans="2:11">
      <c r="B434" s="114"/>
      <c r="C434" s="115"/>
      <c r="D434" s="115"/>
      <c r="E434" s="115"/>
      <c r="F434" s="115"/>
      <c r="G434" s="115"/>
      <c r="H434" s="115"/>
      <c r="I434" s="115"/>
      <c r="J434" s="115"/>
      <c r="K434" s="115"/>
    </row>
    <row r="435" spans="2:11">
      <c r="B435" s="114"/>
      <c r="C435" s="115"/>
      <c r="D435" s="115"/>
      <c r="E435" s="115"/>
      <c r="F435" s="115"/>
      <c r="G435" s="115"/>
      <c r="H435" s="115"/>
      <c r="I435" s="115"/>
      <c r="J435" s="115"/>
      <c r="K435" s="115"/>
    </row>
    <row r="436" spans="2:11">
      <c r="B436" s="114"/>
      <c r="C436" s="115"/>
      <c r="D436" s="115"/>
      <c r="E436" s="115"/>
      <c r="F436" s="115"/>
      <c r="G436" s="115"/>
      <c r="H436" s="115"/>
      <c r="I436" s="115"/>
      <c r="J436" s="115"/>
      <c r="K436" s="115"/>
    </row>
    <row r="437" spans="2:11">
      <c r="B437" s="114"/>
      <c r="C437" s="115"/>
      <c r="D437" s="115"/>
      <c r="E437" s="115"/>
      <c r="F437" s="115"/>
      <c r="G437" s="115"/>
      <c r="H437" s="115"/>
      <c r="I437" s="115"/>
      <c r="J437" s="115"/>
      <c r="K437" s="115"/>
    </row>
    <row r="438" spans="2:11">
      <c r="B438" s="114"/>
      <c r="C438" s="115"/>
      <c r="D438" s="115"/>
      <c r="E438" s="115"/>
      <c r="F438" s="115"/>
      <c r="G438" s="115"/>
      <c r="H438" s="115"/>
      <c r="I438" s="115"/>
      <c r="J438" s="115"/>
      <c r="K438" s="115"/>
    </row>
    <row r="439" spans="2:11">
      <c r="B439" s="114"/>
      <c r="C439" s="115"/>
      <c r="D439" s="115"/>
      <c r="E439" s="115"/>
      <c r="F439" s="115"/>
      <c r="G439" s="115"/>
      <c r="H439" s="115"/>
      <c r="I439" s="115"/>
      <c r="J439" s="115"/>
      <c r="K439" s="115"/>
    </row>
    <row r="440" spans="2:11">
      <c r="B440" s="114"/>
      <c r="C440" s="115"/>
      <c r="D440" s="115"/>
      <c r="E440" s="115"/>
      <c r="F440" s="115"/>
      <c r="G440" s="115"/>
      <c r="H440" s="115"/>
      <c r="I440" s="115"/>
      <c r="J440" s="115"/>
      <c r="K440" s="115"/>
    </row>
    <row r="441" spans="2:11">
      <c r="B441" s="114"/>
      <c r="C441" s="115"/>
      <c r="D441" s="115"/>
      <c r="E441" s="115"/>
      <c r="F441" s="115"/>
      <c r="G441" s="115"/>
      <c r="H441" s="115"/>
      <c r="I441" s="115"/>
      <c r="J441" s="115"/>
      <c r="K441" s="115"/>
    </row>
    <row r="442" spans="2:11">
      <c r="B442" s="114"/>
      <c r="C442" s="115"/>
      <c r="D442" s="115"/>
      <c r="E442" s="115"/>
      <c r="F442" s="115"/>
      <c r="G442" s="115"/>
      <c r="H442" s="115"/>
      <c r="I442" s="115"/>
      <c r="J442" s="115"/>
      <c r="K442" s="115"/>
    </row>
    <row r="443" spans="2:11">
      <c r="B443" s="114"/>
      <c r="C443" s="115"/>
      <c r="D443" s="115"/>
      <c r="E443" s="115"/>
      <c r="F443" s="115"/>
      <c r="G443" s="115"/>
      <c r="H443" s="115"/>
      <c r="I443" s="115"/>
      <c r="J443" s="115"/>
      <c r="K443" s="115"/>
    </row>
    <row r="444" spans="2:11">
      <c r="B444" s="114"/>
      <c r="C444" s="115"/>
      <c r="D444" s="115"/>
      <c r="E444" s="115"/>
      <c r="F444" s="115"/>
      <c r="G444" s="115"/>
      <c r="H444" s="115"/>
      <c r="I444" s="115"/>
      <c r="J444" s="115"/>
      <c r="K444" s="115"/>
    </row>
    <row r="445" spans="2:11">
      <c r="B445" s="114"/>
      <c r="C445" s="115"/>
      <c r="D445" s="115"/>
      <c r="E445" s="115"/>
      <c r="F445" s="115"/>
      <c r="G445" s="115"/>
      <c r="H445" s="115"/>
      <c r="I445" s="115"/>
      <c r="J445" s="115"/>
      <c r="K445" s="115"/>
    </row>
    <row r="446" spans="2:11">
      <c r="B446" s="114"/>
      <c r="C446" s="115"/>
      <c r="D446" s="115"/>
      <c r="E446" s="115"/>
      <c r="F446" s="115"/>
      <c r="G446" s="115"/>
      <c r="H446" s="115"/>
      <c r="I446" s="115"/>
      <c r="J446" s="115"/>
      <c r="K446" s="115"/>
    </row>
    <row r="447" spans="2:11">
      <c r="B447" s="114"/>
      <c r="C447" s="115"/>
      <c r="D447" s="115"/>
      <c r="E447" s="115"/>
      <c r="F447" s="115"/>
      <c r="G447" s="115"/>
      <c r="H447" s="115"/>
      <c r="I447" s="115"/>
      <c r="J447" s="115"/>
      <c r="K447" s="115"/>
    </row>
    <row r="448" spans="2:11">
      <c r="B448" s="114"/>
      <c r="C448" s="115"/>
      <c r="D448" s="115"/>
      <c r="E448" s="115"/>
      <c r="F448" s="115"/>
      <c r="G448" s="115"/>
      <c r="H448" s="115"/>
      <c r="I448" s="115"/>
      <c r="J448" s="115"/>
      <c r="K448" s="115"/>
    </row>
    <row r="449" spans="2:11">
      <c r="B449" s="114"/>
      <c r="C449" s="115"/>
      <c r="D449" s="115"/>
      <c r="E449" s="115"/>
      <c r="F449" s="115"/>
      <c r="G449" s="115"/>
      <c r="H449" s="115"/>
      <c r="I449" s="115"/>
      <c r="J449" s="115"/>
      <c r="K449" s="115"/>
    </row>
    <row r="450" spans="2:11">
      <c r="B450" s="114"/>
      <c r="C450" s="115"/>
      <c r="D450" s="115"/>
      <c r="E450" s="115"/>
      <c r="F450" s="115"/>
      <c r="G450" s="115"/>
      <c r="H450" s="115"/>
      <c r="I450" s="115"/>
      <c r="J450" s="115"/>
      <c r="K450" s="115"/>
    </row>
    <row r="451" spans="2:11">
      <c r="B451" s="114"/>
      <c r="C451" s="115"/>
      <c r="D451" s="115"/>
      <c r="E451" s="115"/>
      <c r="F451" s="115"/>
      <c r="G451" s="115"/>
      <c r="H451" s="115"/>
      <c r="I451" s="115"/>
      <c r="J451" s="115"/>
      <c r="K451" s="115"/>
    </row>
    <row r="452" spans="2:11">
      <c r="B452" s="114"/>
      <c r="C452" s="115"/>
      <c r="D452" s="115"/>
      <c r="E452" s="115"/>
      <c r="F452" s="115"/>
      <c r="G452" s="115"/>
      <c r="H452" s="115"/>
      <c r="I452" s="115"/>
      <c r="J452" s="115"/>
      <c r="K452" s="115"/>
    </row>
    <row r="453" spans="2:11">
      <c r="B453" s="114"/>
      <c r="C453" s="115"/>
      <c r="D453" s="115"/>
      <c r="E453" s="115"/>
      <c r="F453" s="115"/>
      <c r="G453" s="115"/>
      <c r="H453" s="115"/>
      <c r="I453" s="115"/>
      <c r="J453" s="115"/>
      <c r="K453" s="115"/>
    </row>
    <row r="454" spans="2:11">
      <c r="B454" s="114"/>
      <c r="C454" s="115"/>
      <c r="D454" s="115"/>
      <c r="E454" s="115"/>
      <c r="F454" s="115"/>
      <c r="G454" s="115"/>
      <c r="H454" s="115"/>
      <c r="I454" s="115"/>
      <c r="J454" s="115"/>
      <c r="K454" s="115"/>
    </row>
    <row r="455" spans="2:11">
      <c r="B455" s="114"/>
      <c r="C455" s="115"/>
      <c r="D455" s="115"/>
      <c r="E455" s="115"/>
      <c r="F455" s="115"/>
      <c r="G455" s="115"/>
      <c r="H455" s="115"/>
      <c r="I455" s="115"/>
      <c r="J455" s="115"/>
      <c r="K455" s="115"/>
    </row>
    <row r="456" spans="2:11">
      <c r="B456" s="114"/>
      <c r="C456" s="115"/>
      <c r="D456" s="115"/>
      <c r="E456" s="115"/>
      <c r="F456" s="115"/>
      <c r="G456" s="115"/>
      <c r="H456" s="115"/>
      <c r="I456" s="115"/>
      <c r="J456" s="115"/>
      <c r="K456" s="115"/>
    </row>
    <row r="457" spans="2:11">
      <c r="B457" s="114"/>
      <c r="C457" s="115"/>
      <c r="D457" s="115"/>
      <c r="E457" s="115"/>
      <c r="F457" s="115"/>
      <c r="G457" s="115"/>
      <c r="H457" s="115"/>
      <c r="I457" s="115"/>
      <c r="J457" s="115"/>
      <c r="K457" s="115"/>
    </row>
    <row r="458" spans="2:11">
      <c r="B458" s="114"/>
      <c r="C458" s="115"/>
      <c r="D458" s="115"/>
      <c r="E458" s="115"/>
      <c r="F458" s="115"/>
      <c r="G458" s="115"/>
      <c r="H458" s="115"/>
      <c r="I458" s="115"/>
      <c r="J458" s="115"/>
      <c r="K458" s="115"/>
    </row>
    <row r="459" spans="2:11">
      <c r="B459" s="114"/>
      <c r="C459" s="115"/>
      <c r="D459" s="115"/>
      <c r="E459" s="115"/>
      <c r="F459" s="115"/>
      <c r="G459" s="115"/>
      <c r="H459" s="115"/>
      <c r="I459" s="115"/>
      <c r="J459" s="115"/>
      <c r="K459" s="115"/>
    </row>
    <row r="460" spans="2:11">
      <c r="B460" s="114"/>
      <c r="C460" s="115"/>
      <c r="D460" s="115"/>
      <c r="E460" s="115"/>
      <c r="F460" s="115"/>
      <c r="G460" s="115"/>
      <c r="H460" s="115"/>
      <c r="I460" s="115"/>
      <c r="J460" s="115"/>
      <c r="K460" s="115"/>
    </row>
    <row r="461" spans="2:11">
      <c r="B461" s="114"/>
      <c r="C461" s="115"/>
      <c r="D461" s="115"/>
      <c r="E461" s="115"/>
      <c r="F461" s="115"/>
      <c r="G461" s="115"/>
      <c r="H461" s="115"/>
      <c r="I461" s="115"/>
      <c r="J461" s="115"/>
      <c r="K461" s="115"/>
    </row>
    <row r="462" spans="2:11">
      <c r="B462" s="114"/>
      <c r="C462" s="115"/>
      <c r="D462" s="115"/>
      <c r="E462" s="115"/>
      <c r="F462" s="115"/>
      <c r="G462" s="115"/>
      <c r="H462" s="115"/>
      <c r="I462" s="115"/>
      <c r="J462" s="115"/>
      <c r="K462" s="115"/>
    </row>
    <row r="463" spans="2:11">
      <c r="B463" s="114"/>
      <c r="C463" s="115"/>
      <c r="D463" s="115"/>
      <c r="E463" s="115"/>
      <c r="F463" s="115"/>
      <c r="G463" s="115"/>
      <c r="H463" s="115"/>
      <c r="I463" s="115"/>
      <c r="J463" s="115"/>
      <c r="K463" s="115"/>
    </row>
    <row r="464" spans="2:11">
      <c r="B464" s="114"/>
      <c r="C464" s="115"/>
      <c r="D464" s="115"/>
      <c r="E464" s="115"/>
      <c r="F464" s="115"/>
      <c r="G464" s="115"/>
      <c r="H464" s="115"/>
      <c r="I464" s="115"/>
      <c r="J464" s="115"/>
      <c r="K464" s="115"/>
    </row>
    <row r="465" spans="2:11">
      <c r="B465" s="114"/>
      <c r="C465" s="115"/>
      <c r="D465" s="115"/>
      <c r="E465" s="115"/>
      <c r="F465" s="115"/>
      <c r="G465" s="115"/>
      <c r="H465" s="115"/>
      <c r="I465" s="115"/>
      <c r="J465" s="115"/>
      <c r="K465" s="115"/>
    </row>
    <row r="466" spans="2:11">
      <c r="B466" s="114"/>
      <c r="C466" s="115"/>
      <c r="D466" s="115"/>
      <c r="E466" s="115"/>
      <c r="F466" s="115"/>
      <c r="G466" s="115"/>
      <c r="H466" s="115"/>
      <c r="I466" s="115"/>
      <c r="J466" s="115"/>
      <c r="K466" s="115"/>
    </row>
    <row r="467" spans="2:11">
      <c r="B467" s="114"/>
      <c r="C467" s="115"/>
      <c r="D467" s="115"/>
      <c r="E467" s="115"/>
      <c r="F467" s="115"/>
      <c r="G467" s="115"/>
      <c r="H467" s="115"/>
      <c r="I467" s="115"/>
      <c r="J467" s="115"/>
      <c r="K467" s="115"/>
    </row>
    <row r="468" spans="2:11">
      <c r="B468" s="114"/>
      <c r="C468" s="115"/>
      <c r="D468" s="115"/>
      <c r="E468" s="115"/>
      <c r="F468" s="115"/>
      <c r="G468" s="115"/>
      <c r="H468" s="115"/>
      <c r="I468" s="115"/>
      <c r="J468" s="115"/>
      <c r="K468" s="115"/>
    </row>
    <row r="469" spans="2:11">
      <c r="B469" s="114"/>
      <c r="C469" s="115"/>
      <c r="D469" s="115"/>
      <c r="E469" s="115"/>
      <c r="F469" s="115"/>
      <c r="G469" s="115"/>
      <c r="H469" s="115"/>
      <c r="I469" s="115"/>
      <c r="J469" s="115"/>
      <c r="K469" s="115"/>
    </row>
    <row r="470" spans="2:11">
      <c r="B470" s="114"/>
      <c r="C470" s="115"/>
      <c r="D470" s="115"/>
      <c r="E470" s="115"/>
      <c r="F470" s="115"/>
      <c r="G470" s="115"/>
      <c r="H470" s="115"/>
      <c r="I470" s="115"/>
      <c r="J470" s="115"/>
      <c r="K470" s="115"/>
    </row>
    <row r="471" spans="2:11">
      <c r="B471" s="114"/>
      <c r="C471" s="115"/>
      <c r="D471" s="115"/>
      <c r="E471" s="115"/>
      <c r="F471" s="115"/>
      <c r="G471" s="115"/>
      <c r="H471" s="115"/>
      <c r="I471" s="115"/>
      <c r="J471" s="115"/>
      <c r="K471" s="115"/>
    </row>
    <row r="472" spans="2:11">
      <c r="B472" s="114"/>
      <c r="C472" s="115"/>
      <c r="D472" s="115"/>
      <c r="E472" s="115"/>
      <c r="F472" s="115"/>
      <c r="G472" s="115"/>
      <c r="H472" s="115"/>
      <c r="I472" s="115"/>
      <c r="J472" s="115"/>
      <c r="K472" s="115"/>
    </row>
    <row r="473" spans="2:11">
      <c r="B473" s="114"/>
      <c r="C473" s="115"/>
      <c r="D473" s="115"/>
      <c r="E473" s="115"/>
      <c r="F473" s="115"/>
      <c r="G473" s="115"/>
      <c r="H473" s="115"/>
      <c r="I473" s="115"/>
      <c r="J473" s="115"/>
      <c r="K473" s="115"/>
    </row>
    <row r="474" spans="2:11">
      <c r="B474" s="114"/>
      <c r="C474" s="115"/>
      <c r="D474" s="115"/>
      <c r="E474" s="115"/>
      <c r="F474" s="115"/>
      <c r="G474" s="115"/>
      <c r="H474" s="115"/>
      <c r="I474" s="115"/>
      <c r="J474" s="115"/>
      <c r="K474" s="115"/>
    </row>
    <row r="475" spans="2:11">
      <c r="B475" s="114"/>
      <c r="C475" s="115"/>
      <c r="D475" s="115"/>
      <c r="E475" s="115"/>
      <c r="F475" s="115"/>
      <c r="G475" s="115"/>
      <c r="H475" s="115"/>
      <c r="I475" s="115"/>
      <c r="J475" s="115"/>
      <c r="K475" s="115"/>
    </row>
    <row r="476" spans="2:11">
      <c r="B476" s="114"/>
      <c r="C476" s="115"/>
      <c r="D476" s="115"/>
      <c r="E476" s="115"/>
      <c r="F476" s="115"/>
      <c r="G476" s="115"/>
      <c r="H476" s="115"/>
      <c r="I476" s="115"/>
      <c r="J476" s="115"/>
      <c r="K476" s="115"/>
    </row>
    <row r="477" spans="2:11">
      <c r="B477" s="114"/>
      <c r="C477" s="115"/>
      <c r="D477" s="115"/>
      <c r="E477" s="115"/>
      <c r="F477" s="115"/>
      <c r="G477" s="115"/>
      <c r="H477" s="115"/>
      <c r="I477" s="115"/>
      <c r="J477" s="115"/>
      <c r="K477" s="115"/>
    </row>
    <row r="478" spans="2:11">
      <c r="B478" s="114"/>
      <c r="C478" s="115"/>
      <c r="D478" s="115"/>
      <c r="E478" s="115"/>
      <c r="F478" s="115"/>
      <c r="G478" s="115"/>
      <c r="H478" s="115"/>
      <c r="I478" s="115"/>
      <c r="J478" s="115"/>
      <c r="K478" s="115"/>
    </row>
    <row r="479" spans="2:11">
      <c r="B479" s="114"/>
      <c r="C479" s="115"/>
      <c r="D479" s="115"/>
      <c r="E479" s="115"/>
      <c r="F479" s="115"/>
      <c r="G479" s="115"/>
      <c r="H479" s="115"/>
      <c r="I479" s="115"/>
      <c r="J479" s="115"/>
      <c r="K479" s="115"/>
    </row>
    <row r="480" spans="2:11">
      <c r="B480" s="114"/>
      <c r="C480" s="115"/>
      <c r="D480" s="115"/>
      <c r="E480" s="115"/>
      <c r="F480" s="115"/>
      <c r="G480" s="115"/>
      <c r="H480" s="115"/>
      <c r="I480" s="115"/>
      <c r="J480" s="115"/>
      <c r="K480" s="115"/>
    </row>
    <row r="481" spans="2:11">
      <c r="B481" s="114"/>
      <c r="C481" s="115"/>
      <c r="D481" s="115"/>
      <c r="E481" s="115"/>
      <c r="F481" s="115"/>
      <c r="G481" s="115"/>
      <c r="H481" s="115"/>
      <c r="I481" s="115"/>
      <c r="J481" s="115"/>
      <c r="K481" s="115"/>
    </row>
    <row r="482" spans="2:11">
      <c r="B482" s="114"/>
      <c r="C482" s="115"/>
      <c r="D482" s="115"/>
      <c r="E482" s="115"/>
      <c r="F482" s="115"/>
      <c r="G482" s="115"/>
      <c r="H482" s="115"/>
      <c r="I482" s="115"/>
      <c r="J482" s="115"/>
      <c r="K482" s="115"/>
    </row>
    <row r="483" spans="2:11">
      <c r="B483" s="114"/>
      <c r="C483" s="115"/>
      <c r="D483" s="115"/>
      <c r="E483" s="115"/>
      <c r="F483" s="115"/>
      <c r="G483" s="115"/>
      <c r="H483" s="115"/>
      <c r="I483" s="115"/>
      <c r="J483" s="115"/>
      <c r="K483" s="115"/>
    </row>
    <row r="484" spans="2:11">
      <c r="B484" s="114"/>
      <c r="C484" s="115"/>
      <c r="D484" s="115"/>
      <c r="E484" s="115"/>
      <c r="F484" s="115"/>
      <c r="G484" s="115"/>
      <c r="H484" s="115"/>
      <c r="I484" s="115"/>
      <c r="J484" s="115"/>
      <c r="K484" s="115"/>
    </row>
    <row r="485" spans="2:11">
      <c r="B485" s="114"/>
      <c r="C485" s="115"/>
      <c r="D485" s="115"/>
      <c r="E485" s="115"/>
      <c r="F485" s="115"/>
      <c r="G485" s="115"/>
      <c r="H485" s="115"/>
      <c r="I485" s="115"/>
      <c r="J485" s="115"/>
      <c r="K485" s="115"/>
    </row>
    <row r="486" spans="2:11">
      <c r="B486" s="114"/>
      <c r="C486" s="115"/>
      <c r="D486" s="115"/>
      <c r="E486" s="115"/>
      <c r="F486" s="115"/>
      <c r="G486" s="115"/>
      <c r="H486" s="115"/>
      <c r="I486" s="115"/>
      <c r="J486" s="115"/>
      <c r="K486" s="115"/>
    </row>
    <row r="487" spans="2:11">
      <c r="B487" s="114"/>
      <c r="C487" s="115"/>
      <c r="D487" s="115"/>
      <c r="E487" s="115"/>
      <c r="F487" s="115"/>
      <c r="G487" s="115"/>
      <c r="H487" s="115"/>
      <c r="I487" s="115"/>
      <c r="J487" s="115"/>
      <c r="K487" s="115"/>
    </row>
    <row r="488" spans="2:11">
      <c r="B488" s="114"/>
      <c r="C488" s="115"/>
      <c r="D488" s="115"/>
      <c r="E488" s="115"/>
      <c r="F488" s="115"/>
      <c r="G488" s="115"/>
      <c r="H488" s="115"/>
      <c r="I488" s="115"/>
      <c r="J488" s="115"/>
      <c r="K488" s="115"/>
    </row>
    <row r="489" spans="2:11">
      <c r="B489" s="114"/>
      <c r="C489" s="115"/>
      <c r="D489" s="115"/>
      <c r="E489" s="115"/>
      <c r="F489" s="115"/>
      <c r="G489" s="115"/>
      <c r="H489" s="115"/>
      <c r="I489" s="115"/>
      <c r="J489" s="115"/>
      <c r="K489" s="115"/>
    </row>
    <row r="490" spans="2:11">
      <c r="B490" s="114"/>
      <c r="C490" s="115"/>
      <c r="D490" s="115"/>
      <c r="E490" s="115"/>
      <c r="F490" s="115"/>
      <c r="G490" s="115"/>
      <c r="H490" s="115"/>
      <c r="I490" s="115"/>
      <c r="J490" s="115"/>
      <c r="K490" s="115"/>
    </row>
    <row r="491" spans="2:11">
      <c r="B491" s="114"/>
      <c r="C491" s="115"/>
      <c r="D491" s="115"/>
      <c r="E491" s="115"/>
      <c r="F491" s="115"/>
      <c r="G491" s="115"/>
      <c r="H491" s="115"/>
      <c r="I491" s="115"/>
      <c r="J491" s="115"/>
      <c r="K491" s="115"/>
    </row>
    <row r="492" spans="2:11">
      <c r="B492" s="114"/>
      <c r="C492" s="115"/>
      <c r="D492" s="115"/>
      <c r="E492" s="115"/>
      <c r="F492" s="115"/>
      <c r="G492" s="115"/>
      <c r="H492" s="115"/>
      <c r="I492" s="115"/>
      <c r="J492" s="115"/>
      <c r="K492" s="115"/>
    </row>
    <row r="493" spans="2:11">
      <c r="B493" s="114"/>
      <c r="C493" s="115"/>
      <c r="D493" s="115"/>
      <c r="E493" s="115"/>
      <c r="F493" s="115"/>
      <c r="G493" s="115"/>
      <c r="H493" s="115"/>
      <c r="I493" s="115"/>
      <c r="J493" s="115"/>
      <c r="K493" s="115"/>
    </row>
    <row r="494" spans="2:11">
      <c r="B494" s="114"/>
      <c r="C494" s="115"/>
      <c r="D494" s="115"/>
      <c r="E494" s="115"/>
      <c r="F494" s="115"/>
      <c r="G494" s="115"/>
      <c r="H494" s="115"/>
      <c r="I494" s="115"/>
      <c r="J494" s="115"/>
      <c r="K494" s="115"/>
    </row>
    <row r="495" spans="2:11">
      <c r="B495" s="114"/>
      <c r="C495" s="115"/>
      <c r="D495" s="115"/>
      <c r="E495" s="115"/>
      <c r="F495" s="115"/>
      <c r="G495" s="115"/>
      <c r="H495" s="115"/>
      <c r="I495" s="115"/>
      <c r="J495" s="115"/>
      <c r="K495" s="115"/>
    </row>
    <row r="496" spans="2:11">
      <c r="B496" s="114"/>
      <c r="C496" s="115"/>
      <c r="D496" s="115"/>
      <c r="E496" s="115"/>
      <c r="F496" s="115"/>
      <c r="G496" s="115"/>
      <c r="H496" s="115"/>
      <c r="I496" s="115"/>
      <c r="J496" s="115"/>
      <c r="K496" s="115"/>
    </row>
    <row r="497" spans="2:11">
      <c r="B497" s="114"/>
      <c r="C497" s="115"/>
      <c r="D497" s="115"/>
      <c r="E497" s="115"/>
      <c r="F497" s="115"/>
      <c r="G497" s="115"/>
      <c r="H497" s="115"/>
      <c r="I497" s="115"/>
      <c r="J497" s="115"/>
      <c r="K497" s="115"/>
    </row>
    <row r="498" spans="2:11">
      <c r="B498" s="114"/>
      <c r="C498" s="115"/>
      <c r="D498" s="115"/>
      <c r="E498" s="115"/>
      <c r="F498" s="115"/>
      <c r="G498" s="115"/>
      <c r="H498" s="115"/>
      <c r="I498" s="115"/>
      <c r="J498" s="115"/>
      <c r="K498" s="115"/>
    </row>
    <row r="499" spans="2:11">
      <c r="B499" s="114"/>
      <c r="C499" s="115"/>
      <c r="D499" s="115"/>
      <c r="E499" s="115"/>
      <c r="F499" s="115"/>
      <c r="G499" s="115"/>
      <c r="H499" s="115"/>
      <c r="I499" s="115"/>
      <c r="J499" s="115"/>
      <c r="K499" s="115"/>
    </row>
    <row r="500" spans="2:11">
      <c r="B500" s="114"/>
      <c r="C500" s="115"/>
      <c r="D500" s="115"/>
      <c r="E500" s="115"/>
      <c r="F500" s="115"/>
      <c r="G500" s="115"/>
      <c r="H500" s="115"/>
      <c r="I500" s="115"/>
      <c r="J500" s="115"/>
      <c r="K500" s="115"/>
    </row>
    <row r="501" spans="2:11">
      <c r="B501" s="114"/>
      <c r="C501" s="115"/>
      <c r="D501" s="115"/>
      <c r="E501" s="115"/>
      <c r="F501" s="115"/>
      <c r="G501" s="115"/>
      <c r="H501" s="115"/>
      <c r="I501" s="115"/>
      <c r="J501" s="115"/>
      <c r="K501" s="115"/>
    </row>
    <row r="502" spans="2:11">
      <c r="B502" s="114"/>
      <c r="C502" s="115"/>
      <c r="D502" s="115"/>
      <c r="E502" s="115"/>
      <c r="F502" s="115"/>
      <c r="G502" s="115"/>
      <c r="H502" s="115"/>
      <c r="I502" s="115"/>
      <c r="J502" s="115"/>
      <c r="K502" s="115"/>
    </row>
    <row r="503" spans="2:11">
      <c r="B503" s="114"/>
      <c r="C503" s="115"/>
      <c r="D503" s="115"/>
      <c r="E503" s="115"/>
      <c r="F503" s="115"/>
      <c r="G503" s="115"/>
      <c r="H503" s="115"/>
      <c r="I503" s="115"/>
      <c r="J503" s="115"/>
      <c r="K503" s="115"/>
    </row>
    <row r="504" spans="2:11">
      <c r="B504" s="114"/>
      <c r="C504" s="115"/>
      <c r="D504" s="115"/>
      <c r="E504" s="115"/>
      <c r="F504" s="115"/>
      <c r="G504" s="115"/>
      <c r="H504" s="115"/>
      <c r="I504" s="115"/>
      <c r="J504" s="115"/>
      <c r="K504" s="115"/>
    </row>
    <row r="505" spans="2:11">
      <c r="B505" s="114"/>
      <c r="C505" s="115"/>
      <c r="D505" s="115"/>
      <c r="E505" s="115"/>
      <c r="F505" s="115"/>
      <c r="G505" s="115"/>
      <c r="H505" s="115"/>
      <c r="I505" s="115"/>
      <c r="J505" s="115"/>
      <c r="K505" s="115"/>
    </row>
    <row r="506" spans="2:11">
      <c r="B506" s="114"/>
      <c r="C506" s="115"/>
      <c r="D506" s="115"/>
      <c r="E506" s="115"/>
      <c r="F506" s="115"/>
      <c r="G506" s="115"/>
      <c r="H506" s="115"/>
      <c r="I506" s="115"/>
      <c r="J506" s="115"/>
      <c r="K506" s="115"/>
    </row>
    <row r="507" spans="2:11">
      <c r="B507" s="114"/>
      <c r="C507" s="115"/>
      <c r="D507" s="115"/>
      <c r="E507" s="115"/>
      <c r="F507" s="115"/>
      <c r="G507" s="115"/>
      <c r="H507" s="115"/>
      <c r="I507" s="115"/>
      <c r="J507" s="115"/>
      <c r="K507" s="115"/>
    </row>
    <row r="508" spans="2:11">
      <c r="B508" s="114"/>
      <c r="C508" s="115"/>
      <c r="D508" s="115"/>
      <c r="E508" s="115"/>
      <c r="F508" s="115"/>
      <c r="G508" s="115"/>
      <c r="H508" s="115"/>
      <c r="I508" s="115"/>
      <c r="J508" s="115"/>
      <c r="K508" s="115"/>
    </row>
    <row r="509" spans="2:11">
      <c r="B509" s="114"/>
      <c r="C509" s="115"/>
      <c r="D509" s="115"/>
      <c r="E509" s="115"/>
      <c r="F509" s="115"/>
      <c r="G509" s="115"/>
      <c r="H509" s="115"/>
      <c r="I509" s="115"/>
      <c r="J509" s="115"/>
      <c r="K509" s="115"/>
    </row>
    <row r="510" spans="2:11">
      <c r="B510" s="114"/>
      <c r="C510" s="115"/>
      <c r="D510" s="115"/>
      <c r="E510" s="115"/>
      <c r="F510" s="115"/>
      <c r="G510" s="115"/>
      <c r="H510" s="115"/>
      <c r="I510" s="115"/>
      <c r="J510" s="115"/>
      <c r="K510" s="115"/>
    </row>
    <row r="511" spans="2:11">
      <c r="B511" s="114"/>
      <c r="C511" s="115"/>
      <c r="D511" s="115"/>
      <c r="E511" s="115"/>
      <c r="F511" s="115"/>
      <c r="G511" s="115"/>
      <c r="H511" s="115"/>
      <c r="I511" s="115"/>
      <c r="J511" s="115"/>
      <c r="K511" s="115"/>
    </row>
    <row r="512" spans="2:11">
      <c r="B512" s="114"/>
      <c r="C512" s="115"/>
      <c r="D512" s="115"/>
      <c r="E512" s="115"/>
      <c r="F512" s="115"/>
      <c r="G512" s="115"/>
      <c r="H512" s="115"/>
      <c r="I512" s="115"/>
      <c r="J512" s="115"/>
      <c r="K512" s="115"/>
    </row>
    <row r="513" spans="2:11">
      <c r="B513" s="114"/>
      <c r="C513" s="115"/>
      <c r="D513" s="115"/>
      <c r="E513" s="115"/>
      <c r="F513" s="115"/>
      <c r="G513" s="115"/>
      <c r="H513" s="115"/>
      <c r="I513" s="115"/>
      <c r="J513" s="115"/>
      <c r="K513" s="115"/>
    </row>
    <row r="514" spans="2:11">
      <c r="B514" s="114"/>
      <c r="C514" s="115"/>
      <c r="D514" s="115"/>
      <c r="E514" s="115"/>
      <c r="F514" s="115"/>
      <c r="G514" s="115"/>
      <c r="H514" s="115"/>
      <c r="I514" s="115"/>
      <c r="J514" s="115"/>
      <c r="K514" s="115"/>
    </row>
    <row r="515" spans="2:11">
      <c r="B515" s="114"/>
      <c r="C515" s="115"/>
      <c r="D515" s="115"/>
      <c r="E515" s="115"/>
      <c r="F515" s="115"/>
      <c r="G515" s="115"/>
      <c r="H515" s="115"/>
      <c r="I515" s="115"/>
      <c r="J515" s="115"/>
      <c r="K515" s="115"/>
    </row>
    <row r="516" spans="2:11">
      <c r="B516" s="114"/>
      <c r="C516" s="115"/>
      <c r="D516" s="115"/>
      <c r="E516" s="115"/>
      <c r="F516" s="115"/>
      <c r="G516" s="115"/>
      <c r="H516" s="115"/>
      <c r="I516" s="115"/>
      <c r="J516" s="115"/>
      <c r="K516" s="115"/>
    </row>
    <row r="517" spans="2:11">
      <c r="B517" s="114"/>
      <c r="C517" s="115"/>
      <c r="D517" s="115"/>
      <c r="E517" s="115"/>
      <c r="F517" s="115"/>
      <c r="G517" s="115"/>
      <c r="H517" s="115"/>
      <c r="I517" s="115"/>
      <c r="J517" s="115"/>
      <c r="K517" s="115"/>
    </row>
    <row r="518" spans="2:11">
      <c r="B518" s="114"/>
      <c r="C518" s="115"/>
      <c r="D518" s="115"/>
      <c r="E518" s="115"/>
      <c r="F518" s="115"/>
      <c r="G518" s="115"/>
      <c r="H518" s="115"/>
      <c r="I518" s="115"/>
      <c r="J518" s="115"/>
      <c r="K518" s="115"/>
    </row>
    <row r="519" spans="2:11">
      <c r="B519" s="114"/>
      <c r="C519" s="115"/>
      <c r="D519" s="115"/>
      <c r="E519" s="115"/>
      <c r="F519" s="115"/>
      <c r="G519" s="115"/>
      <c r="H519" s="115"/>
      <c r="I519" s="115"/>
      <c r="J519" s="115"/>
      <c r="K519" s="115"/>
    </row>
    <row r="520" spans="2:11">
      <c r="B520" s="114"/>
      <c r="C520" s="115"/>
      <c r="D520" s="115"/>
      <c r="E520" s="115"/>
      <c r="F520" s="115"/>
      <c r="G520" s="115"/>
      <c r="H520" s="115"/>
      <c r="I520" s="115"/>
      <c r="J520" s="115"/>
      <c r="K520" s="115"/>
    </row>
    <row r="521" spans="2:11">
      <c r="B521" s="114"/>
      <c r="C521" s="115"/>
      <c r="D521" s="115"/>
      <c r="E521" s="115"/>
      <c r="F521" s="115"/>
      <c r="G521" s="115"/>
      <c r="H521" s="115"/>
      <c r="I521" s="115"/>
      <c r="J521" s="115"/>
      <c r="K521" s="115"/>
    </row>
    <row r="522" spans="2:11">
      <c r="B522" s="114"/>
      <c r="C522" s="115"/>
      <c r="D522" s="115"/>
      <c r="E522" s="115"/>
      <c r="F522" s="115"/>
      <c r="G522" s="115"/>
      <c r="H522" s="115"/>
      <c r="I522" s="115"/>
      <c r="J522" s="115"/>
      <c r="K522" s="115"/>
    </row>
    <row r="523" spans="2:11">
      <c r="B523" s="114"/>
      <c r="C523" s="115"/>
      <c r="D523" s="115"/>
      <c r="E523" s="115"/>
      <c r="F523" s="115"/>
      <c r="G523" s="115"/>
      <c r="H523" s="115"/>
      <c r="I523" s="115"/>
      <c r="J523" s="115"/>
      <c r="K523" s="115"/>
    </row>
    <row r="524" spans="2:11">
      <c r="B524" s="114"/>
      <c r="C524" s="115"/>
      <c r="D524" s="115"/>
      <c r="E524" s="115"/>
      <c r="F524" s="115"/>
      <c r="G524" s="115"/>
      <c r="H524" s="115"/>
      <c r="I524" s="115"/>
      <c r="J524" s="115"/>
      <c r="K524" s="115"/>
    </row>
    <row r="525" spans="2:11">
      <c r="B525" s="114"/>
      <c r="C525" s="115"/>
      <c r="D525" s="115"/>
      <c r="E525" s="115"/>
      <c r="F525" s="115"/>
      <c r="G525" s="115"/>
      <c r="H525" s="115"/>
      <c r="I525" s="115"/>
      <c r="J525" s="115"/>
      <c r="K525" s="115"/>
    </row>
    <row r="526" spans="2:11">
      <c r="B526" s="114"/>
      <c r="C526" s="115"/>
      <c r="D526" s="115"/>
      <c r="E526" s="115"/>
      <c r="F526" s="115"/>
      <c r="G526" s="115"/>
      <c r="H526" s="115"/>
      <c r="I526" s="115"/>
      <c r="J526" s="115"/>
      <c r="K526" s="115"/>
    </row>
    <row r="527" spans="2:11">
      <c r="B527" s="114"/>
      <c r="C527" s="115"/>
      <c r="D527" s="115"/>
      <c r="E527" s="115"/>
      <c r="F527" s="115"/>
      <c r="G527" s="115"/>
      <c r="H527" s="115"/>
      <c r="I527" s="115"/>
      <c r="J527" s="115"/>
      <c r="K527" s="115"/>
    </row>
    <row r="528" spans="2:11">
      <c r="B528" s="114"/>
      <c r="C528" s="115"/>
      <c r="D528" s="115"/>
      <c r="E528" s="115"/>
      <c r="F528" s="115"/>
      <c r="G528" s="115"/>
      <c r="H528" s="115"/>
      <c r="I528" s="115"/>
      <c r="J528" s="115"/>
      <c r="K528" s="115"/>
    </row>
    <row r="529" spans="2:11">
      <c r="B529" s="114"/>
      <c r="C529" s="115"/>
      <c r="D529" s="115"/>
      <c r="E529" s="115"/>
      <c r="F529" s="115"/>
      <c r="G529" s="115"/>
      <c r="H529" s="115"/>
      <c r="I529" s="115"/>
      <c r="J529" s="115"/>
      <c r="K529" s="115"/>
    </row>
    <row r="530" spans="2:11">
      <c r="B530" s="114"/>
      <c r="C530" s="115"/>
      <c r="D530" s="115"/>
      <c r="E530" s="115"/>
      <c r="F530" s="115"/>
      <c r="G530" s="115"/>
      <c r="H530" s="115"/>
      <c r="I530" s="115"/>
      <c r="J530" s="115"/>
      <c r="K530" s="115"/>
    </row>
    <row r="531" spans="2:11">
      <c r="B531" s="114"/>
      <c r="C531" s="115"/>
      <c r="D531" s="115"/>
      <c r="E531" s="115"/>
      <c r="F531" s="115"/>
      <c r="G531" s="115"/>
      <c r="H531" s="115"/>
      <c r="I531" s="115"/>
      <c r="J531" s="115"/>
      <c r="K531" s="115"/>
    </row>
    <row r="532" spans="2:11">
      <c r="B532" s="114"/>
      <c r="C532" s="115"/>
      <c r="D532" s="115"/>
      <c r="E532" s="115"/>
      <c r="F532" s="115"/>
      <c r="G532" s="115"/>
      <c r="H532" s="115"/>
      <c r="I532" s="115"/>
      <c r="J532" s="115"/>
      <c r="K532" s="115"/>
    </row>
    <row r="533" spans="2:11">
      <c r="B533" s="114"/>
      <c r="C533" s="115"/>
      <c r="D533" s="115"/>
      <c r="E533" s="115"/>
      <c r="F533" s="115"/>
      <c r="G533" s="115"/>
      <c r="H533" s="115"/>
      <c r="I533" s="115"/>
      <c r="J533" s="115"/>
      <c r="K533" s="115"/>
    </row>
    <row r="534" spans="2:11">
      <c r="B534" s="114"/>
      <c r="C534" s="115"/>
      <c r="D534" s="115"/>
      <c r="E534" s="115"/>
      <c r="F534" s="115"/>
      <c r="G534" s="115"/>
      <c r="H534" s="115"/>
      <c r="I534" s="115"/>
      <c r="J534" s="115"/>
      <c r="K534" s="115"/>
    </row>
    <row r="535" spans="2:11">
      <c r="B535" s="114"/>
      <c r="C535" s="115"/>
      <c r="D535" s="115"/>
      <c r="E535" s="115"/>
      <c r="F535" s="115"/>
      <c r="G535" s="115"/>
      <c r="H535" s="115"/>
      <c r="I535" s="115"/>
      <c r="J535" s="115"/>
      <c r="K535" s="115"/>
    </row>
    <row r="536" spans="2:11">
      <c r="B536" s="114"/>
      <c r="C536" s="115"/>
      <c r="D536" s="115"/>
      <c r="E536" s="115"/>
      <c r="F536" s="115"/>
      <c r="G536" s="115"/>
      <c r="H536" s="115"/>
      <c r="I536" s="115"/>
      <c r="J536" s="115"/>
      <c r="K536" s="115"/>
    </row>
    <row r="537" spans="2:11">
      <c r="B537" s="114"/>
      <c r="C537" s="115"/>
      <c r="D537" s="115"/>
      <c r="E537" s="115"/>
      <c r="F537" s="115"/>
      <c r="G537" s="115"/>
      <c r="H537" s="115"/>
      <c r="I537" s="115"/>
      <c r="J537" s="115"/>
      <c r="K537" s="115"/>
    </row>
    <row r="538" spans="2:11">
      <c r="B538" s="114"/>
      <c r="C538" s="115"/>
      <c r="D538" s="115"/>
      <c r="E538" s="115"/>
      <c r="F538" s="115"/>
      <c r="G538" s="115"/>
      <c r="H538" s="115"/>
      <c r="I538" s="115"/>
      <c r="J538" s="115"/>
      <c r="K538" s="115"/>
    </row>
    <row r="539" spans="2:11">
      <c r="B539" s="114"/>
      <c r="C539" s="115"/>
      <c r="D539" s="115"/>
      <c r="E539" s="115"/>
      <c r="F539" s="115"/>
      <c r="G539" s="115"/>
      <c r="H539" s="115"/>
      <c r="I539" s="115"/>
      <c r="J539" s="115"/>
      <c r="K539" s="115"/>
    </row>
    <row r="540" spans="2:11">
      <c r="B540" s="114"/>
      <c r="C540" s="115"/>
      <c r="D540" s="115"/>
      <c r="E540" s="115"/>
      <c r="F540" s="115"/>
      <c r="G540" s="115"/>
      <c r="H540" s="115"/>
      <c r="I540" s="115"/>
      <c r="J540" s="115"/>
      <c r="K540" s="115"/>
    </row>
    <row r="541" spans="2:11">
      <c r="B541" s="114"/>
      <c r="C541" s="115"/>
      <c r="D541" s="115"/>
      <c r="E541" s="115"/>
      <c r="F541" s="115"/>
      <c r="G541" s="115"/>
      <c r="H541" s="115"/>
      <c r="I541" s="115"/>
      <c r="J541" s="115"/>
      <c r="K541" s="115"/>
    </row>
    <row r="542" spans="2:11">
      <c r="B542" s="114"/>
      <c r="C542" s="115"/>
      <c r="D542" s="115"/>
      <c r="E542" s="115"/>
      <c r="F542" s="115"/>
      <c r="G542" s="115"/>
      <c r="H542" s="115"/>
      <c r="I542" s="115"/>
      <c r="J542" s="115"/>
      <c r="K542" s="115"/>
    </row>
    <row r="543" spans="2:11">
      <c r="B543" s="114"/>
      <c r="C543" s="115"/>
      <c r="D543" s="115"/>
      <c r="E543" s="115"/>
      <c r="F543" s="115"/>
      <c r="G543" s="115"/>
      <c r="H543" s="115"/>
      <c r="I543" s="115"/>
      <c r="J543" s="115"/>
      <c r="K543" s="115"/>
    </row>
    <row r="544" spans="2:11">
      <c r="B544" s="114"/>
      <c r="C544" s="115"/>
      <c r="D544" s="115"/>
      <c r="E544" s="115"/>
      <c r="F544" s="115"/>
      <c r="G544" s="115"/>
      <c r="H544" s="115"/>
      <c r="I544" s="115"/>
      <c r="J544" s="115"/>
      <c r="K544" s="115"/>
    </row>
    <row r="545" spans="2:11">
      <c r="B545" s="114"/>
      <c r="C545" s="115"/>
      <c r="D545" s="115"/>
      <c r="E545" s="115"/>
      <c r="F545" s="115"/>
      <c r="G545" s="115"/>
      <c r="H545" s="115"/>
      <c r="I545" s="115"/>
      <c r="J545" s="115"/>
      <c r="K545" s="115"/>
    </row>
    <row r="546" spans="2:11">
      <c r="B546" s="114"/>
      <c r="C546" s="115"/>
      <c r="D546" s="115"/>
      <c r="E546" s="115"/>
      <c r="F546" s="115"/>
      <c r="G546" s="115"/>
      <c r="H546" s="115"/>
      <c r="I546" s="115"/>
      <c r="J546" s="115"/>
      <c r="K546" s="115"/>
    </row>
    <row r="547" spans="2:11">
      <c r="B547" s="114"/>
      <c r="C547" s="115"/>
      <c r="D547" s="115"/>
      <c r="E547" s="115"/>
      <c r="F547" s="115"/>
      <c r="G547" s="115"/>
      <c r="H547" s="115"/>
      <c r="I547" s="115"/>
      <c r="J547" s="115"/>
      <c r="K547" s="115"/>
    </row>
    <row r="548" spans="2:11">
      <c r="B548" s="114"/>
      <c r="C548" s="115"/>
      <c r="D548" s="115"/>
      <c r="E548" s="115"/>
      <c r="F548" s="115"/>
      <c r="G548" s="115"/>
      <c r="H548" s="115"/>
      <c r="I548" s="115"/>
      <c r="J548" s="115"/>
      <c r="K548" s="115"/>
    </row>
    <row r="549" spans="2:11">
      <c r="B549" s="114"/>
      <c r="C549" s="115"/>
      <c r="D549" s="115"/>
      <c r="E549" s="115"/>
      <c r="F549" s="115"/>
      <c r="G549" s="115"/>
      <c r="H549" s="115"/>
      <c r="I549" s="115"/>
      <c r="J549" s="115"/>
      <c r="K549" s="115"/>
    </row>
    <row r="550" spans="2:11">
      <c r="B550" s="114"/>
      <c r="C550" s="115"/>
      <c r="D550" s="115"/>
      <c r="E550" s="115"/>
      <c r="F550" s="115"/>
      <c r="G550" s="115"/>
      <c r="H550" s="115"/>
      <c r="I550" s="115"/>
      <c r="J550" s="115"/>
      <c r="K550" s="115"/>
    </row>
    <row r="551" spans="2:11">
      <c r="B551" s="114"/>
      <c r="C551" s="115"/>
      <c r="D551" s="115"/>
      <c r="E551" s="115"/>
      <c r="F551" s="115"/>
      <c r="G551" s="115"/>
      <c r="H551" s="115"/>
      <c r="I551" s="115"/>
      <c r="J551" s="115"/>
      <c r="K551" s="115"/>
    </row>
    <row r="552" spans="2:11">
      <c r="B552" s="114"/>
      <c r="C552" s="115"/>
      <c r="D552" s="115"/>
      <c r="E552" s="115"/>
      <c r="F552" s="115"/>
      <c r="G552" s="115"/>
      <c r="H552" s="115"/>
      <c r="I552" s="115"/>
      <c r="J552" s="115"/>
      <c r="K552" s="115"/>
    </row>
    <row r="553" spans="2:11">
      <c r="B553" s="114"/>
      <c r="C553" s="115"/>
      <c r="D553" s="115"/>
      <c r="E553" s="115"/>
      <c r="F553" s="115"/>
      <c r="G553" s="115"/>
      <c r="H553" s="115"/>
      <c r="I553" s="115"/>
      <c r="J553" s="115"/>
      <c r="K553" s="115"/>
    </row>
    <row r="554" spans="2:11">
      <c r="B554" s="114"/>
      <c r="C554" s="115"/>
      <c r="D554" s="115"/>
      <c r="E554" s="115"/>
      <c r="F554" s="115"/>
      <c r="G554" s="115"/>
      <c r="H554" s="115"/>
      <c r="I554" s="115"/>
      <c r="J554" s="115"/>
      <c r="K554" s="115"/>
    </row>
    <row r="555" spans="2:11">
      <c r="B555" s="114"/>
      <c r="C555" s="115"/>
      <c r="D555" s="115"/>
      <c r="E555" s="115"/>
      <c r="F555" s="115"/>
      <c r="G555" s="115"/>
      <c r="H555" s="115"/>
      <c r="I555" s="115"/>
      <c r="J555" s="115"/>
      <c r="K555" s="115"/>
    </row>
    <row r="556" spans="2:11">
      <c r="B556" s="114"/>
      <c r="C556" s="115"/>
      <c r="D556" s="115"/>
      <c r="E556" s="115"/>
      <c r="F556" s="115"/>
      <c r="G556" s="115"/>
      <c r="H556" s="115"/>
      <c r="I556" s="115"/>
      <c r="J556" s="115"/>
      <c r="K556" s="115"/>
    </row>
    <row r="557" spans="2:11">
      <c r="B557" s="114"/>
      <c r="C557" s="115"/>
      <c r="D557" s="115"/>
      <c r="E557" s="115"/>
      <c r="F557" s="115"/>
      <c r="G557" s="115"/>
      <c r="H557" s="115"/>
      <c r="I557" s="115"/>
      <c r="J557" s="115"/>
      <c r="K557" s="115"/>
    </row>
    <row r="558" spans="2:11">
      <c r="B558" s="114"/>
      <c r="C558" s="115"/>
      <c r="D558" s="115"/>
      <c r="E558" s="115"/>
      <c r="F558" s="115"/>
      <c r="G558" s="115"/>
      <c r="H558" s="115"/>
      <c r="I558" s="115"/>
      <c r="J558" s="115"/>
      <c r="K558" s="115"/>
    </row>
    <row r="559" spans="2:11">
      <c r="B559" s="114"/>
      <c r="C559" s="115"/>
      <c r="D559" s="115"/>
      <c r="E559" s="115"/>
      <c r="F559" s="115"/>
      <c r="G559" s="115"/>
      <c r="H559" s="115"/>
      <c r="I559" s="115"/>
      <c r="J559" s="115"/>
      <c r="K559" s="115"/>
    </row>
    <row r="560" spans="2:11">
      <c r="B560" s="114"/>
      <c r="C560" s="115"/>
      <c r="D560" s="115"/>
      <c r="E560" s="115"/>
      <c r="F560" s="115"/>
      <c r="G560" s="115"/>
      <c r="H560" s="115"/>
      <c r="I560" s="115"/>
      <c r="J560" s="115"/>
      <c r="K560" s="115"/>
    </row>
    <row r="561" spans="2:11">
      <c r="B561" s="114"/>
      <c r="C561" s="115"/>
      <c r="D561" s="115"/>
      <c r="E561" s="115"/>
      <c r="F561" s="115"/>
      <c r="G561" s="115"/>
      <c r="H561" s="115"/>
      <c r="I561" s="115"/>
      <c r="J561" s="115"/>
      <c r="K561" s="115"/>
    </row>
    <row r="562" spans="2:11">
      <c r="B562" s="114"/>
      <c r="C562" s="115"/>
      <c r="D562" s="115"/>
      <c r="E562" s="115"/>
      <c r="F562" s="115"/>
      <c r="G562" s="115"/>
      <c r="H562" s="115"/>
      <c r="I562" s="115"/>
      <c r="J562" s="115"/>
      <c r="K562" s="115"/>
    </row>
    <row r="563" spans="2:11">
      <c r="B563" s="114"/>
      <c r="C563" s="115"/>
      <c r="D563" s="115"/>
      <c r="E563" s="115"/>
      <c r="F563" s="115"/>
      <c r="G563" s="115"/>
      <c r="H563" s="115"/>
      <c r="I563" s="115"/>
      <c r="J563" s="115"/>
      <c r="K563" s="115"/>
    </row>
    <row r="564" spans="2:11">
      <c r="B564" s="114"/>
      <c r="C564" s="115"/>
      <c r="D564" s="115"/>
      <c r="E564" s="115"/>
      <c r="F564" s="115"/>
      <c r="G564" s="115"/>
      <c r="H564" s="115"/>
      <c r="I564" s="115"/>
      <c r="J564" s="115"/>
      <c r="K564" s="115"/>
    </row>
    <row r="565" spans="2:11">
      <c r="B565" s="114"/>
      <c r="C565" s="114"/>
      <c r="D565" s="114"/>
      <c r="E565" s="115"/>
      <c r="F565" s="115"/>
      <c r="G565" s="115"/>
      <c r="H565" s="115"/>
      <c r="I565" s="115"/>
      <c r="J565" s="115"/>
      <c r="K565" s="115"/>
    </row>
    <row r="566" spans="2:11">
      <c r="B566" s="114"/>
      <c r="C566" s="114"/>
      <c r="D566" s="114"/>
      <c r="E566" s="115"/>
      <c r="F566" s="115"/>
      <c r="G566" s="115"/>
      <c r="H566" s="115"/>
      <c r="I566" s="115"/>
      <c r="J566" s="115"/>
      <c r="K566" s="115"/>
    </row>
    <row r="567" spans="2:11">
      <c r="B567" s="114"/>
      <c r="C567" s="114"/>
      <c r="D567" s="114"/>
      <c r="E567" s="115"/>
      <c r="F567" s="115"/>
      <c r="G567" s="115"/>
      <c r="H567" s="115"/>
      <c r="I567" s="115"/>
      <c r="J567" s="115"/>
      <c r="K567" s="115"/>
    </row>
    <row r="568" spans="2:11">
      <c r="B568" s="114"/>
      <c r="C568" s="114"/>
      <c r="D568" s="114"/>
      <c r="E568" s="115"/>
      <c r="F568" s="115"/>
      <c r="G568" s="115"/>
      <c r="H568" s="115"/>
      <c r="I568" s="115"/>
      <c r="J568" s="115"/>
      <c r="K568" s="115"/>
    </row>
    <row r="569" spans="2:11">
      <c r="B569" s="114"/>
      <c r="C569" s="114"/>
      <c r="D569" s="114"/>
      <c r="E569" s="115"/>
      <c r="F569" s="115"/>
      <c r="G569" s="115"/>
      <c r="H569" s="115"/>
      <c r="I569" s="115"/>
      <c r="J569" s="115"/>
      <c r="K569" s="115"/>
    </row>
    <row r="570" spans="2:11">
      <c r="B570" s="114"/>
      <c r="C570" s="114"/>
      <c r="D570" s="114"/>
      <c r="E570" s="115"/>
      <c r="F570" s="115"/>
      <c r="G570" s="115"/>
      <c r="H570" s="115"/>
      <c r="I570" s="115"/>
      <c r="J570" s="115"/>
      <c r="K570" s="115"/>
    </row>
    <row r="571" spans="2:11">
      <c r="B571" s="114"/>
      <c r="C571" s="114"/>
      <c r="D571" s="114"/>
      <c r="E571" s="115"/>
      <c r="F571" s="115"/>
      <c r="G571" s="115"/>
      <c r="H571" s="115"/>
      <c r="I571" s="115"/>
      <c r="J571" s="115"/>
      <c r="K571" s="115"/>
    </row>
    <row r="572" spans="2:11">
      <c r="B572" s="114"/>
      <c r="C572" s="114"/>
      <c r="D572" s="114"/>
      <c r="E572" s="115"/>
      <c r="F572" s="115"/>
      <c r="G572" s="115"/>
      <c r="H572" s="115"/>
      <c r="I572" s="115"/>
      <c r="J572" s="115"/>
      <c r="K572" s="115"/>
    </row>
    <row r="573" spans="2:11">
      <c r="B573" s="114"/>
      <c r="C573" s="114"/>
      <c r="D573" s="114"/>
      <c r="E573" s="115"/>
      <c r="F573" s="115"/>
      <c r="G573" s="115"/>
      <c r="H573" s="115"/>
      <c r="I573" s="115"/>
      <c r="J573" s="115"/>
      <c r="K573" s="115"/>
    </row>
    <row r="574" spans="2:11">
      <c r="B574" s="114"/>
      <c r="C574" s="114"/>
      <c r="D574" s="114"/>
      <c r="E574" s="115"/>
      <c r="F574" s="115"/>
      <c r="G574" s="115"/>
      <c r="H574" s="115"/>
      <c r="I574" s="115"/>
      <c r="J574" s="115"/>
      <c r="K574" s="115"/>
    </row>
    <row r="575" spans="2:11">
      <c r="B575" s="114"/>
      <c r="C575" s="114"/>
      <c r="D575" s="114"/>
      <c r="E575" s="115"/>
      <c r="F575" s="115"/>
      <c r="G575" s="115"/>
      <c r="H575" s="115"/>
      <c r="I575" s="115"/>
      <c r="J575" s="115"/>
      <c r="K575" s="115"/>
    </row>
    <row r="576" spans="2:11">
      <c r="B576" s="114"/>
      <c r="C576" s="114"/>
      <c r="D576" s="114"/>
      <c r="E576" s="115"/>
      <c r="F576" s="115"/>
      <c r="G576" s="115"/>
      <c r="H576" s="115"/>
      <c r="I576" s="115"/>
      <c r="J576" s="115"/>
      <c r="K576" s="115"/>
    </row>
    <row r="577" spans="2:11">
      <c r="B577" s="114"/>
      <c r="C577" s="114"/>
      <c r="D577" s="114"/>
      <c r="E577" s="115"/>
      <c r="F577" s="115"/>
      <c r="G577" s="115"/>
      <c r="H577" s="115"/>
      <c r="I577" s="115"/>
      <c r="J577" s="115"/>
      <c r="K577" s="115"/>
    </row>
    <row r="578" spans="2:11">
      <c r="B578" s="114"/>
      <c r="C578" s="114"/>
      <c r="D578" s="114"/>
      <c r="E578" s="115"/>
      <c r="F578" s="115"/>
      <c r="G578" s="115"/>
      <c r="H578" s="115"/>
      <c r="I578" s="115"/>
      <c r="J578" s="115"/>
      <c r="K578" s="115"/>
    </row>
    <row r="579" spans="2:11">
      <c r="B579" s="114"/>
      <c r="C579" s="114"/>
      <c r="D579" s="114"/>
      <c r="E579" s="115"/>
      <c r="F579" s="115"/>
      <c r="G579" s="115"/>
      <c r="H579" s="115"/>
      <c r="I579" s="115"/>
      <c r="J579" s="115"/>
      <c r="K579" s="115"/>
    </row>
    <row r="580" spans="2:11">
      <c r="B580" s="114"/>
      <c r="C580" s="114"/>
      <c r="D580" s="114"/>
      <c r="E580" s="115"/>
      <c r="F580" s="115"/>
      <c r="G580" s="115"/>
      <c r="H580" s="115"/>
      <c r="I580" s="115"/>
      <c r="J580" s="115"/>
      <c r="K580" s="115"/>
    </row>
    <row r="581" spans="2:11">
      <c r="B581" s="114"/>
      <c r="C581" s="114"/>
      <c r="D581" s="114"/>
      <c r="E581" s="115"/>
      <c r="F581" s="115"/>
      <c r="G581" s="115"/>
      <c r="H581" s="115"/>
      <c r="I581" s="115"/>
      <c r="J581" s="115"/>
      <c r="K581" s="115"/>
    </row>
    <row r="582" spans="2:11">
      <c r="B582" s="114"/>
      <c r="C582" s="114"/>
      <c r="D582" s="114"/>
      <c r="E582" s="115"/>
      <c r="F582" s="115"/>
      <c r="G582" s="115"/>
      <c r="H582" s="115"/>
      <c r="I582" s="115"/>
      <c r="J582" s="115"/>
      <c r="K582" s="115"/>
    </row>
    <row r="583" spans="2:11">
      <c r="B583" s="114"/>
      <c r="C583" s="114"/>
      <c r="D583" s="114"/>
      <c r="E583" s="115"/>
      <c r="F583" s="115"/>
      <c r="G583" s="115"/>
      <c r="H583" s="115"/>
      <c r="I583" s="115"/>
      <c r="J583" s="115"/>
      <c r="K583" s="115"/>
    </row>
    <row r="584" spans="2:11">
      <c r="B584" s="114"/>
      <c r="C584" s="114"/>
      <c r="D584" s="114"/>
      <c r="E584" s="115"/>
      <c r="F584" s="115"/>
      <c r="G584" s="115"/>
      <c r="H584" s="115"/>
      <c r="I584" s="115"/>
      <c r="J584" s="115"/>
      <c r="K584" s="115"/>
    </row>
    <row r="585" spans="2:11">
      <c r="B585" s="114"/>
      <c r="C585" s="114"/>
      <c r="D585" s="114"/>
      <c r="E585" s="115"/>
      <c r="F585" s="115"/>
      <c r="G585" s="115"/>
      <c r="H585" s="115"/>
      <c r="I585" s="115"/>
      <c r="J585" s="115"/>
      <c r="K585" s="115"/>
    </row>
    <row r="586" spans="2:11">
      <c r="B586" s="114"/>
      <c r="C586" s="114"/>
      <c r="D586" s="114"/>
      <c r="E586" s="115"/>
      <c r="F586" s="115"/>
      <c r="G586" s="115"/>
      <c r="H586" s="115"/>
      <c r="I586" s="115"/>
      <c r="J586" s="115"/>
      <c r="K586" s="115"/>
    </row>
    <row r="587" spans="2:11">
      <c r="B587" s="114"/>
      <c r="C587" s="114"/>
      <c r="D587" s="114"/>
      <c r="E587" s="115"/>
      <c r="F587" s="115"/>
      <c r="G587" s="115"/>
      <c r="H587" s="115"/>
      <c r="I587" s="115"/>
      <c r="J587" s="115"/>
      <c r="K587" s="115"/>
    </row>
    <row r="588" spans="2:11">
      <c r="B588" s="114"/>
      <c r="C588" s="114"/>
      <c r="D588" s="114"/>
      <c r="E588" s="115"/>
      <c r="F588" s="115"/>
      <c r="G588" s="115"/>
      <c r="H588" s="115"/>
      <c r="I588" s="115"/>
      <c r="J588" s="115"/>
      <c r="K588" s="115"/>
    </row>
    <row r="589" spans="2:11">
      <c r="B589" s="114"/>
      <c r="C589" s="114"/>
      <c r="D589" s="114"/>
      <c r="E589" s="115"/>
      <c r="F589" s="115"/>
      <c r="G589" s="115"/>
      <c r="H589" s="115"/>
      <c r="I589" s="115"/>
      <c r="J589" s="115"/>
      <c r="K589" s="115"/>
    </row>
    <row r="590" spans="2:11">
      <c r="B590" s="114"/>
      <c r="C590" s="114"/>
      <c r="D590" s="114"/>
      <c r="E590" s="115"/>
      <c r="F590" s="115"/>
      <c r="G590" s="115"/>
      <c r="H590" s="115"/>
      <c r="I590" s="115"/>
      <c r="J590" s="115"/>
      <c r="K590" s="115"/>
    </row>
    <row r="591" spans="2:11">
      <c r="B591" s="114"/>
      <c r="C591" s="114"/>
      <c r="D591" s="114"/>
      <c r="E591" s="115"/>
      <c r="F591" s="115"/>
      <c r="G591" s="115"/>
      <c r="H591" s="115"/>
      <c r="I591" s="115"/>
      <c r="J591" s="115"/>
      <c r="K591" s="115"/>
    </row>
    <row r="592" spans="2:11">
      <c r="B592" s="114"/>
      <c r="C592" s="114"/>
      <c r="D592" s="114"/>
      <c r="E592" s="115"/>
      <c r="F592" s="115"/>
      <c r="G592" s="115"/>
      <c r="H592" s="115"/>
      <c r="I592" s="115"/>
      <c r="J592" s="115"/>
      <c r="K592" s="115"/>
    </row>
    <row r="593" spans="2:11">
      <c r="B593" s="114"/>
      <c r="C593" s="114"/>
      <c r="D593" s="114"/>
      <c r="E593" s="115"/>
      <c r="F593" s="115"/>
      <c r="G593" s="115"/>
      <c r="H593" s="115"/>
      <c r="I593" s="115"/>
      <c r="J593" s="115"/>
      <c r="K593" s="115"/>
    </row>
    <row r="594" spans="2:11">
      <c r="B594" s="114"/>
      <c r="C594" s="114"/>
      <c r="D594" s="114"/>
      <c r="E594" s="115"/>
      <c r="F594" s="115"/>
      <c r="G594" s="115"/>
      <c r="H594" s="115"/>
      <c r="I594" s="115"/>
      <c r="J594" s="115"/>
      <c r="K594" s="115"/>
    </row>
    <row r="595" spans="2:11">
      <c r="B595" s="114"/>
      <c r="C595" s="114"/>
      <c r="D595" s="114"/>
      <c r="E595" s="115"/>
      <c r="F595" s="115"/>
      <c r="G595" s="115"/>
      <c r="H595" s="115"/>
      <c r="I595" s="115"/>
      <c r="J595" s="115"/>
      <c r="K595" s="115"/>
    </row>
    <row r="596" spans="2:11">
      <c r="B596" s="114"/>
      <c r="C596" s="114"/>
      <c r="D596" s="114"/>
      <c r="E596" s="115"/>
      <c r="F596" s="115"/>
      <c r="G596" s="115"/>
      <c r="H596" s="115"/>
      <c r="I596" s="115"/>
      <c r="J596" s="115"/>
      <c r="K596" s="115"/>
    </row>
    <row r="597" spans="2:11">
      <c r="B597" s="114"/>
      <c r="C597" s="114"/>
      <c r="D597" s="114"/>
      <c r="E597" s="115"/>
      <c r="F597" s="115"/>
      <c r="G597" s="115"/>
      <c r="H597" s="115"/>
      <c r="I597" s="115"/>
      <c r="J597" s="115"/>
      <c r="K597" s="115"/>
    </row>
    <row r="598" spans="2:11">
      <c r="B598" s="114"/>
      <c r="C598" s="114"/>
      <c r="D598" s="114"/>
      <c r="E598" s="115"/>
      <c r="F598" s="115"/>
      <c r="G598" s="115"/>
      <c r="H598" s="115"/>
      <c r="I598" s="115"/>
      <c r="J598" s="115"/>
      <c r="K598" s="115"/>
    </row>
    <row r="599" spans="2:11">
      <c r="B599" s="114"/>
      <c r="C599" s="114"/>
      <c r="D599" s="114"/>
      <c r="E599" s="115"/>
      <c r="F599" s="115"/>
      <c r="G599" s="115"/>
      <c r="H599" s="115"/>
      <c r="I599" s="115"/>
      <c r="J599" s="115"/>
      <c r="K599" s="115"/>
    </row>
    <row r="600" spans="2:11">
      <c r="B600" s="114"/>
      <c r="C600" s="114"/>
      <c r="D600" s="114"/>
      <c r="E600" s="115"/>
      <c r="F600" s="115"/>
      <c r="G600" s="115"/>
      <c r="H600" s="115"/>
      <c r="I600" s="115"/>
      <c r="J600" s="115"/>
      <c r="K600" s="115"/>
    </row>
    <row r="601" spans="2:11">
      <c r="B601" s="114"/>
      <c r="C601" s="114"/>
      <c r="D601" s="114"/>
      <c r="E601" s="115"/>
      <c r="F601" s="115"/>
      <c r="G601" s="115"/>
      <c r="H601" s="115"/>
      <c r="I601" s="115"/>
      <c r="J601" s="115"/>
      <c r="K601" s="115"/>
    </row>
    <row r="602" spans="2:11">
      <c r="B602" s="114"/>
      <c r="C602" s="114"/>
      <c r="D602" s="114"/>
      <c r="E602" s="115"/>
      <c r="F602" s="115"/>
      <c r="G602" s="115"/>
      <c r="H602" s="115"/>
      <c r="I602" s="115"/>
      <c r="J602" s="115"/>
      <c r="K602" s="115"/>
    </row>
    <row r="603" spans="2:11">
      <c r="B603" s="114"/>
      <c r="C603" s="114"/>
      <c r="D603" s="114"/>
      <c r="E603" s="115"/>
      <c r="F603" s="115"/>
      <c r="G603" s="115"/>
      <c r="H603" s="115"/>
      <c r="I603" s="115"/>
      <c r="J603" s="115"/>
      <c r="K603" s="115"/>
    </row>
    <row r="604" spans="2:11">
      <c r="B604" s="114"/>
      <c r="C604" s="114"/>
      <c r="D604" s="114"/>
      <c r="E604" s="115"/>
      <c r="F604" s="115"/>
      <c r="G604" s="115"/>
      <c r="H604" s="115"/>
      <c r="I604" s="115"/>
      <c r="J604" s="115"/>
      <c r="K604" s="115"/>
    </row>
    <row r="605" spans="2:11">
      <c r="B605" s="114"/>
      <c r="C605" s="114"/>
      <c r="D605" s="114"/>
      <c r="E605" s="115"/>
      <c r="F605" s="115"/>
      <c r="G605" s="115"/>
      <c r="H605" s="115"/>
      <c r="I605" s="115"/>
      <c r="J605" s="115"/>
      <c r="K605" s="115"/>
    </row>
    <row r="606" spans="2:11">
      <c r="B606" s="114"/>
      <c r="C606" s="114"/>
      <c r="D606" s="114"/>
      <c r="E606" s="115"/>
      <c r="F606" s="115"/>
      <c r="G606" s="115"/>
      <c r="H606" s="115"/>
      <c r="I606" s="115"/>
      <c r="J606" s="115"/>
      <c r="K606" s="115"/>
    </row>
    <row r="607" spans="2:11">
      <c r="B607" s="114"/>
      <c r="C607" s="114"/>
      <c r="D607" s="114"/>
      <c r="E607" s="115"/>
      <c r="F607" s="115"/>
      <c r="G607" s="115"/>
      <c r="H607" s="115"/>
      <c r="I607" s="115"/>
      <c r="J607" s="115"/>
      <c r="K607" s="115"/>
    </row>
    <row r="608" spans="2:11">
      <c r="B608" s="114"/>
      <c r="C608" s="114"/>
      <c r="D608" s="114"/>
      <c r="E608" s="115"/>
      <c r="F608" s="115"/>
      <c r="G608" s="115"/>
      <c r="H608" s="115"/>
      <c r="I608" s="115"/>
      <c r="J608" s="115"/>
      <c r="K608" s="115"/>
    </row>
    <row r="609" spans="2:11">
      <c r="B609" s="114"/>
      <c r="C609" s="114"/>
      <c r="D609" s="114"/>
      <c r="E609" s="115"/>
      <c r="F609" s="115"/>
      <c r="G609" s="115"/>
      <c r="H609" s="115"/>
      <c r="I609" s="115"/>
      <c r="J609" s="115"/>
      <c r="K609" s="115"/>
    </row>
    <row r="610" spans="2:11">
      <c r="B610" s="114"/>
      <c r="C610" s="114"/>
      <c r="D610" s="114"/>
      <c r="E610" s="115"/>
      <c r="F610" s="115"/>
      <c r="G610" s="115"/>
      <c r="H610" s="115"/>
      <c r="I610" s="115"/>
      <c r="J610" s="115"/>
      <c r="K610" s="115"/>
    </row>
    <row r="611" spans="2:11">
      <c r="B611" s="114"/>
      <c r="C611" s="114"/>
      <c r="D611" s="114"/>
      <c r="E611" s="115"/>
      <c r="F611" s="115"/>
      <c r="G611" s="115"/>
      <c r="H611" s="115"/>
      <c r="I611" s="115"/>
      <c r="J611" s="115"/>
      <c r="K611" s="115"/>
    </row>
    <row r="612" spans="2:11">
      <c r="B612" s="114"/>
      <c r="C612" s="114"/>
      <c r="D612" s="114"/>
      <c r="E612" s="115"/>
      <c r="F612" s="115"/>
      <c r="G612" s="115"/>
      <c r="H612" s="115"/>
      <c r="I612" s="115"/>
      <c r="J612" s="115"/>
      <c r="K612" s="115"/>
    </row>
    <row r="613" spans="2:11">
      <c r="B613" s="114"/>
      <c r="C613" s="114"/>
      <c r="D613" s="114"/>
      <c r="E613" s="115"/>
      <c r="F613" s="115"/>
      <c r="G613" s="115"/>
      <c r="H613" s="115"/>
      <c r="I613" s="115"/>
      <c r="J613" s="115"/>
      <c r="K613" s="115"/>
    </row>
    <row r="614" spans="2:11">
      <c r="B614" s="114"/>
      <c r="C614" s="114"/>
      <c r="D614" s="114"/>
      <c r="E614" s="115"/>
      <c r="F614" s="115"/>
      <c r="G614" s="115"/>
      <c r="H614" s="115"/>
      <c r="I614" s="115"/>
      <c r="J614" s="115"/>
      <c r="K614" s="115"/>
    </row>
    <row r="615" spans="2:11">
      <c r="B615" s="114"/>
      <c r="C615" s="114"/>
      <c r="D615" s="114"/>
      <c r="E615" s="115"/>
      <c r="F615" s="115"/>
      <c r="G615" s="115"/>
      <c r="H615" s="115"/>
      <c r="I615" s="115"/>
      <c r="J615" s="115"/>
      <c r="K615" s="115"/>
    </row>
    <row r="616" spans="2:11">
      <c r="B616" s="114"/>
      <c r="C616" s="114"/>
      <c r="D616" s="114"/>
      <c r="E616" s="115"/>
      <c r="F616" s="115"/>
      <c r="G616" s="115"/>
      <c r="H616" s="115"/>
      <c r="I616" s="115"/>
      <c r="J616" s="115"/>
      <c r="K616" s="115"/>
    </row>
    <row r="617" spans="2:11">
      <c r="B617" s="114"/>
      <c r="C617" s="114"/>
      <c r="D617" s="114"/>
      <c r="E617" s="115"/>
      <c r="F617" s="115"/>
      <c r="G617" s="115"/>
      <c r="H617" s="115"/>
      <c r="I617" s="115"/>
      <c r="J617" s="115"/>
      <c r="K617" s="115"/>
    </row>
    <row r="618" spans="2:11">
      <c r="B618" s="114"/>
      <c r="C618" s="114"/>
      <c r="D618" s="114"/>
      <c r="E618" s="115"/>
      <c r="F618" s="115"/>
      <c r="G618" s="115"/>
      <c r="H618" s="115"/>
      <c r="I618" s="115"/>
      <c r="J618" s="115"/>
      <c r="K618" s="115"/>
    </row>
    <row r="619" spans="2:11">
      <c r="B619" s="114"/>
      <c r="C619" s="114"/>
      <c r="D619" s="114"/>
      <c r="E619" s="115"/>
      <c r="F619" s="115"/>
      <c r="G619" s="115"/>
      <c r="H619" s="115"/>
      <c r="I619" s="115"/>
      <c r="J619" s="115"/>
      <c r="K619" s="115"/>
    </row>
    <row r="620" spans="2:11">
      <c r="B620" s="114"/>
      <c r="C620" s="114"/>
      <c r="D620" s="114"/>
      <c r="E620" s="115"/>
      <c r="F620" s="115"/>
      <c r="G620" s="115"/>
      <c r="H620" s="115"/>
      <c r="I620" s="115"/>
      <c r="J620" s="115"/>
      <c r="K620" s="115"/>
    </row>
    <row r="621" spans="2:11">
      <c r="B621" s="114"/>
      <c r="C621" s="114"/>
      <c r="D621" s="114"/>
      <c r="E621" s="115"/>
      <c r="F621" s="115"/>
      <c r="G621" s="115"/>
      <c r="H621" s="115"/>
      <c r="I621" s="115"/>
      <c r="J621" s="115"/>
      <c r="K621" s="115"/>
    </row>
    <row r="622" spans="2:11">
      <c r="B622" s="114"/>
      <c r="C622" s="114"/>
      <c r="D622" s="114"/>
      <c r="E622" s="115"/>
      <c r="F622" s="115"/>
      <c r="G622" s="115"/>
      <c r="H622" s="115"/>
      <c r="I622" s="115"/>
      <c r="J622" s="115"/>
      <c r="K622" s="115"/>
    </row>
    <row r="623" spans="2:11">
      <c r="B623" s="114"/>
      <c r="C623" s="114"/>
      <c r="D623" s="114"/>
      <c r="E623" s="115"/>
      <c r="F623" s="115"/>
      <c r="G623" s="115"/>
      <c r="H623" s="115"/>
      <c r="I623" s="115"/>
      <c r="J623" s="115"/>
      <c r="K623" s="115"/>
    </row>
    <row r="624" spans="2:11">
      <c r="B624" s="114"/>
      <c r="C624" s="114"/>
      <c r="D624" s="114"/>
      <c r="E624" s="115"/>
      <c r="F624" s="115"/>
      <c r="G624" s="115"/>
      <c r="H624" s="115"/>
      <c r="I624" s="115"/>
      <c r="J624" s="115"/>
      <c r="K624" s="115"/>
    </row>
    <row r="625" spans="2:11">
      <c r="B625" s="114"/>
      <c r="C625" s="114"/>
      <c r="D625" s="114"/>
      <c r="E625" s="115"/>
      <c r="F625" s="115"/>
      <c r="G625" s="115"/>
      <c r="H625" s="115"/>
      <c r="I625" s="115"/>
      <c r="J625" s="115"/>
      <c r="K625" s="115"/>
    </row>
    <row r="626" spans="2:11">
      <c r="B626" s="114"/>
      <c r="C626" s="114"/>
      <c r="D626" s="114"/>
      <c r="E626" s="115"/>
      <c r="F626" s="115"/>
      <c r="G626" s="115"/>
      <c r="H626" s="115"/>
      <c r="I626" s="115"/>
      <c r="J626" s="115"/>
      <c r="K626" s="115"/>
    </row>
    <row r="627" spans="2:11">
      <c r="B627" s="114"/>
      <c r="C627" s="114"/>
      <c r="D627" s="114"/>
      <c r="E627" s="115"/>
      <c r="F627" s="115"/>
      <c r="G627" s="115"/>
      <c r="H627" s="115"/>
      <c r="I627" s="115"/>
      <c r="J627" s="115"/>
      <c r="K627" s="115"/>
    </row>
    <row r="628" spans="2:11">
      <c r="B628" s="114"/>
      <c r="C628" s="114"/>
      <c r="D628" s="114"/>
      <c r="E628" s="115"/>
      <c r="F628" s="115"/>
      <c r="G628" s="115"/>
      <c r="H628" s="115"/>
      <c r="I628" s="115"/>
      <c r="J628" s="115"/>
      <c r="K628" s="115"/>
    </row>
    <row r="629" spans="2:11">
      <c r="B629" s="114"/>
      <c r="C629" s="114"/>
      <c r="D629" s="114"/>
      <c r="E629" s="115"/>
      <c r="F629" s="115"/>
      <c r="G629" s="115"/>
      <c r="H629" s="115"/>
      <c r="I629" s="115"/>
      <c r="J629" s="115"/>
      <c r="K629" s="115"/>
    </row>
    <row r="630" spans="2:11">
      <c r="B630" s="114"/>
      <c r="C630" s="114"/>
      <c r="D630" s="114"/>
      <c r="E630" s="115"/>
      <c r="F630" s="115"/>
      <c r="G630" s="115"/>
      <c r="H630" s="115"/>
      <c r="I630" s="115"/>
      <c r="J630" s="115"/>
      <c r="K630" s="115"/>
    </row>
    <row r="631" spans="2:11">
      <c r="B631" s="114"/>
      <c r="C631" s="114"/>
      <c r="D631" s="114"/>
      <c r="E631" s="115"/>
      <c r="F631" s="115"/>
      <c r="G631" s="115"/>
      <c r="H631" s="115"/>
      <c r="I631" s="115"/>
      <c r="J631" s="115"/>
      <c r="K631" s="115"/>
    </row>
    <row r="632" spans="2:11">
      <c r="B632" s="114"/>
      <c r="C632" s="114"/>
      <c r="D632" s="114"/>
      <c r="E632" s="115"/>
      <c r="F632" s="115"/>
      <c r="G632" s="115"/>
      <c r="H632" s="115"/>
      <c r="I632" s="115"/>
      <c r="J632" s="115"/>
      <c r="K632" s="115"/>
    </row>
    <row r="633" spans="2:11">
      <c r="B633" s="114"/>
      <c r="C633" s="114"/>
      <c r="D633" s="114"/>
      <c r="E633" s="115"/>
      <c r="F633" s="115"/>
      <c r="G633" s="115"/>
      <c r="H633" s="115"/>
      <c r="I633" s="115"/>
      <c r="J633" s="115"/>
      <c r="K633" s="115"/>
    </row>
    <row r="634" spans="2:11">
      <c r="B634" s="114"/>
      <c r="C634" s="114"/>
      <c r="D634" s="114"/>
      <c r="E634" s="115"/>
      <c r="F634" s="115"/>
      <c r="G634" s="115"/>
      <c r="H634" s="115"/>
      <c r="I634" s="115"/>
      <c r="J634" s="115"/>
      <c r="K634" s="115"/>
    </row>
    <row r="635" spans="2:11">
      <c r="B635" s="114"/>
      <c r="C635" s="114"/>
      <c r="D635" s="114"/>
      <c r="E635" s="115"/>
      <c r="F635" s="115"/>
      <c r="G635" s="115"/>
      <c r="H635" s="115"/>
      <c r="I635" s="115"/>
      <c r="J635" s="115"/>
      <c r="K635" s="115"/>
    </row>
    <row r="636" spans="2:11">
      <c r="B636" s="114"/>
      <c r="C636" s="114"/>
      <c r="D636" s="114"/>
      <c r="E636" s="115"/>
      <c r="F636" s="115"/>
      <c r="G636" s="115"/>
      <c r="H636" s="115"/>
      <c r="I636" s="115"/>
      <c r="J636" s="115"/>
      <c r="K636" s="115"/>
    </row>
    <row r="637" spans="2:11">
      <c r="B637" s="114"/>
      <c r="C637" s="114"/>
      <c r="D637" s="114"/>
      <c r="E637" s="115"/>
      <c r="F637" s="115"/>
      <c r="G637" s="115"/>
      <c r="H637" s="115"/>
      <c r="I637" s="115"/>
      <c r="J637" s="115"/>
      <c r="K637" s="115"/>
    </row>
    <row r="638" spans="2:11">
      <c r="B638" s="114"/>
      <c r="C638" s="114"/>
      <c r="D638" s="114"/>
      <c r="E638" s="115"/>
      <c r="F638" s="115"/>
      <c r="G638" s="115"/>
      <c r="H638" s="115"/>
      <c r="I638" s="115"/>
      <c r="J638" s="115"/>
      <c r="K638" s="115"/>
    </row>
    <row r="639" spans="2:11">
      <c r="B639" s="114"/>
      <c r="C639" s="114"/>
      <c r="D639" s="114"/>
      <c r="E639" s="115"/>
      <c r="F639" s="115"/>
      <c r="G639" s="115"/>
      <c r="H639" s="115"/>
      <c r="I639" s="115"/>
      <c r="J639" s="115"/>
      <c r="K639" s="115"/>
    </row>
    <row r="640" spans="2:11">
      <c r="B640" s="114"/>
      <c r="C640" s="114"/>
      <c r="D640" s="114"/>
      <c r="E640" s="115"/>
      <c r="F640" s="115"/>
      <c r="G640" s="115"/>
      <c r="H640" s="115"/>
      <c r="I640" s="115"/>
      <c r="J640" s="115"/>
      <c r="K640" s="115"/>
    </row>
    <row r="641" spans="2:11">
      <c r="B641" s="114"/>
      <c r="C641" s="114"/>
      <c r="D641" s="114"/>
      <c r="E641" s="115"/>
      <c r="F641" s="115"/>
      <c r="G641" s="115"/>
      <c r="H641" s="115"/>
      <c r="I641" s="115"/>
      <c r="J641" s="115"/>
      <c r="K641" s="115"/>
    </row>
    <row r="642" spans="2:11">
      <c r="B642" s="114"/>
      <c r="C642" s="114"/>
      <c r="D642" s="114"/>
      <c r="E642" s="115"/>
      <c r="F642" s="115"/>
      <c r="G642" s="115"/>
      <c r="H642" s="115"/>
      <c r="I642" s="115"/>
      <c r="J642" s="115"/>
      <c r="K642" s="115"/>
    </row>
    <row r="643" spans="2:11">
      <c r="B643" s="114"/>
      <c r="C643" s="114"/>
      <c r="D643" s="114"/>
      <c r="E643" s="115"/>
      <c r="F643" s="115"/>
      <c r="G643" s="115"/>
      <c r="H643" s="115"/>
      <c r="I643" s="115"/>
      <c r="J643" s="115"/>
      <c r="K643" s="115"/>
    </row>
    <row r="644" spans="2:11">
      <c r="B644" s="114"/>
      <c r="C644" s="114"/>
      <c r="D644" s="114"/>
      <c r="E644" s="115"/>
      <c r="F644" s="115"/>
      <c r="G644" s="115"/>
      <c r="H644" s="115"/>
      <c r="I644" s="115"/>
      <c r="J644" s="115"/>
      <c r="K644" s="115"/>
    </row>
    <row r="645" spans="2:11">
      <c r="B645" s="114"/>
      <c r="C645" s="114"/>
      <c r="D645" s="114"/>
      <c r="E645" s="115"/>
      <c r="F645" s="115"/>
      <c r="G645" s="115"/>
      <c r="H645" s="115"/>
      <c r="I645" s="115"/>
      <c r="J645" s="115"/>
      <c r="K645" s="115"/>
    </row>
    <row r="646" spans="2:11">
      <c r="B646" s="114"/>
      <c r="C646" s="114"/>
      <c r="D646" s="114"/>
      <c r="E646" s="115"/>
      <c r="F646" s="115"/>
      <c r="G646" s="115"/>
      <c r="H646" s="115"/>
      <c r="I646" s="115"/>
      <c r="J646" s="115"/>
      <c r="K646" s="115"/>
    </row>
    <row r="647" spans="2:11">
      <c r="B647" s="114"/>
      <c r="C647" s="114"/>
      <c r="D647" s="114"/>
      <c r="E647" s="115"/>
      <c r="F647" s="115"/>
      <c r="G647" s="115"/>
      <c r="H647" s="115"/>
      <c r="I647" s="115"/>
      <c r="J647" s="115"/>
      <c r="K647" s="115"/>
    </row>
    <row r="648" spans="2:11">
      <c r="B648" s="114"/>
      <c r="C648" s="114"/>
      <c r="D648" s="114"/>
      <c r="E648" s="115"/>
      <c r="F648" s="115"/>
      <c r="G648" s="115"/>
      <c r="H648" s="115"/>
      <c r="I648" s="115"/>
      <c r="J648" s="115"/>
      <c r="K648" s="115"/>
    </row>
    <row r="649" spans="2:11">
      <c r="B649" s="114"/>
      <c r="C649" s="114"/>
      <c r="D649" s="114"/>
      <c r="E649" s="115"/>
      <c r="F649" s="115"/>
      <c r="G649" s="115"/>
      <c r="H649" s="115"/>
      <c r="I649" s="115"/>
      <c r="J649" s="115"/>
      <c r="K649" s="115"/>
    </row>
    <row r="650" spans="2:11">
      <c r="B650" s="114"/>
      <c r="C650" s="114"/>
      <c r="D650" s="114"/>
      <c r="E650" s="115"/>
      <c r="F650" s="115"/>
      <c r="G650" s="115"/>
      <c r="H650" s="115"/>
      <c r="I650" s="115"/>
      <c r="J650" s="115"/>
      <c r="K650" s="115"/>
    </row>
    <row r="651" spans="2:11">
      <c r="B651" s="114"/>
      <c r="C651" s="114"/>
      <c r="D651" s="114"/>
      <c r="E651" s="115"/>
      <c r="F651" s="115"/>
      <c r="G651" s="115"/>
      <c r="H651" s="115"/>
      <c r="I651" s="115"/>
      <c r="J651" s="115"/>
      <c r="K651" s="115"/>
    </row>
    <row r="652" spans="2:11">
      <c r="B652" s="114"/>
      <c r="C652" s="114"/>
      <c r="D652" s="114"/>
      <c r="E652" s="115"/>
      <c r="F652" s="115"/>
      <c r="G652" s="115"/>
      <c r="H652" s="115"/>
      <c r="I652" s="115"/>
      <c r="J652" s="115"/>
      <c r="K652" s="115"/>
    </row>
    <row r="653" spans="2:11">
      <c r="B653" s="114"/>
      <c r="C653" s="114"/>
      <c r="D653" s="114"/>
      <c r="E653" s="115"/>
      <c r="F653" s="115"/>
      <c r="G653" s="115"/>
      <c r="H653" s="115"/>
      <c r="I653" s="115"/>
      <c r="J653" s="115"/>
      <c r="K653" s="115"/>
    </row>
    <row r="654" spans="2:11">
      <c r="B654" s="114"/>
      <c r="C654" s="114"/>
      <c r="D654" s="114"/>
      <c r="E654" s="115"/>
      <c r="F654" s="115"/>
      <c r="G654" s="115"/>
      <c r="H654" s="115"/>
      <c r="I654" s="115"/>
      <c r="J654" s="115"/>
      <c r="K654" s="115"/>
    </row>
    <row r="655" spans="2:11">
      <c r="B655" s="114"/>
      <c r="C655" s="114"/>
      <c r="D655" s="114"/>
      <c r="E655" s="115"/>
      <c r="F655" s="115"/>
      <c r="G655" s="115"/>
      <c r="H655" s="115"/>
      <c r="I655" s="115"/>
      <c r="J655" s="115"/>
      <c r="K655" s="115"/>
    </row>
    <row r="656" spans="2:11">
      <c r="B656" s="114"/>
      <c r="C656" s="114"/>
      <c r="D656" s="114"/>
      <c r="E656" s="115"/>
      <c r="F656" s="115"/>
      <c r="G656" s="115"/>
      <c r="H656" s="115"/>
      <c r="I656" s="115"/>
      <c r="J656" s="115"/>
      <c r="K656" s="115"/>
    </row>
    <row r="657" spans="2:11">
      <c r="B657" s="114"/>
      <c r="C657" s="114"/>
      <c r="D657" s="114"/>
      <c r="E657" s="115"/>
      <c r="F657" s="115"/>
      <c r="G657" s="115"/>
      <c r="H657" s="115"/>
      <c r="I657" s="115"/>
      <c r="J657" s="115"/>
      <c r="K657" s="115"/>
    </row>
    <row r="658" spans="2:11">
      <c r="B658" s="114"/>
      <c r="C658" s="114"/>
      <c r="D658" s="114"/>
      <c r="E658" s="115"/>
      <c r="F658" s="115"/>
      <c r="G658" s="115"/>
      <c r="H658" s="115"/>
      <c r="I658" s="115"/>
      <c r="J658" s="115"/>
      <c r="K658" s="115"/>
    </row>
    <row r="659" spans="2:11">
      <c r="B659" s="114"/>
      <c r="C659" s="114"/>
      <c r="D659" s="114"/>
      <c r="E659" s="115"/>
      <c r="F659" s="115"/>
      <c r="G659" s="115"/>
      <c r="H659" s="115"/>
      <c r="I659" s="115"/>
      <c r="J659" s="115"/>
      <c r="K659" s="115"/>
    </row>
    <row r="660" spans="2:11">
      <c r="B660" s="114"/>
      <c r="C660" s="114"/>
      <c r="D660" s="114"/>
      <c r="E660" s="115"/>
      <c r="F660" s="115"/>
      <c r="G660" s="115"/>
      <c r="H660" s="115"/>
      <c r="I660" s="115"/>
      <c r="J660" s="115"/>
      <c r="K660" s="115"/>
    </row>
    <row r="661" spans="2:11">
      <c r="B661" s="114"/>
      <c r="C661" s="114"/>
      <c r="D661" s="114"/>
      <c r="E661" s="115"/>
      <c r="F661" s="115"/>
      <c r="G661" s="115"/>
      <c r="H661" s="115"/>
      <c r="I661" s="115"/>
      <c r="J661" s="115"/>
      <c r="K661" s="115"/>
    </row>
    <row r="662" spans="2:11">
      <c r="B662" s="114"/>
      <c r="C662" s="114"/>
      <c r="D662" s="114"/>
      <c r="E662" s="115"/>
      <c r="F662" s="115"/>
      <c r="G662" s="115"/>
      <c r="H662" s="115"/>
      <c r="I662" s="115"/>
      <c r="J662" s="115"/>
      <c r="K662" s="115"/>
    </row>
    <row r="663" spans="2:11">
      <c r="B663" s="114"/>
      <c r="C663" s="114"/>
      <c r="D663" s="114"/>
      <c r="E663" s="115"/>
      <c r="F663" s="115"/>
      <c r="G663" s="115"/>
      <c r="H663" s="115"/>
      <c r="I663" s="115"/>
      <c r="J663" s="115"/>
      <c r="K663" s="115"/>
    </row>
    <row r="664" spans="2:11">
      <c r="B664" s="114"/>
      <c r="C664" s="114"/>
      <c r="D664" s="114"/>
      <c r="E664" s="115"/>
      <c r="F664" s="115"/>
      <c r="G664" s="115"/>
      <c r="H664" s="115"/>
      <c r="I664" s="115"/>
      <c r="J664" s="115"/>
      <c r="K664" s="115"/>
    </row>
    <row r="665" spans="2:11">
      <c r="B665" s="114"/>
      <c r="C665" s="114"/>
      <c r="D665" s="114"/>
      <c r="E665" s="115"/>
      <c r="F665" s="115"/>
      <c r="G665" s="115"/>
      <c r="H665" s="115"/>
      <c r="I665" s="115"/>
      <c r="J665" s="115"/>
      <c r="K665" s="115"/>
    </row>
    <row r="666" spans="2:11">
      <c r="B666" s="114"/>
      <c r="C666" s="114"/>
      <c r="D666" s="114"/>
      <c r="E666" s="115"/>
      <c r="F666" s="115"/>
      <c r="G666" s="115"/>
      <c r="H666" s="115"/>
      <c r="I666" s="115"/>
      <c r="J666" s="115"/>
      <c r="K666" s="115"/>
    </row>
    <row r="667" spans="2:11">
      <c r="B667" s="114"/>
      <c r="C667" s="114"/>
      <c r="D667" s="114"/>
      <c r="E667" s="115"/>
      <c r="F667" s="115"/>
      <c r="G667" s="115"/>
      <c r="H667" s="115"/>
      <c r="I667" s="115"/>
      <c r="J667" s="115"/>
      <c r="K667" s="115"/>
    </row>
    <row r="668" spans="2:11">
      <c r="B668" s="114"/>
      <c r="C668" s="114"/>
      <c r="D668" s="114"/>
      <c r="E668" s="115"/>
      <c r="F668" s="115"/>
      <c r="G668" s="115"/>
      <c r="H668" s="115"/>
      <c r="I668" s="115"/>
      <c r="J668" s="115"/>
      <c r="K668" s="115"/>
    </row>
    <row r="669" spans="2:11">
      <c r="B669" s="114"/>
      <c r="C669" s="114"/>
      <c r="D669" s="114"/>
      <c r="E669" s="115"/>
      <c r="F669" s="115"/>
      <c r="G669" s="115"/>
      <c r="H669" s="115"/>
      <c r="I669" s="115"/>
      <c r="J669" s="115"/>
      <c r="K669" s="115"/>
    </row>
    <row r="670" spans="2:11">
      <c r="B670" s="114"/>
      <c r="C670" s="114"/>
      <c r="D670" s="114"/>
      <c r="E670" s="115"/>
      <c r="F670" s="115"/>
      <c r="G670" s="115"/>
      <c r="H670" s="115"/>
      <c r="I670" s="115"/>
      <c r="J670" s="115"/>
      <c r="K670" s="115"/>
    </row>
    <row r="671" spans="2:11">
      <c r="B671" s="114"/>
      <c r="C671" s="114"/>
      <c r="D671" s="114"/>
      <c r="E671" s="115"/>
      <c r="F671" s="115"/>
      <c r="G671" s="115"/>
      <c r="H671" s="115"/>
      <c r="I671" s="115"/>
      <c r="J671" s="115"/>
      <c r="K671" s="115"/>
    </row>
    <row r="672" spans="2:11">
      <c r="B672" s="114"/>
      <c r="C672" s="114"/>
      <c r="D672" s="114"/>
      <c r="E672" s="115"/>
      <c r="F672" s="115"/>
      <c r="G672" s="115"/>
      <c r="H672" s="115"/>
      <c r="I672" s="115"/>
      <c r="J672" s="115"/>
      <c r="K672" s="115"/>
    </row>
    <row r="673" spans="2:11">
      <c r="B673" s="114"/>
      <c r="C673" s="114"/>
      <c r="D673" s="114"/>
      <c r="E673" s="115"/>
      <c r="F673" s="115"/>
      <c r="G673" s="115"/>
      <c r="H673" s="115"/>
      <c r="I673" s="115"/>
      <c r="J673" s="115"/>
      <c r="K673" s="115"/>
    </row>
    <row r="674" spans="2:11">
      <c r="B674" s="114"/>
      <c r="C674" s="114"/>
      <c r="D674" s="114"/>
      <c r="E674" s="115"/>
      <c r="F674" s="115"/>
      <c r="G674" s="115"/>
      <c r="H674" s="115"/>
      <c r="I674" s="115"/>
      <c r="J674" s="115"/>
      <c r="K674" s="115"/>
    </row>
    <row r="675" spans="2:11">
      <c r="B675" s="114"/>
      <c r="C675" s="114"/>
      <c r="D675" s="114"/>
      <c r="E675" s="115"/>
      <c r="F675" s="115"/>
      <c r="G675" s="115"/>
      <c r="H675" s="115"/>
      <c r="I675" s="115"/>
      <c r="J675" s="115"/>
      <c r="K675" s="115"/>
    </row>
    <row r="676" spans="2:11">
      <c r="B676" s="114"/>
      <c r="C676" s="114"/>
      <c r="D676" s="114"/>
      <c r="E676" s="115"/>
      <c r="F676" s="115"/>
      <c r="G676" s="115"/>
      <c r="H676" s="115"/>
      <c r="I676" s="115"/>
      <c r="J676" s="115"/>
      <c r="K676" s="115"/>
    </row>
    <row r="677" spans="2:11">
      <c r="B677" s="114"/>
      <c r="C677" s="114"/>
      <c r="D677" s="114"/>
      <c r="E677" s="115"/>
      <c r="F677" s="115"/>
      <c r="G677" s="115"/>
      <c r="H677" s="115"/>
      <c r="I677" s="115"/>
      <c r="J677" s="115"/>
      <c r="K677" s="115"/>
    </row>
    <row r="678" spans="2:11">
      <c r="B678" s="114"/>
      <c r="C678" s="114"/>
      <c r="D678" s="114"/>
      <c r="E678" s="115"/>
      <c r="F678" s="115"/>
      <c r="G678" s="115"/>
      <c r="H678" s="115"/>
      <c r="I678" s="115"/>
      <c r="J678" s="115"/>
      <c r="K678" s="115"/>
    </row>
    <row r="679" spans="2:11">
      <c r="B679" s="114"/>
      <c r="C679" s="114"/>
      <c r="D679" s="114"/>
      <c r="E679" s="115"/>
      <c r="F679" s="115"/>
      <c r="G679" s="115"/>
      <c r="H679" s="115"/>
      <c r="I679" s="115"/>
      <c r="J679" s="115"/>
      <c r="K679" s="115"/>
    </row>
    <row r="680" spans="2:11">
      <c r="B680" s="114"/>
      <c r="C680" s="114"/>
      <c r="D680" s="114"/>
      <c r="E680" s="115"/>
      <c r="F680" s="115"/>
      <c r="G680" s="115"/>
      <c r="H680" s="115"/>
      <c r="I680" s="115"/>
      <c r="J680" s="115"/>
      <c r="K680" s="115"/>
    </row>
    <row r="681" spans="2:11">
      <c r="B681" s="114"/>
      <c r="C681" s="114"/>
      <c r="D681" s="114"/>
      <c r="E681" s="115"/>
      <c r="F681" s="115"/>
      <c r="G681" s="115"/>
      <c r="H681" s="115"/>
      <c r="I681" s="115"/>
      <c r="J681" s="115"/>
      <c r="K681" s="115"/>
    </row>
    <row r="682" spans="2:11">
      <c r="B682" s="114"/>
      <c r="C682" s="114"/>
      <c r="D682" s="114"/>
      <c r="E682" s="115"/>
      <c r="F682" s="115"/>
      <c r="G682" s="115"/>
      <c r="H682" s="115"/>
      <c r="I682" s="115"/>
      <c r="J682" s="115"/>
      <c r="K682" s="115"/>
    </row>
    <row r="683" spans="2:11">
      <c r="B683" s="114"/>
      <c r="C683" s="114"/>
      <c r="D683" s="114"/>
      <c r="E683" s="115"/>
      <c r="F683" s="115"/>
      <c r="G683" s="115"/>
      <c r="H683" s="115"/>
      <c r="I683" s="115"/>
      <c r="J683" s="115"/>
      <c r="K683" s="115"/>
    </row>
    <row r="684" spans="2:11">
      <c r="B684" s="114"/>
      <c r="C684" s="114"/>
      <c r="D684" s="114"/>
      <c r="E684" s="115"/>
      <c r="F684" s="115"/>
      <c r="G684" s="115"/>
      <c r="H684" s="115"/>
      <c r="I684" s="115"/>
      <c r="J684" s="115"/>
      <c r="K684" s="115"/>
    </row>
    <row r="685" spans="2:11">
      <c r="B685" s="114"/>
      <c r="C685" s="114"/>
      <c r="D685" s="114"/>
      <c r="E685" s="115"/>
      <c r="F685" s="115"/>
      <c r="G685" s="115"/>
      <c r="H685" s="115"/>
      <c r="I685" s="115"/>
      <c r="J685" s="115"/>
      <c r="K685" s="115"/>
    </row>
    <row r="686" spans="2:11">
      <c r="B686" s="114"/>
      <c r="C686" s="114"/>
      <c r="D686" s="114"/>
      <c r="E686" s="115"/>
      <c r="F686" s="115"/>
      <c r="G686" s="115"/>
      <c r="H686" s="115"/>
      <c r="I686" s="115"/>
      <c r="J686" s="115"/>
      <c r="K686" s="115"/>
    </row>
    <row r="687" spans="2:11">
      <c r="B687" s="114"/>
      <c r="C687" s="114"/>
      <c r="D687" s="114"/>
      <c r="E687" s="115"/>
      <c r="F687" s="115"/>
      <c r="G687" s="115"/>
      <c r="H687" s="115"/>
      <c r="I687" s="115"/>
      <c r="J687" s="115"/>
      <c r="K687" s="115"/>
    </row>
    <row r="688" spans="2:11">
      <c r="B688" s="114"/>
      <c r="C688" s="114"/>
      <c r="D688" s="114"/>
      <c r="E688" s="115"/>
      <c r="F688" s="115"/>
      <c r="G688" s="115"/>
      <c r="H688" s="115"/>
      <c r="I688" s="115"/>
      <c r="J688" s="115"/>
      <c r="K688" s="115"/>
    </row>
    <row r="689" spans="2:11">
      <c r="B689" s="114"/>
      <c r="C689" s="114"/>
      <c r="D689" s="114"/>
      <c r="E689" s="115"/>
      <c r="F689" s="115"/>
      <c r="G689" s="115"/>
      <c r="H689" s="115"/>
      <c r="I689" s="115"/>
      <c r="J689" s="115"/>
      <c r="K689" s="115"/>
    </row>
    <row r="690" spans="2:11">
      <c r="B690" s="114"/>
      <c r="C690" s="114"/>
      <c r="D690" s="114"/>
      <c r="E690" s="115"/>
      <c r="F690" s="115"/>
      <c r="G690" s="115"/>
      <c r="H690" s="115"/>
      <c r="I690" s="115"/>
      <c r="J690" s="115"/>
      <c r="K690" s="115"/>
    </row>
    <row r="691" spans="2:11">
      <c r="B691" s="114"/>
      <c r="C691" s="114"/>
      <c r="D691" s="114"/>
      <c r="E691" s="115"/>
      <c r="F691" s="115"/>
      <c r="G691" s="115"/>
      <c r="H691" s="115"/>
      <c r="I691" s="115"/>
      <c r="J691" s="115"/>
      <c r="K691" s="115"/>
    </row>
    <row r="692" spans="2:11">
      <c r="B692" s="114"/>
      <c r="C692" s="114"/>
      <c r="D692" s="114"/>
      <c r="E692" s="115"/>
      <c r="F692" s="115"/>
      <c r="G692" s="115"/>
      <c r="H692" s="115"/>
      <c r="I692" s="115"/>
      <c r="J692" s="115"/>
      <c r="K692" s="115"/>
    </row>
    <row r="693" spans="2:11">
      <c r="B693" s="114"/>
      <c r="C693" s="114"/>
      <c r="D693" s="114"/>
      <c r="E693" s="115"/>
      <c r="F693" s="115"/>
      <c r="G693" s="115"/>
      <c r="H693" s="115"/>
      <c r="I693" s="115"/>
      <c r="J693" s="115"/>
      <c r="K693" s="115"/>
    </row>
    <row r="694" spans="2:11">
      <c r="B694" s="114"/>
      <c r="C694" s="114"/>
      <c r="D694" s="114"/>
      <c r="E694" s="115"/>
      <c r="F694" s="115"/>
      <c r="G694" s="115"/>
      <c r="H694" s="115"/>
      <c r="I694" s="115"/>
      <c r="J694" s="115"/>
      <c r="K694" s="115"/>
    </row>
    <row r="695" spans="2:11">
      <c r="B695" s="114"/>
      <c r="C695" s="114"/>
      <c r="D695" s="114"/>
      <c r="E695" s="115"/>
      <c r="F695" s="115"/>
      <c r="G695" s="115"/>
      <c r="H695" s="115"/>
      <c r="I695" s="115"/>
      <c r="J695" s="115"/>
      <c r="K695" s="115"/>
    </row>
    <row r="696" spans="2:11">
      <c r="B696" s="114"/>
      <c r="C696" s="114"/>
      <c r="D696" s="114"/>
      <c r="E696" s="115"/>
      <c r="F696" s="115"/>
      <c r="G696" s="115"/>
      <c r="H696" s="115"/>
      <c r="I696" s="115"/>
      <c r="J696" s="115"/>
      <c r="K696" s="115"/>
    </row>
    <row r="697" spans="2:11">
      <c r="B697" s="114"/>
      <c r="C697" s="114"/>
      <c r="D697" s="114"/>
      <c r="E697" s="115"/>
      <c r="F697" s="115"/>
      <c r="G697" s="115"/>
      <c r="H697" s="115"/>
      <c r="I697" s="115"/>
      <c r="J697" s="115"/>
      <c r="K697" s="115"/>
    </row>
    <row r="698" spans="2:11">
      <c r="B698" s="114"/>
      <c r="C698" s="114"/>
      <c r="D698" s="114"/>
      <c r="E698" s="115"/>
      <c r="F698" s="115"/>
      <c r="G698" s="115"/>
      <c r="H698" s="115"/>
      <c r="I698" s="115"/>
      <c r="J698" s="115"/>
      <c r="K698" s="115"/>
    </row>
    <row r="699" spans="2:11">
      <c r="B699" s="114"/>
      <c r="C699" s="114"/>
      <c r="D699" s="114"/>
      <c r="E699" s="115"/>
      <c r="F699" s="115"/>
      <c r="G699" s="115"/>
      <c r="H699" s="115"/>
      <c r="I699" s="115"/>
      <c r="J699" s="115"/>
      <c r="K699" s="115"/>
    </row>
    <row r="700" spans="2:11">
      <c r="B700" s="114"/>
      <c r="C700" s="114"/>
      <c r="D700" s="114"/>
      <c r="E700" s="115"/>
      <c r="F700" s="115"/>
      <c r="G700" s="115"/>
      <c r="H700" s="115"/>
      <c r="I700" s="115"/>
      <c r="J700" s="115"/>
      <c r="K700" s="115"/>
    </row>
    <row r="701" spans="2:11">
      <c r="B701" s="114"/>
      <c r="C701" s="114"/>
      <c r="D701" s="114"/>
      <c r="E701" s="115"/>
      <c r="F701" s="115"/>
      <c r="G701" s="115"/>
      <c r="H701" s="115"/>
      <c r="I701" s="115"/>
      <c r="J701" s="115"/>
      <c r="K701" s="115"/>
    </row>
    <row r="702" spans="2:11">
      <c r="B702" s="114"/>
      <c r="C702" s="114"/>
      <c r="D702" s="114"/>
      <c r="E702" s="115"/>
      <c r="F702" s="115"/>
      <c r="G702" s="115"/>
      <c r="H702" s="115"/>
      <c r="I702" s="115"/>
      <c r="J702" s="115"/>
      <c r="K702" s="115"/>
    </row>
    <row r="703" spans="2:11">
      <c r="B703" s="114"/>
      <c r="C703" s="114"/>
      <c r="D703" s="114"/>
      <c r="E703" s="115"/>
      <c r="F703" s="115"/>
      <c r="G703" s="115"/>
      <c r="H703" s="115"/>
      <c r="I703" s="115"/>
      <c r="J703" s="115"/>
      <c r="K703" s="115"/>
    </row>
    <row r="704" spans="2:11">
      <c r="B704" s="114"/>
      <c r="C704" s="114"/>
      <c r="D704" s="114"/>
      <c r="E704" s="115"/>
      <c r="F704" s="115"/>
      <c r="G704" s="115"/>
      <c r="H704" s="115"/>
      <c r="I704" s="115"/>
      <c r="J704" s="115"/>
      <c r="K704" s="115"/>
    </row>
    <row r="705" spans="2:11">
      <c r="B705" s="114"/>
      <c r="C705" s="114"/>
      <c r="D705" s="114"/>
      <c r="E705" s="115"/>
      <c r="F705" s="115"/>
      <c r="G705" s="115"/>
      <c r="H705" s="115"/>
      <c r="I705" s="115"/>
      <c r="J705" s="115"/>
      <c r="K705" s="115"/>
    </row>
    <row r="706" spans="2:11">
      <c r="B706" s="114"/>
      <c r="C706" s="114"/>
      <c r="D706" s="114"/>
      <c r="E706" s="115"/>
      <c r="F706" s="115"/>
      <c r="G706" s="115"/>
      <c r="H706" s="115"/>
      <c r="I706" s="115"/>
      <c r="J706" s="115"/>
      <c r="K706" s="115"/>
    </row>
    <row r="707" spans="2:11">
      <c r="B707" s="114"/>
      <c r="C707" s="114"/>
      <c r="D707" s="114"/>
      <c r="E707" s="115"/>
      <c r="F707" s="115"/>
      <c r="G707" s="115"/>
      <c r="H707" s="115"/>
      <c r="I707" s="115"/>
      <c r="J707" s="115"/>
      <c r="K707" s="115"/>
    </row>
    <row r="708" spans="2:11">
      <c r="B708" s="114"/>
      <c r="C708" s="114"/>
      <c r="D708" s="114"/>
      <c r="E708" s="115"/>
      <c r="F708" s="115"/>
      <c r="G708" s="115"/>
      <c r="H708" s="115"/>
      <c r="I708" s="115"/>
      <c r="J708" s="115"/>
      <c r="K708" s="115"/>
    </row>
    <row r="709" spans="2:11">
      <c r="B709" s="114"/>
      <c r="C709" s="114"/>
      <c r="D709" s="114"/>
      <c r="E709" s="115"/>
      <c r="F709" s="115"/>
      <c r="G709" s="115"/>
      <c r="H709" s="115"/>
      <c r="I709" s="115"/>
      <c r="J709" s="115"/>
      <c r="K709" s="115"/>
    </row>
    <row r="710" spans="2:11">
      <c r="B710" s="114"/>
      <c r="C710" s="114"/>
      <c r="D710" s="114"/>
      <c r="E710" s="115"/>
      <c r="F710" s="115"/>
      <c r="G710" s="115"/>
      <c r="H710" s="115"/>
      <c r="I710" s="115"/>
      <c r="J710" s="115"/>
      <c r="K710" s="115"/>
    </row>
    <row r="711" spans="2:11">
      <c r="B711" s="114"/>
      <c r="C711" s="114"/>
      <c r="D711" s="114"/>
      <c r="E711" s="115"/>
      <c r="F711" s="115"/>
      <c r="G711" s="115"/>
      <c r="H711" s="115"/>
      <c r="I711" s="115"/>
      <c r="J711" s="115"/>
      <c r="K711" s="115"/>
    </row>
    <row r="712" spans="2:11">
      <c r="B712" s="114"/>
      <c r="C712" s="114"/>
      <c r="D712" s="114"/>
      <c r="E712" s="115"/>
      <c r="F712" s="115"/>
      <c r="G712" s="115"/>
      <c r="H712" s="115"/>
      <c r="I712" s="115"/>
      <c r="J712" s="115"/>
      <c r="K712" s="115"/>
    </row>
    <row r="713" spans="2:11">
      <c r="B713" s="114"/>
      <c r="C713" s="114"/>
      <c r="D713" s="114"/>
      <c r="E713" s="115"/>
      <c r="F713" s="115"/>
      <c r="G713" s="115"/>
      <c r="H713" s="115"/>
      <c r="I713" s="115"/>
      <c r="J713" s="115"/>
      <c r="K713" s="115"/>
    </row>
    <row r="714" spans="2:11">
      <c r="B714" s="114"/>
      <c r="C714" s="114"/>
      <c r="D714" s="114"/>
      <c r="E714" s="115"/>
      <c r="F714" s="115"/>
      <c r="G714" s="115"/>
      <c r="H714" s="115"/>
      <c r="I714" s="115"/>
      <c r="J714" s="115"/>
      <c r="K714" s="115"/>
    </row>
    <row r="715" spans="2:11">
      <c r="B715" s="114"/>
      <c r="C715" s="114"/>
      <c r="D715" s="114"/>
      <c r="E715" s="115"/>
      <c r="F715" s="115"/>
      <c r="G715" s="115"/>
      <c r="H715" s="115"/>
      <c r="I715" s="115"/>
      <c r="J715" s="115"/>
      <c r="K715" s="115"/>
    </row>
    <row r="716" spans="2:11">
      <c r="B716" s="114"/>
      <c r="C716" s="114"/>
      <c r="D716" s="114"/>
      <c r="E716" s="115"/>
      <c r="F716" s="115"/>
      <c r="G716" s="115"/>
      <c r="H716" s="115"/>
      <c r="I716" s="115"/>
      <c r="J716" s="115"/>
      <c r="K716" s="115"/>
    </row>
    <row r="717" spans="2:11">
      <c r="B717" s="114"/>
      <c r="C717" s="114"/>
      <c r="D717" s="114"/>
      <c r="E717" s="115"/>
      <c r="F717" s="115"/>
      <c r="G717" s="115"/>
      <c r="H717" s="115"/>
      <c r="I717" s="115"/>
      <c r="J717" s="115"/>
      <c r="K717" s="115"/>
    </row>
    <row r="718" spans="2:11">
      <c r="B718" s="114"/>
      <c r="C718" s="114"/>
      <c r="D718" s="114"/>
      <c r="E718" s="115"/>
      <c r="F718" s="115"/>
      <c r="G718" s="115"/>
      <c r="H718" s="115"/>
      <c r="I718" s="115"/>
      <c r="J718" s="115"/>
      <c r="K718" s="115"/>
    </row>
    <row r="719" spans="2:11">
      <c r="B719" s="114"/>
      <c r="C719" s="114"/>
      <c r="D719" s="114"/>
      <c r="E719" s="115"/>
      <c r="F719" s="115"/>
      <c r="G719" s="115"/>
      <c r="H719" s="115"/>
      <c r="I719" s="115"/>
      <c r="J719" s="115"/>
      <c r="K719" s="115"/>
    </row>
    <row r="720" spans="2:11">
      <c r="B720" s="114"/>
      <c r="C720" s="114"/>
      <c r="D720" s="114"/>
      <c r="E720" s="115"/>
      <c r="F720" s="115"/>
      <c r="G720" s="115"/>
      <c r="H720" s="115"/>
      <c r="I720" s="115"/>
      <c r="J720" s="115"/>
      <c r="K720" s="115"/>
    </row>
    <row r="721" spans="2:11">
      <c r="B721" s="114"/>
      <c r="C721" s="114"/>
      <c r="D721" s="114"/>
      <c r="E721" s="115"/>
      <c r="F721" s="115"/>
      <c r="G721" s="115"/>
      <c r="H721" s="115"/>
      <c r="I721" s="115"/>
      <c r="J721" s="115"/>
      <c r="K721" s="115"/>
    </row>
    <row r="722" spans="2:11">
      <c r="B722" s="114"/>
      <c r="C722" s="114"/>
      <c r="D722" s="114"/>
      <c r="E722" s="115"/>
      <c r="F722" s="115"/>
      <c r="G722" s="115"/>
      <c r="H722" s="115"/>
      <c r="I722" s="115"/>
      <c r="J722" s="115"/>
      <c r="K722" s="115"/>
    </row>
    <row r="723" spans="2:11">
      <c r="B723" s="114"/>
      <c r="C723" s="114"/>
      <c r="D723" s="114"/>
      <c r="E723" s="115"/>
      <c r="F723" s="115"/>
      <c r="G723" s="115"/>
      <c r="H723" s="115"/>
      <c r="I723" s="115"/>
      <c r="J723" s="115"/>
      <c r="K723" s="115"/>
    </row>
    <row r="724" spans="2:11">
      <c r="B724" s="114"/>
      <c r="C724" s="114"/>
      <c r="D724" s="114"/>
      <c r="E724" s="115"/>
      <c r="F724" s="115"/>
      <c r="G724" s="115"/>
      <c r="H724" s="115"/>
      <c r="I724" s="115"/>
      <c r="J724" s="115"/>
      <c r="K724" s="115"/>
    </row>
    <row r="725" spans="2:11">
      <c r="B725" s="114"/>
      <c r="C725" s="114"/>
      <c r="D725" s="114"/>
      <c r="E725" s="115"/>
      <c r="F725" s="115"/>
      <c r="G725" s="115"/>
      <c r="H725" s="115"/>
      <c r="I725" s="115"/>
      <c r="J725" s="115"/>
      <c r="K725" s="115"/>
    </row>
    <row r="726" spans="2:11">
      <c r="B726" s="114"/>
      <c r="C726" s="114"/>
      <c r="D726" s="114"/>
      <c r="E726" s="115"/>
      <c r="F726" s="115"/>
      <c r="G726" s="115"/>
      <c r="H726" s="115"/>
      <c r="I726" s="115"/>
      <c r="J726" s="115"/>
      <c r="K726" s="115"/>
    </row>
    <row r="727" spans="2:11">
      <c r="B727" s="114"/>
      <c r="C727" s="114"/>
      <c r="D727" s="114"/>
      <c r="E727" s="115"/>
      <c r="F727" s="115"/>
      <c r="G727" s="115"/>
      <c r="H727" s="115"/>
      <c r="I727" s="115"/>
      <c r="J727" s="115"/>
      <c r="K727" s="115"/>
    </row>
    <row r="728" spans="2:11">
      <c r="B728" s="114"/>
      <c r="C728" s="114"/>
      <c r="D728" s="114"/>
      <c r="E728" s="115"/>
      <c r="F728" s="115"/>
      <c r="G728" s="115"/>
      <c r="H728" s="115"/>
      <c r="I728" s="115"/>
      <c r="J728" s="115"/>
      <c r="K728" s="115"/>
    </row>
    <row r="729" spans="2:11">
      <c r="B729" s="114"/>
      <c r="C729" s="114"/>
      <c r="D729" s="114"/>
      <c r="E729" s="115"/>
      <c r="F729" s="115"/>
      <c r="G729" s="115"/>
      <c r="H729" s="115"/>
      <c r="I729" s="115"/>
      <c r="J729" s="115"/>
      <c r="K729" s="115"/>
    </row>
    <row r="730" spans="2:11">
      <c r="B730" s="114"/>
      <c r="C730" s="114"/>
      <c r="D730" s="114"/>
      <c r="E730" s="115"/>
      <c r="F730" s="115"/>
      <c r="G730" s="115"/>
      <c r="H730" s="115"/>
      <c r="I730" s="115"/>
      <c r="J730" s="115"/>
      <c r="K730" s="115"/>
    </row>
    <row r="731" spans="2:11">
      <c r="B731" s="114"/>
      <c r="C731" s="114"/>
      <c r="D731" s="114"/>
      <c r="E731" s="115"/>
      <c r="F731" s="115"/>
      <c r="G731" s="115"/>
      <c r="H731" s="115"/>
      <c r="I731" s="115"/>
      <c r="J731" s="115"/>
      <c r="K731" s="115"/>
    </row>
    <row r="732" spans="2:11">
      <c r="B732" s="114"/>
      <c r="C732" s="114"/>
      <c r="D732" s="114"/>
      <c r="E732" s="115"/>
      <c r="F732" s="115"/>
      <c r="G732" s="115"/>
      <c r="H732" s="115"/>
      <c r="I732" s="115"/>
      <c r="J732" s="115"/>
      <c r="K732" s="115"/>
    </row>
    <row r="733" spans="2:11">
      <c r="B733" s="114"/>
      <c r="C733" s="114"/>
      <c r="D733" s="114"/>
      <c r="E733" s="115"/>
      <c r="F733" s="115"/>
      <c r="G733" s="115"/>
      <c r="H733" s="115"/>
      <c r="I733" s="115"/>
      <c r="J733" s="115"/>
      <c r="K733" s="115"/>
    </row>
    <row r="734" spans="2:11">
      <c r="B734" s="114"/>
      <c r="C734" s="114"/>
      <c r="D734" s="114"/>
      <c r="E734" s="115"/>
      <c r="F734" s="115"/>
      <c r="G734" s="115"/>
      <c r="H734" s="115"/>
      <c r="I734" s="115"/>
      <c r="J734" s="115"/>
      <c r="K734" s="115"/>
    </row>
    <row r="735" spans="2:11">
      <c r="B735" s="114"/>
      <c r="C735" s="114"/>
      <c r="D735" s="114"/>
      <c r="E735" s="115"/>
      <c r="F735" s="115"/>
      <c r="G735" s="115"/>
      <c r="H735" s="115"/>
      <c r="I735" s="115"/>
      <c r="J735" s="115"/>
      <c r="K735" s="115"/>
    </row>
    <row r="736" spans="2:11">
      <c r="B736" s="114"/>
      <c r="C736" s="114"/>
      <c r="D736" s="114"/>
      <c r="E736" s="115"/>
      <c r="F736" s="115"/>
      <c r="G736" s="115"/>
      <c r="H736" s="115"/>
      <c r="I736" s="115"/>
      <c r="J736" s="115"/>
      <c r="K736" s="115"/>
    </row>
    <row r="737" spans="2:11">
      <c r="B737" s="114"/>
      <c r="C737" s="114"/>
      <c r="D737" s="114"/>
      <c r="E737" s="115"/>
      <c r="F737" s="115"/>
      <c r="G737" s="115"/>
      <c r="H737" s="115"/>
      <c r="I737" s="115"/>
      <c r="J737" s="115"/>
      <c r="K737" s="115"/>
    </row>
    <row r="738" spans="2:11">
      <c r="B738" s="114"/>
      <c r="C738" s="114"/>
      <c r="D738" s="114"/>
      <c r="E738" s="115"/>
      <c r="F738" s="115"/>
      <c r="G738" s="115"/>
      <c r="H738" s="115"/>
      <c r="I738" s="115"/>
      <c r="J738" s="115"/>
      <c r="K738" s="115"/>
    </row>
    <row r="739" spans="2:11">
      <c r="B739" s="114"/>
      <c r="C739" s="114"/>
      <c r="D739" s="114"/>
      <c r="E739" s="115"/>
      <c r="F739" s="115"/>
      <c r="G739" s="115"/>
      <c r="H739" s="115"/>
      <c r="I739" s="115"/>
      <c r="J739" s="115"/>
      <c r="K739" s="115"/>
    </row>
    <row r="740" spans="2:11">
      <c r="B740" s="114"/>
      <c r="C740" s="114"/>
      <c r="D740" s="114"/>
      <c r="E740" s="115"/>
      <c r="F740" s="115"/>
      <c r="G740" s="115"/>
      <c r="H740" s="115"/>
      <c r="I740" s="115"/>
      <c r="J740" s="115"/>
      <c r="K740" s="115"/>
    </row>
    <row r="741" spans="2:11">
      <c r="B741" s="114"/>
      <c r="C741" s="114"/>
      <c r="D741" s="114"/>
      <c r="E741" s="115"/>
      <c r="F741" s="115"/>
      <c r="G741" s="115"/>
      <c r="H741" s="115"/>
      <c r="I741" s="115"/>
      <c r="J741" s="115"/>
      <c r="K741" s="115"/>
    </row>
    <row r="742" spans="2:11">
      <c r="B742" s="114"/>
      <c r="C742" s="114"/>
      <c r="D742" s="114"/>
      <c r="E742" s="115"/>
      <c r="F742" s="115"/>
      <c r="G742" s="115"/>
      <c r="H742" s="115"/>
      <c r="I742" s="115"/>
      <c r="J742" s="115"/>
      <c r="K742" s="115"/>
    </row>
    <row r="743" spans="2:11">
      <c r="B743" s="114"/>
      <c r="C743" s="114"/>
      <c r="D743" s="114"/>
      <c r="E743" s="115"/>
      <c r="F743" s="115"/>
      <c r="G743" s="115"/>
      <c r="H743" s="115"/>
      <c r="I743" s="115"/>
      <c r="J743" s="115"/>
      <c r="K743" s="115"/>
    </row>
    <row r="744" spans="2:11">
      <c r="B744" s="114"/>
      <c r="C744" s="114"/>
      <c r="D744" s="114"/>
      <c r="E744" s="115"/>
      <c r="F744" s="115"/>
      <c r="G744" s="115"/>
      <c r="H744" s="115"/>
      <c r="I744" s="115"/>
      <c r="J744" s="115"/>
      <c r="K744" s="115"/>
    </row>
    <row r="745" spans="2:11">
      <c r="B745" s="114"/>
      <c r="C745" s="114"/>
      <c r="D745" s="114"/>
      <c r="E745" s="115"/>
      <c r="F745" s="115"/>
      <c r="G745" s="115"/>
      <c r="H745" s="115"/>
      <c r="I745" s="115"/>
      <c r="J745" s="115"/>
      <c r="K745" s="115"/>
    </row>
    <row r="746" spans="2:11">
      <c r="B746" s="114"/>
      <c r="C746" s="114"/>
      <c r="D746" s="114"/>
      <c r="E746" s="115"/>
      <c r="F746" s="115"/>
      <c r="G746" s="115"/>
      <c r="H746" s="115"/>
      <c r="I746" s="115"/>
      <c r="J746" s="115"/>
      <c r="K746" s="115"/>
    </row>
    <row r="747" spans="2:11">
      <c r="B747" s="114"/>
      <c r="C747" s="114"/>
      <c r="D747" s="114"/>
      <c r="E747" s="115"/>
      <c r="F747" s="115"/>
      <c r="G747" s="115"/>
      <c r="H747" s="115"/>
      <c r="I747" s="115"/>
      <c r="J747" s="115"/>
      <c r="K747" s="115"/>
    </row>
    <row r="748" spans="2:11">
      <c r="B748" s="114"/>
      <c r="C748" s="114"/>
      <c r="D748" s="114"/>
      <c r="E748" s="115"/>
      <c r="F748" s="115"/>
      <c r="G748" s="115"/>
      <c r="H748" s="115"/>
      <c r="I748" s="115"/>
      <c r="J748" s="115"/>
      <c r="K748" s="115"/>
    </row>
    <row r="749" spans="2:11">
      <c r="B749" s="114"/>
      <c r="C749" s="114"/>
      <c r="D749" s="114"/>
      <c r="E749" s="115"/>
      <c r="F749" s="115"/>
      <c r="G749" s="115"/>
      <c r="H749" s="115"/>
      <c r="I749" s="115"/>
      <c r="J749" s="115"/>
      <c r="K749" s="115"/>
    </row>
    <row r="750" spans="2:11">
      <c r="B750" s="114"/>
      <c r="C750" s="114"/>
      <c r="D750" s="114"/>
      <c r="E750" s="115"/>
      <c r="F750" s="115"/>
      <c r="G750" s="115"/>
      <c r="H750" s="115"/>
      <c r="I750" s="115"/>
      <c r="J750" s="115"/>
      <c r="K750" s="115"/>
    </row>
    <row r="751" spans="2:11">
      <c r="B751" s="114"/>
      <c r="C751" s="114"/>
      <c r="D751" s="114"/>
      <c r="E751" s="115"/>
      <c r="F751" s="115"/>
      <c r="G751" s="115"/>
      <c r="H751" s="115"/>
      <c r="I751" s="115"/>
      <c r="J751" s="115"/>
      <c r="K751" s="115"/>
    </row>
    <row r="752" spans="2:11">
      <c r="B752" s="114"/>
      <c r="C752" s="114"/>
      <c r="D752" s="114"/>
      <c r="E752" s="115"/>
      <c r="F752" s="115"/>
      <c r="G752" s="115"/>
      <c r="H752" s="115"/>
      <c r="I752" s="115"/>
      <c r="J752" s="115"/>
      <c r="K752" s="115"/>
    </row>
    <row r="753" spans="2:11">
      <c r="B753" s="114"/>
      <c r="C753" s="114"/>
      <c r="D753" s="114"/>
      <c r="E753" s="115"/>
      <c r="F753" s="115"/>
      <c r="G753" s="115"/>
      <c r="H753" s="115"/>
      <c r="I753" s="115"/>
      <c r="J753" s="115"/>
      <c r="K753" s="115"/>
    </row>
    <row r="754" spans="2:11">
      <c r="B754" s="114"/>
      <c r="C754" s="114"/>
      <c r="D754" s="114"/>
      <c r="E754" s="115"/>
      <c r="F754" s="115"/>
      <c r="G754" s="115"/>
      <c r="H754" s="115"/>
      <c r="I754" s="115"/>
      <c r="J754" s="115"/>
      <c r="K754" s="115"/>
    </row>
    <row r="755" spans="2:11">
      <c r="B755" s="114"/>
      <c r="C755" s="114"/>
      <c r="D755" s="114"/>
      <c r="E755" s="115"/>
      <c r="F755" s="115"/>
      <c r="G755" s="115"/>
      <c r="H755" s="115"/>
      <c r="I755" s="115"/>
      <c r="J755" s="115"/>
      <c r="K755" s="115"/>
    </row>
    <row r="756" spans="2:11">
      <c r="B756" s="114"/>
      <c r="C756" s="114"/>
      <c r="D756" s="114"/>
      <c r="E756" s="115"/>
      <c r="F756" s="115"/>
      <c r="G756" s="115"/>
      <c r="H756" s="115"/>
      <c r="I756" s="115"/>
      <c r="J756" s="115"/>
      <c r="K756" s="115"/>
    </row>
    <row r="757" spans="2:11">
      <c r="B757" s="114"/>
      <c r="C757" s="114"/>
      <c r="D757" s="114"/>
      <c r="E757" s="115"/>
      <c r="F757" s="115"/>
      <c r="G757" s="115"/>
      <c r="H757" s="115"/>
      <c r="I757" s="115"/>
      <c r="J757" s="115"/>
      <c r="K757" s="115"/>
    </row>
    <row r="758" spans="2:11">
      <c r="B758" s="114"/>
      <c r="C758" s="114"/>
      <c r="D758" s="114"/>
      <c r="E758" s="115"/>
      <c r="F758" s="115"/>
      <c r="G758" s="115"/>
      <c r="H758" s="115"/>
      <c r="I758" s="115"/>
      <c r="J758" s="115"/>
      <c r="K758" s="115"/>
    </row>
    <row r="759" spans="2:11">
      <c r="B759" s="114"/>
      <c r="C759" s="114"/>
      <c r="D759" s="114"/>
      <c r="E759" s="115"/>
      <c r="F759" s="115"/>
      <c r="G759" s="115"/>
      <c r="H759" s="115"/>
      <c r="I759" s="115"/>
      <c r="J759" s="115"/>
      <c r="K759" s="115"/>
    </row>
    <row r="760" spans="2:11">
      <c r="B760" s="114"/>
      <c r="C760" s="114"/>
      <c r="D760" s="114"/>
      <c r="E760" s="115"/>
      <c r="F760" s="115"/>
      <c r="G760" s="115"/>
      <c r="H760" s="115"/>
      <c r="I760" s="115"/>
      <c r="J760" s="115"/>
      <c r="K760" s="115"/>
    </row>
    <row r="761" spans="2:11">
      <c r="B761" s="114"/>
      <c r="C761" s="114"/>
      <c r="D761" s="114"/>
      <c r="E761" s="115"/>
      <c r="F761" s="115"/>
      <c r="G761" s="115"/>
      <c r="H761" s="115"/>
      <c r="I761" s="115"/>
      <c r="J761" s="115"/>
      <c r="K761" s="115"/>
    </row>
    <row r="762" spans="2:11">
      <c r="B762" s="114"/>
      <c r="C762" s="114"/>
      <c r="D762" s="114"/>
      <c r="E762" s="115"/>
      <c r="F762" s="115"/>
      <c r="G762" s="115"/>
      <c r="H762" s="115"/>
      <c r="I762" s="115"/>
      <c r="J762" s="115"/>
      <c r="K762" s="115"/>
    </row>
    <row r="763" spans="2:11">
      <c r="B763" s="114"/>
      <c r="C763" s="114"/>
      <c r="D763" s="114"/>
      <c r="E763" s="115"/>
      <c r="F763" s="115"/>
      <c r="G763" s="115"/>
      <c r="H763" s="115"/>
      <c r="I763" s="115"/>
      <c r="J763" s="115"/>
      <c r="K763" s="115"/>
    </row>
    <row r="764" spans="2:11">
      <c r="B764" s="114"/>
      <c r="C764" s="114"/>
      <c r="D764" s="114"/>
      <c r="E764" s="115"/>
      <c r="F764" s="115"/>
      <c r="G764" s="115"/>
      <c r="H764" s="115"/>
      <c r="I764" s="115"/>
      <c r="J764" s="115"/>
      <c r="K764" s="115"/>
    </row>
    <row r="765" spans="2:11">
      <c r="B765" s="114"/>
      <c r="C765" s="114"/>
      <c r="D765" s="114"/>
      <c r="E765" s="115"/>
      <c r="F765" s="115"/>
      <c r="G765" s="115"/>
      <c r="H765" s="115"/>
      <c r="I765" s="115"/>
      <c r="J765" s="115"/>
      <c r="K765" s="115"/>
    </row>
    <row r="766" spans="2:11">
      <c r="B766" s="114"/>
      <c r="C766" s="114"/>
      <c r="D766" s="114"/>
      <c r="E766" s="115"/>
      <c r="F766" s="115"/>
      <c r="G766" s="115"/>
      <c r="H766" s="115"/>
      <c r="I766" s="115"/>
      <c r="J766" s="115"/>
      <c r="K766" s="115"/>
    </row>
    <row r="767" spans="2:11">
      <c r="B767" s="114"/>
      <c r="C767" s="114"/>
      <c r="D767" s="114"/>
      <c r="E767" s="115"/>
      <c r="F767" s="115"/>
      <c r="G767" s="115"/>
      <c r="H767" s="115"/>
      <c r="I767" s="115"/>
      <c r="J767" s="115"/>
      <c r="K767" s="115"/>
    </row>
    <row r="768" spans="2:11">
      <c r="B768" s="114"/>
      <c r="C768" s="114"/>
      <c r="D768" s="114"/>
      <c r="E768" s="115"/>
      <c r="F768" s="115"/>
      <c r="G768" s="115"/>
      <c r="H768" s="115"/>
      <c r="I768" s="115"/>
      <c r="J768" s="115"/>
      <c r="K768" s="115"/>
    </row>
    <row r="769" spans="2:11">
      <c r="B769" s="114"/>
      <c r="C769" s="114"/>
      <c r="D769" s="114"/>
      <c r="E769" s="115"/>
      <c r="F769" s="115"/>
      <c r="G769" s="115"/>
      <c r="H769" s="115"/>
      <c r="I769" s="115"/>
      <c r="J769" s="115"/>
      <c r="K769" s="115"/>
    </row>
    <row r="770" spans="2:11">
      <c r="B770" s="114"/>
      <c r="C770" s="114"/>
      <c r="D770" s="114"/>
      <c r="E770" s="115"/>
      <c r="F770" s="115"/>
      <c r="G770" s="115"/>
      <c r="H770" s="115"/>
      <c r="I770" s="115"/>
      <c r="J770" s="115"/>
      <c r="K770" s="115"/>
    </row>
    <row r="771" spans="2:11">
      <c r="B771" s="114"/>
      <c r="C771" s="114"/>
      <c r="D771" s="114"/>
      <c r="E771" s="115"/>
      <c r="F771" s="115"/>
      <c r="G771" s="115"/>
      <c r="H771" s="115"/>
      <c r="I771" s="115"/>
      <c r="J771" s="115"/>
      <c r="K771" s="115"/>
    </row>
    <row r="772" spans="2:11">
      <c r="B772" s="114"/>
      <c r="C772" s="114"/>
      <c r="D772" s="114"/>
      <c r="E772" s="115"/>
      <c r="F772" s="115"/>
      <c r="G772" s="115"/>
      <c r="H772" s="115"/>
      <c r="I772" s="115"/>
      <c r="J772" s="115"/>
      <c r="K772" s="115"/>
    </row>
    <row r="773" spans="2:11">
      <c r="B773" s="114"/>
      <c r="C773" s="114"/>
      <c r="D773" s="114"/>
      <c r="E773" s="115"/>
      <c r="F773" s="115"/>
      <c r="G773" s="115"/>
      <c r="H773" s="115"/>
      <c r="I773" s="115"/>
      <c r="J773" s="115"/>
      <c r="K773" s="115"/>
    </row>
    <row r="774" spans="2:11">
      <c r="B774" s="114"/>
      <c r="C774" s="114"/>
      <c r="D774" s="114"/>
      <c r="E774" s="115"/>
      <c r="F774" s="115"/>
      <c r="G774" s="115"/>
      <c r="H774" s="115"/>
      <c r="I774" s="115"/>
      <c r="J774" s="115"/>
      <c r="K774" s="115"/>
    </row>
    <row r="775" spans="2:11">
      <c r="B775" s="114"/>
      <c r="C775" s="114"/>
      <c r="D775" s="114"/>
      <c r="E775" s="115"/>
      <c r="F775" s="115"/>
      <c r="G775" s="115"/>
      <c r="H775" s="115"/>
      <c r="I775" s="115"/>
      <c r="J775" s="115"/>
      <c r="K775" s="115"/>
    </row>
    <row r="776" spans="2:11">
      <c r="B776" s="114"/>
      <c r="C776" s="114"/>
      <c r="D776" s="114"/>
      <c r="E776" s="115"/>
      <c r="F776" s="115"/>
      <c r="G776" s="115"/>
      <c r="H776" s="115"/>
      <c r="I776" s="115"/>
      <c r="J776" s="115"/>
      <c r="K776" s="115"/>
    </row>
    <row r="777" spans="2:11">
      <c r="B777" s="114"/>
      <c r="C777" s="114"/>
      <c r="D777" s="114"/>
      <c r="E777" s="115"/>
      <c r="F777" s="115"/>
      <c r="G777" s="115"/>
      <c r="H777" s="115"/>
      <c r="I777" s="115"/>
      <c r="J777" s="115"/>
      <c r="K777" s="115"/>
    </row>
    <row r="778" spans="2:11">
      <c r="B778" s="114"/>
      <c r="C778" s="114"/>
      <c r="D778" s="114"/>
      <c r="E778" s="115"/>
      <c r="F778" s="115"/>
      <c r="G778" s="115"/>
      <c r="H778" s="115"/>
      <c r="I778" s="115"/>
      <c r="J778" s="115"/>
      <c r="K778" s="115"/>
    </row>
    <row r="779" spans="2:11">
      <c r="B779" s="114"/>
      <c r="C779" s="114"/>
      <c r="D779" s="114"/>
      <c r="E779" s="115"/>
      <c r="F779" s="115"/>
      <c r="G779" s="115"/>
      <c r="H779" s="115"/>
      <c r="I779" s="115"/>
      <c r="J779" s="115"/>
      <c r="K779" s="115"/>
    </row>
    <row r="780" spans="2:11">
      <c r="B780" s="114"/>
      <c r="C780" s="114"/>
      <c r="D780" s="114"/>
      <c r="E780" s="115"/>
      <c r="F780" s="115"/>
      <c r="G780" s="115"/>
      <c r="H780" s="115"/>
      <c r="I780" s="115"/>
      <c r="J780" s="115"/>
      <c r="K780" s="115"/>
    </row>
    <row r="781" spans="2:11">
      <c r="B781" s="114"/>
      <c r="C781" s="114"/>
      <c r="D781" s="114"/>
      <c r="E781" s="115"/>
      <c r="F781" s="115"/>
      <c r="G781" s="115"/>
      <c r="H781" s="115"/>
      <c r="I781" s="115"/>
      <c r="J781" s="115"/>
      <c r="K781" s="115"/>
    </row>
    <row r="782" spans="2:11">
      <c r="B782" s="114"/>
      <c r="C782" s="114"/>
      <c r="D782" s="114"/>
      <c r="E782" s="115"/>
      <c r="F782" s="115"/>
      <c r="G782" s="115"/>
      <c r="H782" s="115"/>
      <c r="I782" s="115"/>
      <c r="J782" s="115"/>
      <c r="K782" s="115"/>
    </row>
    <row r="783" spans="2:11">
      <c r="B783" s="114"/>
      <c r="C783" s="114"/>
      <c r="D783" s="114"/>
      <c r="E783" s="115"/>
      <c r="F783" s="115"/>
      <c r="G783" s="115"/>
      <c r="H783" s="115"/>
      <c r="I783" s="115"/>
      <c r="J783" s="115"/>
      <c r="K783" s="115"/>
    </row>
    <row r="784" spans="2:11">
      <c r="B784" s="114"/>
      <c r="C784" s="114"/>
      <c r="D784" s="114"/>
      <c r="E784" s="115"/>
      <c r="F784" s="115"/>
      <c r="G784" s="115"/>
      <c r="H784" s="115"/>
      <c r="I784" s="115"/>
      <c r="J784" s="115"/>
      <c r="K784" s="115"/>
    </row>
    <row r="785" spans="2:11">
      <c r="B785" s="114"/>
      <c r="C785" s="114"/>
      <c r="D785" s="114"/>
      <c r="E785" s="115"/>
      <c r="F785" s="115"/>
      <c r="G785" s="115"/>
      <c r="H785" s="115"/>
      <c r="I785" s="115"/>
      <c r="J785" s="115"/>
      <c r="K785" s="115"/>
    </row>
    <row r="786" spans="2:11">
      <c r="B786" s="114"/>
      <c r="C786" s="114"/>
      <c r="D786" s="114"/>
      <c r="E786" s="115"/>
      <c r="F786" s="115"/>
      <c r="G786" s="115"/>
      <c r="H786" s="115"/>
      <c r="I786" s="115"/>
      <c r="J786" s="115"/>
      <c r="K786" s="115"/>
    </row>
    <row r="787" spans="2:11">
      <c r="B787" s="114"/>
      <c r="C787" s="114"/>
      <c r="D787" s="114"/>
      <c r="E787" s="115"/>
      <c r="F787" s="115"/>
      <c r="G787" s="115"/>
      <c r="H787" s="115"/>
      <c r="I787" s="115"/>
      <c r="J787" s="115"/>
      <c r="K787" s="115"/>
    </row>
    <row r="788" spans="2:11">
      <c r="B788" s="114"/>
      <c r="C788" s="114"/>
      <c r="D788" s="114"/>
      <c r="E788" s="115"/>
      <c r="F788" s="115"/>
      <c r="G788" s="115"/>
      <c r="H788" s="115"/>
      <c r="I788" s="115"/>
      <c r="J788" s="115"/>
      <c r="K788" s="115"/>
    </row>
    <row r="789" spans="2:11">
      <c r="B789" s="114"/>
      <c r="C789" s="114"/>
      <c r="D789" s="114"/>
      <c r="E789" s="115"/>
      <c r="F789" s="115"/>
      <c r="G789" s="115"/>
      <c r="H789" s="115"/>
      <c r="I789" s="115"/>
      <c r="J789" s="115"/>
      <c r="K789" s="115"/>
    </row>
    <row r="790" spans="2:11">
      <c r="B790" s="114"/>
      <c r="C790" s="114"/>
      <c r="D790" s="114"/>
      <c r="E790" s="115"/>
      <c r="F790" s="115"/>
      <c r="G790" s="115"/>
      <c r="H790" s="115"/>
      <c r="I790" s="115"/>
      <c r="J790" s="115"/>
      <c r="K790" s="115"/>
    </row>
    <row r="791" spans="2:11">
      <c r="B791" s="114"/>
      <c r="C791" s="114"/>
      <c r="D791" s="114"/>
      <c r="E791" s="115"/>
      <c r="F791" s="115"/>
      <c r="G791" s="115"/>
      <c r="H791" s="115"/>
      <c r="I791" s="115"/>
      <c r="J791" s="115"/>
      <c r="K791" s="115"/>
    </row>
    <row r="792" spans="2:11">
      <c r="B792" s="114"/>
      <c r="C792" s="114"/>
      <c r="D792" s="114"/>
      <c r="E792" s="115"/>
      <c r="F792" s="115"/>
      <c r="G792" s="115"/>
      <c r="H792" s="115"/>
      <c r="I792" s="115"/>
      <c r="J792" s="115"/>
      <c r="K792" s="115"/>
    </row>
    <row r="793" spans="2:11">
      <c r="B793" s="114"/>
      <c r="C793" s="114"/>
      <c r="D793" s="114"/>
      <c r="E793" s="115"/>
      <c r="F793" s="115"/>
      <c r="G793" s="115"/>
      <c r="H793" s="115"/>
      <c r="I793" s="115"/>
      <c r="J793" s="115"/>
      <c r="K793" s="115"/>
    </row>
    <row r="794" spans="2:11">
      <c r="B794" s="114"/>
      <c r="C794" s="114"/>
      <c r="D794" s="114"/>
      <c r="E794" s="115"/>
      <c r="F794" s="115"/>
      <c r="G794" s="115"/>
      <c r="H794" s="115"/>
      <c r="I794" s="115"/>
      <c r="J794" s="115"/>
      <c r="K794" s="115"/>
    </row>
    <row r="795" spans="2:11">
      <c r="B795" s="114"/>
      <c r="C795" s="114"/>
      <c r="D795" s="114"/>
      <c r="E795" s="115"/>
      <c r="F795" s="115"/>
      <c r="G795" s="115"/>
      <c r="H795" s="115"/>
      <c r="I795" s="115"/>
      <c r="J795" s="115"/>
      <c r="K795" s="115"/>
    </row>
    <row r="796" spans="2:11">
      <c r="B796" s="114"/>
      <c r="C796" s="114"/>
      <c r="D796" s="114"/>
      <c r="E796" s="115"/>
      <c r="F796" s="115"/>
      <c r="G796" s="115"/>
      <c r="H796" s="115"/>
      <c r="I796" s="115"/>
      <c r="J796" s="115"/>
      <c r="K796" s="115"/>
    </row>
    <row r="797" spans="2:11">
      <c r="B797" s="114"/>
      <c r="C797" s="114"/>
      <c r="D797" s="114"/>
      <c r="E797" s="115"/>
      <c r="F797" s="115"/>
      <c r="G797" s="115"/>
      <c r="H797" s="115"/>
      <c r="I797" s="115"/>
      <c r="J797" s="115"/>
      <c r="K797" s="115"/>
    </row>
    <row r="798" spans="2:11">
      <c r="B798" s="114"/>
      <c r="C798" s="114"/>
      <c r="D798" s="114"/>
      <c r="E798" s="115"/>
      <c r="F798" s="115"/>
      <c r="G798" s="115"/>
      <c r="H798" s="115"/>
      <c r="I798" s="115"/>
      <c r="J798" s="115"/>
      <c r="K798" s="115"/>
    </row>
    <row r="799" spans="2:11">
      <c r="B799" s="114"/>
      <c r="C799" s="114"/>
      <c r="D799" s="114"/>
      <c r="E799" s="115"/>
      <c r="F799" s="115"/>
      <c r="G799" s="115"/>
      <c r="H799" s="115"/>
      <c r="I799" s="115"/>
      <c r="J799" s="115"/>
      <c r="K799" s="115"/>
    </row>
    <row r="800" spans="2:11">
      <c r="B800" s="114"/>
      <c r="C800" s="114"/>
      <c r="D800" s="114"/>
      <c r="E800" s="115"/>
      <c r="F800" s="115"/>
      <c r="G800" s="115"/>
      <c r="H800" s="115"/>
      <c r="I800" s="115"/>
      <c r="J800" s="115"/>
      <c r="K800" s="115"/>
    </row>
    <row r="801" spans="2:11">
      <c r="B801" s="114"/>
      <c r="C801" s="114"/>
      <c r="D801" s="114"/>
      <c r="E801" s="115"/>
      <c r="F801" s="115"/>
      <c r="G801" s="115"/>
      <c r="H801" s="115"/>
      <c r="I801" s="115"/>
      <c r="J801" s="115"/>
      <c r="K801" s="115"/>
    </row>
    <row r="802" spans="2:11">
      <c r="B802" s="114"/>
      <c r="C802" s="114"/>
      <c r="D802" s="114"/>
      <c r="E802" s="115"/>
      <c r="F802" s="115"/>
      <c r="G802" s="115"/>
      <c r="H802" s="115"/>
      <c r="I802" s="115"/>
      <c r="J802" s="115"/>
      <c r="K802" s="115"/>
    </row>
    <row r="803" spans="2:11">
      <c r="B803" s="114"/>
      <c r="C803" s="114"/>
      <c r="D803" s="114"/>
      <c r="E803" s="115"/>
      <c r="F803" s="115"/>
      <c r="G803" s="115"/>
      <c r="H803" s="115"/>
      <c r="I803" s="115"/>
      <c r="J803" s="115"/>
      <c r="K803" s="115"/>
    </row>
    <row r="804" spans="2:11">
      <c r="B804" s="114"/>
      <c r="C804" s="114"/>
      <c r="D804" s="114"/>
      <c r="E804" s="115"/>
      <c r="F804" s="115"/>
      <c r="G804" s="115"/>
      <c r="H804" s="115"/>
      <c r="I804" s="115"/>
      <c r="J804" s="115"/>
      <c r="K804" s="115"/>
    </row>
    <row r="805" spans="2:11">
      <c r="B805" s="114"/>
      <c r="C805" s="114"/>
      <c r="D805" s="114"/>
      <c r="E805" s="115"/>
      <c r="F805" s="115"/>
      <c r="G805" s="115"/>
      <c r="H805" s="115"/>
      <c r="I805" s="115"/>
      <c r="J805" s="115"/>
      <c r="K805" s="115"/>
    </row>
    <row r="806" spans="2:11">
      <c r="B806" s="114"/>
      <c r="C806" s="114"/>
      <c r="D806" s="114"/>
      <c r="E806" s="115"/>
      <c r="F806" s="115"/>
      <c r="G806" s="115"/>
      <c r="H806" s="115"/>
      <c r="I806" s="115"/>
      <c r="J806" s="115"/>
      <c r="K806" s="115"/>
    </row>
    <row r="807" spans="2:11">
      <c r="B807" s="114"/>
      <c r="C807" s="114"/>
      <c r="D807" s="114"/>
      <c r="E807" s="115"/>
      <c r="F807" s="115"/>
      <c r="G807" s="115"/>
      <c r="H807" s="115"/>
      <c r="I807" s="115"/>
      <c r="J807" s="115"/>
      <c r="K807" s="115"/>
    </row>
    <row r="808" spans="2:11">
      <c r="B808" s="114"/>
      <c r="C808" s="114"/>
      <c r="D808" s="114"/>
      <c r="E808" s="115"/>
      <c r="F808" s="115"/>
      <c r="G808" s="115"/>
      <c r="H808" s="115"/>
      <c r="I808" s="115"/>
      <c r="J808" s="115"/>
      <c r="K808" s="115"/>
    </row>
    <row r="809" spans="2:11">
      <c r="B809" s="114"/>
      <c r="C809" s="114"/>
      <c r="D809" s="114"/>
      <c r="E809" s="115"/>
      <c r="F809" s="115"/>
      <c r="G809" s="115"/>
      <c r="H809" s="115"/>
      <c r="I809" s="115"/>
      <c r="J809" s="115"/>
      <c r="K809" s="115"/>
    </row>
    <row r="810" spans="2:11">
      <c r="B810" s="114"/>
      <c r="C810" s="114"/>
      <c r="D810" s="114"/>
      <c r="E810" s="115"/>
      <c r="F810" s="115"/>
      <c r="G810" s="115"/>
      <c r="H810" s="115"/>
      <c r="I810" s="115"/>
      <c r="J810" s="115"/>
      <c r="K810" s="115"/>
    </row>
    <row r="811" spans="2:11">
      <c r="B811" s="114"/>
      <c r="C811" s="114"/>
      <c r="D811" s="114"/>
      <c r="E811" s="115"/>
      <c r="F811" s="115"/>
      <c r="G811" s="115"/>
      <c r="H811" s="115"/>
      <c r="I811" s="115"/>
      <c r="J811" s="115"/>
      <c r="K811" s="115"/>
    </row>
    <row r="812" spans="2:11">
      <c r="B812" s="114"/>
      <c r="C812" s="114"/>
      <c r="D812" s="114"/>
      <c r="E812" s="115"/>
      <c r="F812" s="115"/>
      <c r="G812" s="115"/>
      <c r="H812" s="115"/>
      <c r="I812" s="115"/>
      <c r="J812" s="115"/>
      <c r="K812" s="115"/>
    </row>
    <row r="813" spans="2:11">
      <c r="B813" s="114"/>
      <c r="C813" s="114"/>
      <c r="D813" s="114"/>
      <c r="E813" s="115"/>
      <c r="F813" s="115"/>
      <c r="G813" s="115"/>
      <c r="H813" s="115"/>
      <c r="I813" s="115"/>
      <c r="J813" s="115"/>
      <c r="K813" s="115"/>
    </row>
    <row r="814" spans="2:11">
      <c r="B814" s="114"/>
      <c r="C814" s="114"/>
      <c r="D814" s="114"/>
      <c r="E814" s="115"/>
      <c r="F814" s="115"/>
      <c r="G814" s="115"/>
      <c r="H814" s="115"/>
      <c r="I814" s="115"/>
      <c r="J814" s="115"/>
      <c r="K814" s="115"/>
    </row>
    <row r="815" spans="2:11">
      <c r="B815" s="114"/>
      <c r="C815" s="114"/>
      <c r="D815" s="114"/>
      <c r="E815" s="115"/>
      <c r="F815" s="115"/>
      <c r="G815" s="115"/>
      <c r="H815" s="115"/>
      <c r="I815" s="115"/>
      <c r="J815" s="115"/>
      <c r="K815" s="115"/>
    </row>
    <row r="816" spans="2:11">
      <c r="B816" s="114"/>
      <c r="C816" s="114"/>
      <c r="D816" s="114"/>
      <c r="E816" s="115"/>
      <c r="F816" s="115"/>
      <c r="G816" s="115"/>
      <c r="H816" s="115"/>
      <c r="I816" s="115"/>
      <c r="J816" s="115"/>
      <c r="K816" s="115"/>
    </row>
    <row r="817" spans="2:11">
      <c r="B817" s="114"/>
      <c r="C817" s="114"/>
      <c r="D817" s="114"/>
      <c r="E817" s="115"/>
      <c r="F817" s="115"/>
      <c r="G817" s="115"/>
      <c r="H817" s="115"/>
      <c r="I817" s="115"/>
      <c r="J817" s="115"/>
      <c r="K817" s="115"/>
    </row>
    <row r="818" spans="2:11">
      <c r="B818" s="114"/>
      <c r="C818" s="114"/>
      <c r="D818" s="114"/>
      <c r="E818" s="115"/>
      <c r="F818" s="115"/>
      <c r="G818" s="115"/>
      <c r="H818" s="115"/>
      <c r="I818" s="115"/>
      <c r="J818" s="115"/>
      <c r="K818" s="115"/>
    </row>
    <row r="819" spans="2:11">
      <c r="B819" s="114"/>
      <c r="C819" s="114"/>
      <c r="D819" s="114"/>
      <c r="E819" s="115"/>
      <c r="F819" s="115"/>
      <c r="G819" s="115"/>
      <c r="H819" s="115"/>
      <c r="I819" s="115"/>
      <c r="J819" s="115"/>
      <c r="K819" s="115"/>
    </row>
    <row r="820" spans="2:11">
      <c r="B820" s="114"/>
      <c r="C820" s="114"/>
      <c r="D820" s="114"/>
      <c r="E820" s="115"/>
      <c r="F820" s="115"/>
      <c r="G820" s="115"/>
      <c r="H820" s="115"/>
      <c r="I820" s="115"/>
      <c r="J820" s="115"/>
      <c r="K820" s="115"/>
    </row>
    <row r="821" spans="2:11">
      <c r="B821" s="114"/>
      <c r="C821" s="114"/>
      <c r="D821" s="114"/>
      <c r="E821" s="115"/>
      <c r="F821" s="115"/>
      <c r="G821" s="115"/>
      <c r="H821" s="115"/>
      <c r="I821" s="115"/>
      <c r="J821" s="115"/>
      <c r="K821" s="115"/>
    </row>
    <row r="822" spans="2:11">
      <c r="B822" s="114"/>
      <c r="C822" s="114"/>
      <c r="D822" s="114"/>
      <c r="E822" s="115"/>
      <c r="F822" s="115"/>
      <c r="G822" s="115"/>
      <c r="H822" s="115"/>
      <c r="I822" s="115"/>
      <c r="J822" s="115"/>
      <c r="K822" s="115"/>
    </row>
    <row r="823" spans="2:11">
      <c r="B823" s="114"/>
      <c r="C823" s="114"/>
      <c r="D823" s="114"/>
      <c r="E823" s="115"/>
      <c r="F823" s="115"/>
      <c r="G823" s="115"/>
      <c r="H823" s="115"/>
      <c r="I823" s="115"/>
      <c r="J823" s="115"/>
      <c r="K823" s="115"/>
    </row>
    <row r="824" spans="2:11">
      <c r="B824" s="114"/>
      <c r="C824" s="114"/>
      <c r="D824" s="114"/>
      <c r="E824" s="115"/>
      <c r="F824" s="115"/>
      <c r="G824" s="115"/>
      <c r="H824" s="115"/>
      <c r="I824" s="115"/>
      <c r="J824" s="115"/>
      <c r="K824" s="115"/>
    </row>
    <row r="825" spans="2:11">
      <c r="B825" s="114"/>
      <c r="C825" s="114"/>
      <c r="D825" s="114"/>
      <c r="E825" s="115"/>
      <c r="F825" s="115"/>
      <c r="G825" s="115"/>
      <c r="H825" s="115"/>
      <c r="I825" s="115"/>
      <c r="J825" s="115"/>
      <c r="K825" s="115"/>
    </row>
    <row r="826" spans="2:11">
      <c r="B826" s="114"/>
      <c r="C826" s="114"/>
      <c r="D826" s="114"/>
      <c r="E826" s="115"/>
      <c r="F826" s="115"/>
      <c r="G826" s="115"/>
      <c r="H826" s="115"/>
      <c r="I826" s="115"/>
      <c r="J826" s="115"/>
      <c r="K826" s="115"/>
    </row>
    <row r="827" spans="2:11">
      <c r="B827" s="114"/>
      <c r="C827" s="114"/>
      <c r="D827" s="114"/>
      <c r="E827" s="115"/>
      <c r="F827" s="115"/>
      <c r="G827" s="115"/>
      <c r="H827" s="115"/>
      <c r="I827" s="115"/>
      <c r="J827" s="115"/>
      <c r="K827" s="115"/>
    </row>
    <row r="828" spans="2:11">
      <c r="B828" s="114"/>
      <c r="C828" s="114"/>
      <c r="D828" s="114"/>
      <c r="E828" s="115"/>
      <c r="F828" s="115"/>
      <c r="G828" s="115"/>
      <c r="H828" s="115"/>
      <c r="I828" s="115"/>
      <c r="J828" s="115"/>
      <c r="K828" s="115"/>
    </row>
    <row r="829" spans="2:11">
      <c r="B829" s="114"/>
      <c r="C829" s="114"/>
      <c r="D829" s="114"/>
      <c r="E829" s="115"/>
      <c r="F829" s="115"/>
      <c r="G829" s="115"/>
      <c r="H829" s="115"/>
      <c r="I829" s="115"/>
      <c r="J829" s="115"/>
      <c r="K829" s="115"/>
    </row>
    <row r="830" spans="2:11">
      <c r="B830" s="114"/>
      <c r="C830" s="114"/>
      <c r="D830" s="114"/>
      <c r="E830" s="115"/>
      <c r="F830" s="115"/>
      <c r="G830" s="115"/>
      <c r="H830" s="115"/>
      <c r="I830" s="115"/>
      <c r="J830" s="115"/>
      <c r="K830" s="115"/>
    </row>
    <row r="831" spans="2:11">
      <c r="B831" s="114"/>
      <c r="C831" s="114"/>
      <c r="D831" s="114"/>
      <c r="E831" s="115"/>
      <c r="F831" s="115"/>
      <c r="G831" s="115"/>
      <c r="H831" s="115"/>
      <c r="I831" s="115"/>
      <c r="J831" s="115"/>
      <c r="K831" s="115"/>
    </row>
    <row r="832" spans="2:11">
      <c r="B832" s="114"/>
      <c r="C832" s="114"/>
      <c r="D832" s="114"/>
      <c r="E832" s="115"/>
      <c r="F832" s="115"/>
      <c r="G832" s="115"/>
      <c r="H832" s="115"/>
      <c r="I832" s="115"/>
      <c r="J832" s="115"/>
      <c r="K832" s="115"/>
    </row>
    <row r="833" spans="2:11">
      <c r="B833" s="114"/>
      <c r="C833" s="114"/>
      <c r="D833" s="114"/>
      <c r="E833" s="115"/>
      <c r="F833" s="115"/>
      <c r="G833" s="115"/>
      <c r="H833" s="115"/>
      <c r="I833" s="115"/>
      <c r="J833" s="115"/>
      <c r="K833" s="115"/>
    </row>
    <row r="834" spans="2:11">
      <c r="B834" s="114"/>
      <c r="C834" s="114"/>
      <c r="D834" s="114"/>
      <c r="E834" s="115"/>
      <c r="F834" s="115"/>
      <c r="G834" s="115"/>
      <c r="H834" s="115"/>
      <c r="I834" s="115"/>
      <c r="J834" s="115"/>
      <c r="K834" s="115"/>
    </row>
    <row r="835" spans="2:11">
      <c r="B835" s="114"/>
      <c r="C835" s="114"/>
      <c r="D835" s="114"/>
      <c r="E835" s="115"/>
      <c r="F835" s="115"/>
      <c r="G835" s="115"/>
      <c r="H835" s="115"/>
      <c r="I835" s="115"/>
      <c r="J835" s="115"/>
      <c r="K835" s="115"/>
    </row>
    <row r="836" spans="2:11">
      <c r="B836" s="114"/>
      <c r="C836" s="114"/>
      <c r="D836" s="114"/>
      <c r="E836" s="115"/>
      <c r="F836" s="115"/>
      <c r="G836" s="115"/>
      <c r="H836" s="115"/>
      <c r="I836" s="115"/>
      <c r="J836" s="115"/>
      <c r="K836" s="115"/>
    </row>
    <row r="837" spans="2:11">
      <c r="B837" s="114"/>
      <c r="C837" s="114"/>
      <c r="D837" s="114"/>
      <c r="E837" s="115"/>
      <c r="F837" s="115"/>
      <c r="G837" s="115"/>
      <c r="H837" s="115"/>
      <c r="I837" s="115"/>
      <c r="J837" s="115"/>
      <c r="K837" s="115"/>
    </row>
    <row r="838" spans="2:11">
      <c r="B838" s="114"/>
      <c r="C838" s="114"/>
      <c r="D838" s="114"/>
      <c r="E838" s="115"/>
      <c r="F838" s="115"/>
      <c r="G838" s="115"/>
      <c r="H838" s="115"/>
      <c r="I838" s="115"/>
      <c r="J838" s="115"/>
      <c r="K838" s="115"/>
    </row>
    <row r="839" spans="2:11">
      <c r="B839" s="114"/>
      <c r="C839" s="114"/>
      <c r="D839" s="114"/>
      <c r="E839" s="115"/>
      <c r="F839" s="115"/>
      <c r="G839" s="115"/>
      <c r="H839" s="115"/>
      <c r="I839" s="115"/>
      <c r="J839" s="115"/>
      <c r="K839" s="115"/>
    </row>
    <row r="840" spans="2:11">
      <c r="B840" s="114"/>
      <c r="C840" s="114"/>
      <c r="D840" s="114"/>
      <c r="E840" s="115"/>
      <c r="F840" s="115"/>
      <c r="G840" s="115"/>
      <c r="H840" s="115"/>
      <c r="I840" s="115"/>
      <c r="J840" s="115"/>
      <c r="K840" s="115"/>
    </row>
    <row r="841" spans="2:11">
      <c r="B841" s="114"/>
      <c r="C841" s="114"/>
      <c r="D841" s="114"/>
      <c r="E841" s="115"/>
      <c r="F841" s="115"/>
      <c r="G841" s="115"/>
      <c r="H841" s="115"/>
      <c r="I841" s="115"/>
      <c r="J841" s="115"/>
      <c r="K841" s="115"/>
    </row>
    <row r="842" spans="2:11">
      <c r="B842" s="114"/>
      <c r="C842" s="114"/>
      <c r="D842" s="114"/>
      <c r="E842" s="115"/>
      <c r="F842" s="115"/>
      <c r="G842" s="115"/>
      <c r="H842" s="115"/>
      <c r="I842" s="115"/>
      <c r="J842" s="115"/>
      <c r="K842" s="115"/>
    </row>
    <row r="843" spans="2:11">
      <c r="B843" s="114"/>
      <c r="C843" s="114"/>
      <c r="D843" s="114"/>
      <c r="E843" s="115"/>
      <c r="F843" s="115"/>
      <c r="G843" s="115"/>
      <c r="H843" s="115"/>
      <c r="I843" s="115"/>
      <c r="J843" s="115"/>
      <c r="K843" s="115"/>
    </row>
    <row r="844" spans="2:11">
      <c r="B844" s="114"/>
      <c r="C844" s="114"/>
      <c r="D844" s="114"/>
      <c r="E844" s="115"/>
      <c r="F844" s="115"/>
      <c r="G844" s="115"/>
      <c r="H844" s="115"/>
      <c r="I844" s="115"/>
      <c r="J844" s="115"/>
      <c r="K844" s="115"/>
    </row>
    <row r="845" spans="2:11">
      <c r="B845" s="114"/>
      <c r="C845" s="114"/>
      <c r="D845" s="114"/>
      <c r="E845" s="115"/>
      <c r="F845" s="115"/>
      <c r="G845" s="115"/>
      <c r="H845" s="115"/>
      <c r="I845" s="115"/>
      <c r="J845" s="115"/>
      <c r="K845" s="115"/>
    </row>
    <row r="846" spans="2:11">
      <c r="B846" s="114"/>
      <c r="C846" s="114"/>
      <c r="D846" s="114"/>
      <c r="E846" s="115"/>
      <c r="F846" s="115"/>
      <c r="G846" s="115"/>
      <c r="H846" s="115"/>
      <c r="I846" s="115"/>
      <c r="J846" s="115"/>
      <c r="K846" s="115"/>
    </row>
    <row r="847" spans="2:11">
      <c r="B847" s="114"/>
      <c r="C847" s="114"/>
      <c r="D847" s="114"/>
      <c r="E847" s="115"/>
      <c r="F847" s="115"/>
      <c r="G847" s="115"/>
      <c r="H847" s="115"/>
      <c r="I847" s="115"/>
      <c r="J847" s="115"/>
      <c r="K847" s="115"/>
    </row>
    <row r="848" spans="2:11">
      <c r="B848" s="114"/>
      <c r="C848" s="114"/>
      <c r="D848" s="114"/>
      <c r="E848" s="115"/>
      <c r="F848" s="115"/>
      <c r="G848" s="115"/>
      <c r="H848" s="115"/>
      <c r="I848" s="115"/>
      <c r="J848" s="115"/>
      <c r="K848" s="115"/>
    </row>
    <row r="849" spans="2:11">
      <c r="B849" s="114"/>
      <c r="C849" s="114"/>
      <c r="D849" s="114"/>
      <c r="E849" s="115"/>
      <c r="F849" s="115"/>
      <c r="G849" s="115"/>
      <c r="H849" s="115"/>
      <c r="I849" s="115"/>
      <c r="J849" s="115"/>
      <c r="K849" s="115"/>
    </row>
    <row r="850" spans="2:11">
      <c r="B850" s="114"/>
      <c r="C850" s="114"/>
      <c r="D850" s="114"/>
      <c r="E850" s="115"/>
      <c r="F850" s="115"/>
      <c r="G850" s="115"/>
      <c r="H850" s="115"/>
      <c r="I850" s="115"/>
      <c r="J850" s="115"/>
      <c r="K850" s="115"/>
    </row>
    <row r="851" spans="2:11">
      <c r="B851" s="114"/>
      <c r="C851" s="114"/>
      <c r="D851" s="114"/>
      <c r="E851" s="115"/>
      <c r="F851" s="115"/>
      <c r="G851" s="115"/>
      <c r="H851" s="115"/>
      <c r="I851" s="115"/>
      <c r="J851" s="115"/>
      <c r="K851" s="115"/>
    </row>
    <row r="852" spans="2:11">
      <c r="B852" s="114"/>
      <c r="C852" s="114"/>
      <c r="D852" s="114"/>
      <c r="E852" s="115"/>
      <c r="F852" s="115"/>
      <c r="G852" s="115"/>
      <c r="H852" s="115"/>
      <c r="I852" s="115"/>
      <c r="J852" s="115"/>
      <c r="K852" s="115"/>
    </row>
    <row r="853" spans="2:11">
      <c r="B853" s="114"/>
      <c r="C853" s="114"/>
      <c r="D853" s="114"/>
      <c r="E853" s="115"/>
      <c r="F853" s="115"/>
      <c r="G853" s="115"/>
      <c r="H853" s="115"/>
      <c r="I853" s="115"/>
      <c r="J853" s="115"/>
      <c r="K853" s="115"/>
    </row>
    <row r="854" spans="2:11">
      <c r="B854" s="114"/>
      <c r="C854" s="114"/>
      <c r="D854" s="114"/>
      <c r="E854" s="115"/>
      <c r="F854" s="115"/>
      <c r="G854" s="115"/>
      <c r="H854" s="115"/>
      <c r="I854" s="115"/>
      <c r="J854" s="115"/>
      <c r="K854" s="115"/>
    </row>
    <row r="855" spans="2:11">
      <c r="B855" s="114"/>
      <c r="C855" s="114"/>
      <c r="D855" s="114"/>
      <c r="E855" s="115"/>
      <c r="F855" s="115"/>
      <c r="G855" s="115"/>
      <c r="H855" s="115"/>
      <c r="I855" s="115"/>
      <c r="J855" s="115"/>
      <c r="K855" s="115"/>
    </row>
    <row r="856" spans="2:11">
      <c r="B856" s="114"/>
      <c r="C856" s="114"/>
      <c r="D856" s="114"/>
      <c r="E856" s="115"/>
      <c r="F856" s="115"/>
      <c r="G856" s="115"/>
      <c r="H856" s="115"/>
      <c r="I856" s="115"/>
      <c r="J856" s="115"/>
      <c r="K856" s="115"/>
    </row>
    <row r="857" spans="2:11">
      <c r="B857" s="114"/>
      <c r="C857" s="114"/>
      <c r="D857" s="114"/>
      <c r="E857" s="115"/>
      <c r="F857" s="115"/>
      <c r="G857" s="115"/>
      <c r="H857" s="115"/>
      <c r="I857" s="115"/>
      <c r="J857" s="115"/>
      <c r="K857" s="115"/>
    </row>
    <row r="858" spans="2:11">
      <c r="B858" s="114"/>
      <c r="C858" s="114"/>
      <c r="D858" s="114"/>
      <c r="E858" s="115"/>
      <c r="F858" s="115"/>
      <c r="G858" s="115"/>
      <c r="H858" s="115"/>
      <c r="I858" s="115"/>
      <c r="J858" s="115"/>
      <c r="K858" s="115"/>
    </row>
    <row r="859" spans="2:11">
      <c r="B859" s="114"/>
      <c r="C859" s="114"/>
      <c r="D859" s="114"/>
      <c r="E859" s="115"/>
      <c r="F859" s="115"/>
      <c r="G859" s="115"/>
      <c r="H859" s="115"/>
      <c r="I859" s="115"/>
      <c r="J859" s="115"/>
      <c r="K859" s="115"/>
    </row>
    <row r="860" spans="2:11">
      <c r="B860" s="114"/>
      <c r="C860" s="114"/>
      <c r="D860" s="114"/>
      <c r="E860" s="115"/>
      <c r="F860" s="115"/>
      <c r="G860" s="115"/>
      <c r="H860" s="115"/>
      <c r="I860" s="115"/>
      <c r="J860" s="115"/>
      <c r="K860" s="115"/>
    </row>
    <row r="861" spans="2:11">
      <c r="B861" s="114"/>
      <c r="C861" s="114"/>
      <c r="D861" s="114"/>
      <c r="E861" s="115"/>
      <c r="F861" s="115"/>
      <c r="G861" s="115"/>
      <c r="H861" s="115"/>
      <c r="I861" s="115"/>
      <c r="J861" s="115"/>
      <c r="K861" s="115"/>
    </row>
    <row r="862" spans="2:11">
      <c r="B862" s="114"/>
      <c r="C862" s="114"/>
      <c r="D862" s="114"/>
      <c r="E862" s="115"/>
      <c r="F862" s="115"/>
      <c r="G862" s="115"/>
      <c r="H862" s="115"/>
      <c r="I862" s="115"/>
      <c r="J862" s="115"/>
      <c r="K862" s="115"/>
    </row>
    <row r="863" spans="2:11">
      <c r="B863" s="114"/>
      <c r="C863" s="114"/>
      <c r="D863" s="114"/>
      <c r="E863" s="115"/>
      <c r="F863" s="115"/>
      <c r="G863" s="115"/>
      <c r="H863" s="115"/>
      <c r="I863" s="115"/>
      <c r="J863" s="115"/>
      <c r="K863" s="115"/>
    </row>
    <row r="864" spans="2:11">
      <c r="B864" s="114"/>
      <c r="C864" s="114"/>
      <c r="D864" s="114"/>
      <c r="E864" s="115"/>
      <c r="F864" s="115"/>
      <c r="G864" s="115"/>
      <c r="H864" s="115"/>
      <c r="I864" s="115"/>
      <c r="J864" s="115"/>
      <c r="K864" s="115"/>
    </row>
    <row r="865" spans="2:11">
      <c r="B865" s="114"/>
      <c r="C865" s="114"/>
      <c r="D865" s="114"/>
      <c r="E865" s="115"/>
      <c r="F865" s="115"/>
      <c r="G865" s="115"/>
      <c r="H865" s="115"/>
      <c r="I865" s="115"/>
      <c r="J865" s="115"/>
      <c r="K865" s="115"/>
    </row>
    <row r="866" spans="2:11">
      <c r="B866" s="114"/>
      <c r="C866" s="114"/>
      <c r="D866" s="114"/>
      <c r="E866" s="115"/>
      <c r="F866" s="115"/>
      <c r="G866" s="115"/>
      <c r="H866" s="115"/>
      <c r="I866" s="115"/>
      <c r="J866" s="115"/>
      <c r="K866" s="115"/>
    </row>
    <row r="867" spans="2:11">
      <c r="B867" s="114"/>
      <c r="C867" s="114"/>
      <c r="D867" s="114"/>
      <c r="E867" s="115"/>
      <c r="F867" s="115"/>
      <c r="G867" s="115"/>
      <c r="H867" s="115"/>
      <c r="I867" s="115"/>
      <c r="J867" s="115"/>
      <c r="K867" s="115"/>
    </row>
    <row r="868" spans="2:11">
      <c r="B868" s="114"/>
      <c r="C868" s="114"/>
      <c r="D868" s="114"/>
      <c r="E868" s="115"/>
      <c r="F868" s="115"/>
      <c r="G868" s="115"/>
      <c r="H868" s="115"/>
      <c r="I868" s="115"/>
      <c r="J868" s="115"/>
      <c r="K868" s="115"/>
    </row>
    <row r="869" spans="2:11">
      <c r="B869" s="114"/>
      <c r="C869" s="114"/>
      <c r="D869" s="114"/>
      <c r="E869" s="115"/>
      <c r="F869" s="115"/>
      <c r="G869" s="115"/>
      <c r="H869" s="115"/>
      <c r="I869" s="115"/>
      <c r="J869" s="115"/>
      <c r="K869" s="115"/>
    </row>
    <row r="870" spans="2:11">
      <c r="B870" s="114"/>
      <c r="C870" s="114"/>
      <c r="D870" s="114"/>
      <c r="E870" s="115"/>
      <c r="F870" s="115"/>
      <c r="G870" s="115"/>
      <c r="H870" s="115"/>
      <c r="I870" s="115"/>
      <c r="J870" s="115"/>
      <c r="K870" s="115"/>
    </row>
    <row r="871" spans="2:11">
      <c r="B871" s="114"/>
      <c r="C871" s="114"/>
      <c r="D871" s="114"/>
      <c r="E871" s="115"/>
      <c r="F871" s="115"/>
      <c r="G871" s="115"/>
      <c r="H871" s="115"/>
      <c r="I871" s="115"/>
      <c r="J871" s="115"/>
      <c r="K871" s="115"/>
    </row>
    <row r="872" spans="2:11">
      <c r="B872" s="114"/>
      <c r="C872" s="114"/>
      <c r="D872" s="114"/>
      <c r="E872" s="115"/>
      <c r="F872" s="115"/>
      <c r="G872" s="115"/>
      <c r="H872" s="115"/>
      <c r="I872" s="115"/>
      <c r="J872" s="115"/>
      <c r="K872" s="115"/>
    </row>
    <row r="873" spans="2:11">
      <c r="B873" s="114"/>
      <c r="C873" s="114"/>
      <c r="D873" s="114"/>
      <c r="E873" s="115"/>
      <c r="F873" s="115"/>
      <c r="G873" s="115"/>
      <c r="H873" s="115"/>
      <c r="I873" s="115"/>
      <c r="J873" s="115"/>
      <c r="K873" s="115"/>
    </row>
    <row r="874" spans="2:11">
      <c r="B874" s="114"/>
      <c r="C874" s="114"/>
      <c r="D874" s="114"/>
      <c r="E874" s="115"/>
      <c r="F874" s="115"/>
      <c r="G874" s="115"/>
      <c r="H874" s="115"/>
      <c r="I874" s="115"/>
      <c r="J874" s="115"/>
      <c r="K874" s="115"/>
    </row>
    <row r="875" spans="2:11">
      <c r="B875" s="114"/>
      <c r="C875" s="114"/>
      <c r="D875" s="114"/>
      <c r="E875" s="115"/>
      <c r="F875" s="115"/>
      <c r="G875" s="115"/>
      <c r="H875" s="115"/>
      <c r="I875" s="115"/>
      <c r="J875" s="115"/>
      <c r="K875" s="115"/>
    </row>
    <row r="876" spans="2:11">
      <c r="B876" s="114"/>
      <c r="C876" s="114"/>
      <c r="D876" s="114"/>
      <c r="E876" s="115"/>
      <c r="F876" s="115"/>
      <c r="G876" s="115"/>
      <c r="H876" s="115"/>
      <c r="I876" s="115"/>
      <c r="J876" s="115"/>
      <c r="K876" s="115"/>
    </row>
    <row r="877" spans="2:11">
      <c r="B877" s="114"/>
      <c r="C877" s="114"/>
      <c r="D877" s="114"/>
      <c r="E877" s="115"/>
      <c r="F877" s="115"/>
      <c r="G877" s="115"/>
      <c r="H877" s="115"/>
      <c r="I877" s="115"/>
      <c r="J877" s="115"/>
      <c r="K877" s="115"/>
    </row>
    <row r="878" spans="2:11">
      <c r="B878" s="114"/>
      <c r="C878" s="114"/>
      <c r="D878" s="114"/>
      <c r="E878" s="115"/>
      <c r="F878" s="115"/>
      <c r="G878" s="115"/>
      <c r="H878" s="115"/>
      <c r="I878" s="115"/>
      <c r="J878" s="115"/>
      <c r="K878" s="115"/>
    </row>
    <row r="879" spans="2:11">
      <c r="B879" s="114"/>
      <c r="C879" s="114"/>
      <c r="D879" s="114"/>
      <c r="E879" s="115"/>
      <c r="F879" s="115"/>
      <c r="G879" s="115"/>
      <c r="H879" s="115"/>
      <c r="I879" s="115"/>
      <c r="J879" s="115"/>
      <c r="K879" s="115"/>
    </row>
    <row r="880" spans="2:11">
      <c r="B880" s="114"/>
      <c r="C880" s="114"/>
      <c r="D880" s="114"/>
      <c r="E880" s="115"/>
      <c r="F880" s="115"/>
      <c r="G880" s="115"/>
      <c r="H880" s="115"/>
      <c r="I880" s="115"/>
      <c r="J880" s="115"/>
      <c r="K880" s="115"/>
    </row>
    <row r="881" spans="2:11">
      <c r="B881" s="114"/>
      <c r="C881" s="114"/>
      <c r="D881" s="114"/>
      <c r="E881" s="115"/>
      <c r="F881" s="115"/>
      <c r="G881" s="115"/>
      <c r="H881" s="115"/>
      <c r="I881" s="115"/>
      <c r="J881" s="115"/>
      <c r="K881" s="115"/>
    </row>
    <row r="882" spans="2:11">
      <c r="B882" s="114"/>
      <c r="C882" s="114"/>
      <c r="D882" s="114"/>
      <c r="E882" s="115"/>
      <c r="F882" s="115"/>
      <c r="G882" s="115"/>
      <c r="H882" s="115"/>
      <c r="I882" s="115"/>
      <c r="J882" s="115"/>
      <c r="K882" s="115"/>
    </row>
    <row r="883" spans="2:11">
      <c r="B883" s="114"/>
      <c r="C883" s="114"/>
      <c r="D883" s="114"/>
      <c r="E883" s="115"/>
      <c r="F883" s="115"/>
      <c r="G883" s="115"/>
      <c r="H883" s="115"/>
      <c r="I883" s="115"/>
      <c r="J883" s="115"/>
      <c r="K883" s="115"/>
    </row>
    <row r="884" spans="2:11">
      <c r="B884" s="114"/>
      <c r="C884" s="114"/>
      <c r="D884" s="114"/>
      <c r="E884" s="115"/>
      <c r="F884" s="115"/>
      <c r="G884" s="115"/>
      <c r="H884" s="115"/>
      <c r="I884" s="115"/>
      <c r="J884" s="115"/>
      <c r="K884" s="115"/>
    </row>
    <row r="885" spans="2:11">
      <c r="B885" s="114"/>
      <c r="C885" s="114"/>
      <c r="D885" s="114"/>
      <c r="E885" s="115"/>
      <c r="F885" s="115"/>
      <c r="G885" s="115"/>
      <c r="H885" s="115"/>
      <c r="I885" s="115"/>
      <c r="J885" s="115"/>
      <c r="K885" s="115"/>
    </row>
    <row r="886" spans="2:11">
      <c r="B886" s="114"/>
      <c r="C886" s="114"/>
      <c r="D886" s="114"/>
      <c r="E886" s="115"/>
      <c r="F886" s="115"/>
      <c r="G886" s="115"/>
      <c r="H886" s="115"/>
      <c r="I886" s="115"/>
      <c r="J886" s="115"/>
      <c r="K886" s="115"/>
    </row>
    <row r="887" spans="2:11">
      <c r="B887" s="114"/>
      <c r="C887" s="114"/>
      <c r="D887" s="114"/>
      <c r="E887" s="115"/>
      <c r="F887" s="115"/>
      <c r="G887" s="115"/>
      <c r="H887" s="115"/>
      <c r="I887" s="115"/>
      <c r="J887" s="115"/>
      <c r="K887" s="115"/>
    </row>
    <row r="888" spans="2:11">
      <c r="B888" s="114"/>
      <c r="C888" s="114"/>
      <c r="D888" s="114"/>
      <c r="E888" s="115"/>
      <c r="F888" s="115"/>
      <c r="G888" s="115"/>
      <c r="H888" s="115"/>
      <c r="I888" s="115"/>
      <c r="J888" s="115"/>
      <c r="K888" s="115"/>
    </row>
    <row r="889" spans="2:11">
      <c r="B889" s="114"/>
      <c r="C889" s="114"/>
      <c r="D889" s="114"/>
      <c r="E889" s="115"/>
      <c r="F889" s="115"/>
      <c r="G889" s="115"/>
      <c r="H889" s="115"/>
      <c r="I889" s="115"/>
      <c r="J889" s="115"/>
      <c r="K889" s="115"/>
    </row>
    <row r="890" spans="2:11">
      <c r="B890" s="114"/>
      <c r="C890" s="114"/>
      <c r="D890" s="114"/>
      <c r="E890" s="115"/>
      <c r="F890" s="115"/>
      <c r="G890" s="115"/>
      <c r="H890" s="115"/>
      <c r="I890" s="115"/>
      <c r="J890" s="115"/>
      <c r="K890" s="115"/>
    </row>
    <row r="891" spans="2:11">
      <c r="B891" s="114"/>
      <c r="C891" s="114"/>
      <c r="D891" s="114"/>
      <c r="E891" s="115"/>
      <c r="F891" s="115"/>
      <c r="G891" s="115"/>
      <c r="H891" s="115"/>
      <c r="I891" s="115"/>
      <c r="J891" s="115"/>
      <c r="K891" s="115"/>
    </row>
    <row r="892" spans="2:11">
      <c r="B892" s="114"/>
      <c r="C892" s="114"/>
      <c r="D892" s="114"/>
      <c r="E892" s="115"/>
      <c r="F892" s="115"/>
      <c r="G892" s="115"/>
      <c r="H892" s="115"/>
      <c r="I892" s="115"/>
      <c r="J892" s="115"/>
      <c r="K892" s="115"/>
    </row>
    <row r="893" spans="2:11">
      <c r="B893" s="114"/>
      <c r="C893" s="114"/>
      <c r="D893" s="114"/>
      <c r="E893" s="115"/>
      <c r="F893" s="115"/>
      <c r="G893" s="115"/>
      <c r="H893" s="115"/>
      <c r="I893" s="115"/>
      <c r="J893" s="115"/>
      <c r="K893" s="115"/>
    </row>
    <row r="894" spans="2:11">
      <c r="B894" s="114"/>
      <c r="C894" s="114"/>
      <c r="D894" s="114"/>
      <c r="E894" s="115"/>
      <c r="F894" s="115"/>
      <c r="G894" s="115"/>
      <c r="H894" s="115"/>
      <c r="I894" s="115"/>
      <c r="J894" s="115"/>
      <c r="K894" s="115"/>
    </row>
    <row r="895" spans="2:11">
      <c r="B895" s="114"/>
      <c r="C895" s="114"/>
      <c r="D895" s="114"/>
      <c r="E895" s="115"/>
      <c r="F895" s="115"/>
      <c r="G895" s="115"/>
      <c r="H895" s="115"/>
      <c r="I895" s="115"/>
      <c r="J895" s="115"/>
      <c r="K895" s="115"/>
    </row>
    <row r="896" spans="2:11">
      <c r="B896" s="114"/>
      <c r="C896" s="114"/>
      <c r="D896" s="114"/>
      <c r="E896" s="115"/>
      <c r="F896" s="115"/>
      <c r="G896" s="115"/>
      <c r="H896" s="115"/>
      <c r="I896" s="115"/>
      <c r="J896" s="115"/>
      <c r="K896" s="115"/>
    </row>
    <row r="897" spans="2:11">
      <c r="B897" s="114"/>
      <c r="C897" s="114"/>
      <c r="D897" s="114"/>
      <c r="E897" s="115"/>
      <c r="F897" s="115"/>
      <c r="G897" s="115"/>
      <c r="H897" s="115"/>
      <c r="I897" s="115"/>
      <c r="J897" s="115"/>
      <c r="K897" s="115"/>
    </row>
    <row r="898" spans="2:11">
      <c r="B898" s="114"/>
      <c r="C898" s="114"/>
      <c r="D898" s="114"/>
      <c r="E898" s="115"/>
      <c r="F898" s="115"/>
      <c r="G898" s="115"/>
      <c r="H898" s="115"/>
      <c r="I898" s="115"/>
      <c r="J898" s="115"/>
      <c r="K898" s="115"/>
    </row>
    <row r="899" spans="2:11">
      <c r="B899" s="114"/>
      <c r="C899" s="114"/>
      <c r="D899" s="114"/>
      <c r="E899" s="115"/>
      <c r="F899" s="115"/>
      <c r="G899" s="115"/>
      <c r="H899" s="115"/>
      <c r="I899" s="115"/>
      <c r="J899" s="115"/>
      <c r="K899" s="115"/>
    </row>
    <row r="900" spans="2:11">
      <c r="B900" s="114"/>
      <c r="C900" s="114"/>
      <c r="D900" s="114"/>
      <c r="E900" s="115"/>
      <c r="F900" s="115"/>
      <c r="G900" s="115"/>
      <c r="H900" s="115"/>
      <c r="I900" s="115"/>
      <c r="J900" s="115"/>
      <c r="K900" s="115"/>
    </row>
    <row r="901" spans="2:11">
      <c r="B901" s="114"/>
      <c r="C901" s="114"/>
      <c r="D901" s="114"/>
      <c r="E901" s="115"/>
      <c r="F901" s="115"/>
      <c r="G901" s="115"/>
      <c r="H901" s="115"/>
      <c r="I901" s="115"/>
      <c r="J901" s="115"/>
      <c r="K901" s="115"/>
    </row>
    <row r="902" spans="2:11">
      <c r="B902" s="114"/>
      <c r="C902" s="114"/>
      <c r="D902" s="114"/>
      <c r="E902" s="115"/>
      <c r="F902" s="115"/>
      <c r="G902" s="115"/>
      <c r="H902" s="115"/>
      <c r="I902" s="115"/>
      <c r="J902" s="115"/>
      <c r="K902" s="115"/>
    </row>
    <row r="903" spans="2:11">
      <c r="B903" s="114"/>
      <c r="C903" s="114"/>
      <c r="D903" s="114"/>
      <c r="E903" s="115"/>
      <c r="F903" s="115"/>
      <c r="G903" s="115"/>
      <c r="H903" s="115"/>
      <c r="I903" s="115"/>
      <c r="J903" s="115"/>
      <c r="K903" s="115"/>
    </row>
    <row r="904" spans="2:11">
      <c r="B904" s="114"/>
      <c r="C904" s="114"/>
      <c r="D904" s="114"/>
      <c r="E904" s="115"/>
      <c r="F904" s="115"/>
      <c r="G904" s="115"/>
      <c r="H904" s="115"/>
      <c r="I904" s="115"/>
      <c r="J904" s="115"/>
      <c r="K904" s="115"/>
    </row>
    <row r="905" spans="2:11">
      <c r="B905" s="114"/>
      <c r="C905" s="114"/>
      <c r="D905" s="114"/>
      <c r="E905" s="115"/>
      <c r="F905" s="115"/>
      <c r="G905" s="115"/>
      <c r="H905" s="115"/>
      <c r="I905" s="115"/>
      <c r="J905" s="115"/>
      <c r="K905" s="115"/>
    </row>
    <row r="906" spans="2:11">
      <c r="B906" s="114"/>
      <c r="C906" s="114"/>
      <c r="D906" s="114"/>
      <c r="E906" s="115"/>
      <c r="F906" s="115"/>
      <c r="G906" s="115"/>
      <c r="H906" s="115"/>
      <c r="I906" s="115"/>
      <c r="J906" s="115"/>
      <c r="K906" s="115"/>
    </row>
    <row r="907" spans="2:11">
      <c r="B907" s="114"/>
      <c r="C907" s="114"/>
      <c r="D907" s="114"/>
      <c r="E907" s="115"/>
      <c r="F907" s="115"/>
      <c r="G907" s="115"/>
      <c r="H907" s="115"/>
      <c r="I907" s="115"/>
      <c r="J907" s="115"/>
      <c r="K907" s="115"/>
    </row>
    <row r="908" spans="2:11">
      <c r="B908" s="114"/>
      <c r="C908" s="114"/>
      <c r="D908" s="114"/>
      <c r="E908" s="115"/>
      <c r="F908" s="115"/>
      <c r="G908" s="115"/>
      <c r="H908" s="115"/>
      <c r="I908" s="115"/>
      <c r="J908" s="115"/>
      <c r="K908" s="115"/>
    </row>
    <row r="909" spans="2:11">
      <c r="B909" s="114"/>
      <c r="C909" s="114"/>
      <c r="D909" s="114"/>
      <c r="E909" s="115"/>
      <c r="F909" s="115"/>
      <c r="G909" s="115"/>
      <c r="H909" s="115"/>
      <c r="I909" s="115"/>
      <c r="J909" s="115"/>
      <c r="K909" s="115"/>
    </row>
    <row r="910" spans="2:11">
      <c r="B910" s="114"/>
      <c r="C910" s="114"/>
      <c r="D910" s="114"/>
      <c r="E910" s="115"/>
      <c r="F910" s="115"/>
      <c r="G910" s="115"/>
      <c r="H910" s="115"/>
      <c r="I910" s="115"/>
      <c r="J910" s="115"/>
      <c r="K910" s="115"/>
    </row>
    <row r="911" spans="2:11">
      <c r="B911" s="114"/>
      <c r="C911" s="114"/>
      <c r="D911" s="114"/>
      <c r="E911" s="115"/>
      <c r="F911" s="115"/>
      <c r="G911" s="115"/>
      <c r="H911" s="115"/>
      <c r="I911" s="115"/>
      <c r="J911" s="115"/>
      <c r="K911" s="115"/>
    </row>
    <row r="912" spans="2:11">
      <c r="B912" s="114"/>
      <c r="C912" s="114"/>
      <c r="D912" s="114"/>
      <c r="E912" s="115"/>
      <c r="F912" s="115"/>
      <c r="G912" s="115"/>
      <c r="H912" s="115"/>
      <c r="I912" s="115"/>
      <c r="J912" s="115"/>
      <c r="K912" s="115"/>
    </row>
    <row r="913" spans="2:11">
      <c r="B913" s="114"/>
      <c r="C913" s="114"/>
      <c r="D913" s="114"/>
      <c r="E913" s="115"/>
      <c r="F913" s="115"/>
      <c r="G913" s="115"/>
      <c r="H913" s="115"/>
      <c r="I913" s="115"/>
      <c r="J913" s="115"/>
      <c r="K913" s="115"/>
    </row>
    <row r="914" spans="2:11">
      <c r="B914" s="114"/>
      <c r="C914" s="114"/>
      <c r="D914" s="114"/>
      <c r="E914" s="115"/>
      <c r="F914" s="115"/>
      <c r="G914" s="115"/>
      <c r="H914" s="115"/>
      <c r="I914" s="115"/>
      <c r="J914" s="115"/>
      <c r="K914" s="115"/>
    </row>
    <row r="915" spans="2:11">
      <c r="B915" s="114"/>
      <c r="C915" s="114"/>
      <c r="D915" s="114"/>
      <c r="E915" s="115"/>
      <c r="F915" s="115"/>
      <c r="G915" s="115"/>
      <c r="H915" s="115"/>
      <c r="I915" s="115"/>
      <c r="J915" s="115"/>
      <c r="K915" s="115"/>
    </row>
    <row r="916" spans="2:11">
      <c r="B916" s="114"/>
      <c r="C916" s="114"/>
      <c r="D916" s="114"/>
      <c r="E916" s="115"/>
      <c r="F916" s="115"/>
      <c r="G916" s="115"/>
      <c r="H916" s="115"/>
      <c r="I916" s="115"/>
      <c r="J916" s="115"/>
      <c r="K916" s="115"/>
    </row>
    <row r="917" spans="2:11">
      <c r="B917" s="114"/>
      <c r="C917" s="114"/>
      <c r="D917" s="114"/>
      <c r="E917" s="115"/>
      <c r="F917" s="115"/>
      <c r="G917" s="115"/>
      <c r="H917" s="115"/>
      <c r="I917" s="115"/>
      <c r="J917" s="115"/>
      <c r="K917" s="115"/>
    </row>
    <row r="918" spans="2:11">
      <c r="B918" s="114"/>
      <c r="C918" s="114"/>
      <c r="D918" s="114"/>
      <c r="E918" s="115"/>
      <c r="F918" s="115"/>
      <c r="G918" s="115"/>
      <c r="H918" s="115"/>
      <c r="I918" s="115"/>
      <c r="J918" s="115"/>
      <c r="K918" s="115"/>
    </row>
    <row r="919" spans="2:11">
      <c r="B919" s="114"/>
      <c r="C919" s="114"/>
      <c r="D919" s="114"/>
      <c r="E919" s="115"/>
      <c r="F919" s="115"/>
      <c r="G919" s="115"/>
      <c r="H919" s="115"/>
      <c r="I919" s="115"/>
      <c r="J919" s="115"/>
      <c r="K919" s="115"/>
    </row>
    <row r="920" spans="2:11">
      <c r="B920" s="114"/>
      <c r="C920" s="114"/>
      <c r="D920" s="114"/>
      <c r="E920" s="115"/>
      <c r="F920" s="115"/>
      <c r="G920" s="115"/>
      <c r="H920" s="115"/>
      <c r="I920" s="115"/>
      <c r="J920" s="115"/>
      <c r="K920" s="115"/>
    </row>
    <row r="921" spans="2:11">
      <c r="B921" s="114"/>
      <c r="C921" s="114"/>
      <c r="D921" s="114"/>
      <c r="E921" s="115"/>
      <c r="F921" s="115"/>
      <c r="G921" s="115"/>
      <c r="H921" s="115"/>
      <c r="I921" s="115"/>
      <c r="J921" s="115"/>
      <c r="K921" s="115"/>
    </row>
    <row r="922" spans="2:11">
      <c r="B922" s="114"/>
      <c r="C922" s="114"/>
      <c r="D922" s="114"/>
      <c r="E922" s="115"/>
      <c r="F922" s="115"/>
      <c r="G922" s="115"/>
      <c r="H922" s="115"/>
      <c r="I922" s="115"/>
      <c r="J922" s="115"/>
      <c r="K922" s="115"/>
    </row>
    <row r="923" spans="2:11">
      <c r="B923" s="114"/>
      <c r="C923" s="114"/>
      <c r="D923" s="114"/>
      <c r="E923" s="115"/>
      <c r="F923" s="115"/>
      <c r="G923" s="115"/>
      <c r="H923" s="115"/>
      <c r="I923" s="115"/>
      <c r="J923" s="115"/>
      <c r="K923" s="115"/>
    </row>
    <row r="924" spans="2:11">
      <c r="B924" s="114"/>
      <c r="C924" s="114"/>
      <c r="D924" s="114"/>
      <c r="E924" s="115"/>
      <c r="F924" s="115"/>
      <c r="G924" s="115"/>
      <c r="H924" s="115"/>
      <c r="I924" s="115"/>
      <c r="J924" s="115"/>
      <c r="K924" s="115"/>
    </row>
    <row r="925" spans="2:11">
      <c r="B925" s="114"/>
      <c r="C925" s="114"/>
      <c r="D925" s="114"/>
      <c r="E925" s="115"/>
      <c r="F925" s="115"/>
      <c r="G925" s="115"/>
      <c r="H925" s="115"/>
      <c r="I925" s="115"/>
      <c r="J925" s="115"/>
      <c r="K925" s="115"/>
    </row>
    <row r="926" spans="2:11">
      <c r="B926" s="114"/>
      <c r="C926" s="114"/>
      <c r="D926" s="114"/>
      <c r="E926" s="115"/>
      <c r="F926" s="115"/>
      <c r="G926" s="115"/>
      <c r="H926" s="115"/>
      <c r="I926" s="115"/>
      <c r="J926" s="115"/>
      <c r="K926" s="115"/>
    </row>
    <row r="927" spans="2:11">
      <c r="B927" s="114"/>
      <c r="C927" s="114"/>
      <c r="D927" s="114"/>
      <c r="E927" s="115"/>
      <c r="F927" s="115"/>
      <c r="G927" s="115"/>
      <c r="H927" s="115"/>
      <c r="I927" s="115"/>
      <c r="J927" s="115"/>
      <c r="K927" s="115"/>
    </row>
    <row r="928" spans="2:11">
      <c r="B928" s="114"/>
      <c r="C928" s="114"/>
      <c r="D928" s="114"/>
      <c r="E928" s="115"/>
      <c r="F928" s="115"/>
      <c r="G928" s="115"/>
      <c r="H928" s="115"/>
      <c r="I928" s="115"/>
      <c r="J928" s="115"/>
      <c r="K928" s="115"/>
    </row>
    <row r="929" spans="2:11">
      <c r="B929" s="114"/>
      <c r="C929" s="114"/>
      <c r="D929" s="114"/>
      <c r="E929" s="115"/>
      <c r="F929" s="115"/>
      <c r="G929" s="115"/>
      <c r="H929" s="115"/>
      <c r="I929" s="115"/>
      <c r="J929" s="115"/>
      <c r="K929" s="115"/>
    </row>
    <row r="930" spans="2:11">
      <c r="B930" s="114"/>
      <c r="C930" s="114"/>
      <c r="D930" s="114"/>
      <c r="E930" s="115"/>
      <c r="F930" s="115"/>
      <c r="G930" s="115"/>
      <c r="H930" s="115"/>
      <c r="I930" s="115"/>
      <c r="J930" s="115"/>
      <c r="K930" s="115"/>
    </row>
    <row r="931" spans="2:11">
      <c r="B931" s="114"/>
      <c r="C931" s="114"/>
      <c r="D931" s="114"/>
      <c r="E931" s="115"/>
      <c r="F931" s="115"/>
      <c r="G931" s="115"/>
      <c r="H931" s="115"/>
      <c r="I931" s="115"/>
      <c r="J931" s="115"/>
      <c r="K931" s="115"/>
    </row>
    <row r="932" spans="2:11">
      <c r="B932" s="114"/>
      <c r="C932" s="114"/>
      <c r="D932" s="114"/>
      <c r="E932" s="115"/>
      <c r="F932" s="115"/>
      <c r="G932" s="115"/>
      <c r="H932" s="115"/>
      <c r="I932" s="115"/>
      <c r="J932" s="115"/>
      <c r="K932" s="115"/>
    </row>
    <row r="933" spans="2:11">
      <c r="B933" s="114"/>
      <c r="C933" s="114"/>
      <c r="D933" s="114"/>
      <c r="E933" s="115"/>
      <c r="F933" s="115"/>
      <c r="G933" s="115"/>
      <c r="H933" s="115"/>
      <c r="I933" s="115"/>
      <c r="J933" s="115"/>
      <c r="K933" s="115"/>
    </row>
    <row r="934" spans="2:11">
      <c r="B934" s="114"/>
      <c r="C934" s="114"/>
      <c r="D934" s="114"/>
      <c r="E934" s="115"/>
      <c r="F934" s="115"/>
      <c r="G934" s="115"/>
      <c r="H934" s="115"/>
      <c r="I934" s="115"/>
      <c r="J934" s="115"/>
      <c r="K934" s="115"/>
    </row>
    <row r="935" spans="2:11">
      <c r="B935" s="114"/>
      <c r="C935" s="114"/>
      <c r="D935" s="114"/>
      <c r="E935" s="115"/>
      <c r="F935" s="115"/>
      <c r="G935" s="115"/>
      <c r="H935" s="115"/>
      <c r="I935" s="115"/>
      <c r="J935" s="115"/>
      <c r="K935" s="115"/>
    </row>
    <row r="936" spans="2:11">
      <c r="B936" s="114"/>
      <c r="C936" s="114"/>
      <c r="D936" s="114"/>
      <c r="E936" s="115"/>
      <c r="F936" s="115"/>
      <c r="G936" s="115"/>
      <c r="H936" s="115"/>
      <c r="I936" s="115"/>
      <c r="J936" s="115"/>
      <c r="K936" s="115"/>
    </row>
    <row r="937" spans="2:11">
      <c r="B937" s="114"/>
      <c r="C937" s="114"/>
      <c r="D937" s="114"/>
      <c r="E937" s="115"/>
      <c r="F937" s="115"/>
      <c r="G937" s="115"/>
      <c r="H937" s="115"/>
      <c r="I937" s="115"/>
      <c r="J937" s="115"/>
      <c r="K937" s="115"/>
    </row>
    <row r="938" spans="2:11">
      <c r="B938" s="114"/>
      <c r="C938" s="114"/>
      <c r="D938" s="114"/>
      <c r="E938" s="115"/>
      <c r="F938" s="115"/>
      <c r="G938" s="115"/>
      <c r="H938" s="115"/>
      <c r="I938" s="115"/>
      <c r="J938" s="115"/>
      <c r="K938" s="115"/>
    </row>
    <row r="939" spans="2:11">
      <c r="B939" s="114"/>
      <c r="C939" s="114"/>
      <c r="D939" s="114"/>
      <c r="E939" s="115"/>
      <c r="F939" s="115"/>
      <c r="G939" s="115"/>
      <c r="H939" s="115"/>
      <c r="I939" s="115"/>
      <c r="J939" s="115"/>
      <c r="K939" s="115"/>
    </row>
    <row r="940" spans="2:11">
      <c r="B940" s="114"/>
      <c r="C940" s="114"/>
      <c r="D940" s="114"/>
      <c r="E940" s="115"/>
      <c r="F940" s="115"/>
      <c r="G940" s="115"/>
      <c r="H940" s="115"/>
      <c r="I940" s="115"/>
      <c r="J940" s="115"/>
      <c r="K940" s="115"/>
    </row>
    <row r="941" spans="2:11">
      <c r="B941" s="114"/>
      <c r="C941" s="114"/>
      <c r="D941" s="114"/>
      <c r="E941" s="115"/>
      <c r="F941" s="115"/>
      <c r="G941" s="115"/>
      <c r="H941" s="115"/>
      <c r="I941" s="115"/>
      <c r="J941" s="115"/>
      <c r="K941" s="115"/>
    </row>
    <row r="942" spans="2:11">
      <c r="B942" s="114"/>
      <c r="C942" s="114"/>
      <c r="D942" s="114"/>
      <c r="E942" s="115"/>
      <c r="F942" s="115"/>
      <c r="G942" s="115"/>
      <c r="H942" s="115"/>
      <c r="I942" s="115"/>
      <c r="J942" s="115"/>
      <c r="K942" s="115"/>
    </row>
    <row r="943" spans="2:11">
      <c r="B943" s="114"/>
      <c r="C943" s="114"/>
      <c r="D943" s="114"/>
      <c r="E943" s="115"/>
      <c r="F943" s="115"/>
      <c r="G943" s="115"/>
      <c r="H943" s="115"/>
      <c r="I943" s="115"/>
      <c r="J943" s="115"/>
      <c r="K943" s="115"/>
    </row>
    <row r="944" spans="2:11">
      <c r="B944" s="114"/>
      <c r="C944" s="114"/>
      <c r="D944" s="114"/>
      <c r="E944" s="115"/>
      <c r="F944" s="115"/>
      <c r="G944" s="115"/>
      <c r="H944" s="115"/>
      <c r="I944" s="115"/>
      <c r="J944" s="115"/>
      <c r="K944" s="115"/>
    </row>
    <row r="945" spans="2:11">
      <c r="B945" s="114"/>
      <c r="C945" s="114"/>
      <c r="D945" s="114"/>
      <c r="E945" s="115"/>
      <c r="F945" s="115"/>
      <c r="G945" s="115"/>
      <c r="H945" s="115"/>
      <c r="I945" s="115"/>
      <c r="J945" s="115"/>
      <c r="K945" s="115"/>
    </row>
    <row r="946" spans="2:11">
      <c r="B946" s="114"/>
      <c r="C946" s="114"/>
      <c r="D946" s="114"/>
      <c r="E946" s="115"/>
      <c r="F946" s="115"/>
      <c r="G946" s="115"/>
      <c r="H946" s="115"/>
      <c r="I946" s="115"/>
      <c r="J946" s="115"/>
      <c r="K946" s="115"/>
    </row>
    <row r="947" spans="2:11">
      <c r="B947" s="114"/>
      <c r="C947" s="114"/>
      <c r="D947" s="114"/>
      <c r="E947" s="115"/>
      <c r="F947" s="115"/>
      <c r="G947" s="115"/>
      <c r="H947" s="115"/>
      <c r="I947" s="115"/>
      <c r="J947" s="115"/>
      <c r="K947" s="115"/>
    </row>
    <row r="948" spans="2:11">
      <c r="B948" s="114"/>
      <c r="C948" s="114"/>
      <c r="D948" s="114"/>
      <c r="E948" s="115"/>
      <c r="F948" s="115"/>
      <c r="G948" s="115"/>
      <c r="H948" s="115"/>
      <c r="I948" s="115"/>
      <c r="J948" s="115"/>
      <c r="K948" s="115"/>
    </row>
    <row r="949" spans="2:11">
      <c r="B949" s="114"/>
      <c r="C949" s="114"/>
      <c r="D949" s="114"/>
      <c r="E949" s="115"/>
      <c r="F949" s="115"/>
      <c r="G949" s="115"/>
      <c r="H949" s="115"/>
      <c r="I949" s="115"/>
      <c r="J949" s="115"/>
      <c r="K949" s="115"/>
    </row>
    <row r="950" spans="2:11">
      <c r="B950" s="114"/>
      <c r="C950" s="114"/>
      <c r="D950" s="114"/>
      <c r="E950" s="115"/>
      <c r="F950" s="115"/>
      <c r="G950" s="115"/>
      <c r="H950" s="115"/>
      <c r="I950" s="115"/>
      <c r="J950" s="115"/>
      <c r="K950" s="115"/>
    </row>
    <row r="951" spans="2:11">
      <c r="B951" s="114"/>
      <c r="C951" s="114"/>
      <c r="D951" s="114"/>
      <c r="E951" s="115"/>
      <c r="F951" s="115"/>
      <c r="G951" s="115"/>
      <c r="H951" s="115"/>
      <c r="I951" s="115"/>
      <c r="J951" s="115"/>
      <c r="K951" s="115"/>
    </row>
    <row r="952" spans="2:11">
      <c r="B952" s="114"/>
      <c r="C952" s="114"/>
      <c r="D952" s="114"/>
      <c r="E952" s="115"/>
      <c r="F952" s="115"/>
      <c r="G952" s="115"/>
      <c r="H952" s="115"/>
      <c r="I952" s="115"/>
      <c r="J952" s="115"/>
      <c r="K952" s="115"/>
    </row>
    <row r="953" spans="2:11">
      <c r="B953" s="114"/>
      <c r="C953" s="114"/>
      <c r="D953" s="114"/>
      <c r="E953" s="115"/>
      <c r="F953" s="115"/>
      <c r="G953" s="115"/>
      <c r="H953" s="115"/>
      <c r="I953" s="115"/>
      <c r="J953" s="115"/>
      <c r="K953" s="115"/>
    </row>
    <row r="954" spans="2:11">
      <c r="B954" s="114"/>
      <c r="C954" s="114"/>
      <c r="D954" s="114"/>
      <c r="E954" s="115"/>
      <c r="F954" s="115"/>
      <c r="G954" s="115"/>
      <c r="H954" s="115"/>
      <c r="I954" s="115"/>
      <c r="J954" s="115"/>
      <c r="K954" s="115"/>
    </row>
    <row r="955" spans="2:11">
      <c r="B955" s="114"/>
      <c r="C955" s="114"/>
      <c r="D955" s="114"/>
      <c r="E955" s="115"/>
      <c r="F955" s="115"/>
      <c r="G955" s="115"/>
      <c r="H955" s="115"/>
      <c r="I955" s="115"/>
      <c r="J955" s="115"/>
      <c r="K955" s="115"/>
    </row>
    <row r="956" spans="2:11">
      <c r="B956" s="114"/>
      <c r="C956" s="114"/>
      <c r="D956" s="114"/>
      <c r="E956" s="115"/>
      <c r="F956" s="115"/>
      <c r="G956" s="115"/>
      <c r="H956" s="115"/>
      <c r="I956" s="115"/>
      <c r="J956" s="115"/>
      <c r="K956" s="115"/>
    </row>
    <row r="957" spans="2:11">
      <c r="B957" s="114"/>
      <c r="C957" s="114"/>
      <c r="D957" s="114"/>
      <c r="E957" s="115"/>
      <c r="F957" s="115"/>
      <c r="G957" s="115"/>
      <c r="H957" s="115"/>
      <c r="I957" s="115"/>
      <c r="J957" s="115"/>
      <c r="K957" s="115"/>
    </row>
    <row r="958" spans="2:11">
      <c r="B958" s="114"/>
      <c r="C958" s="114"/>
      <c r="D958" s="114"/>
      <c r="E958" s="115"/>
      <c r="F958" s="115"/>
      <c r="G958" s="115"/>
      <c r="H958" s="115"/>
      <c r="I958" s="115"/>
      <c r="J958" s="115"/>
      <c r="K958" s="115"/>
    </row>
    <row r="959" spans="2:11">
      <c r="B959" s="114"/>
      <c r="C959" s="114"/>
      <c r="D959" s="114"/>
      <c r="E959" s="115"/>
      <c r="F959" s="115"/>
      <c r="G959" s="115"/>
      <c r="H959" s="115"/>
      <c r="I959" s="115"/>
      <c r="J959" s="115"/>
      <c r="K959" s="115"/>
    </row>
    <row r="960" spans="2:11">
      <c r="B960" s="114"/>
      <c r="C960" s="114"/>
      <c r="D960" s="114"/>
      <c r="E960" s="115"/>
      <c r="F960" s="115"/>
      <c r="G960" s="115"/>
      <c r="H960" s="115"/>
      <c r="I960" s="115"/>
      <c r="J960" s="115"/>
      <c r="K960" s="115"/>
    </row>
    <row r="961" spans="2:11">
      <c r="B961" s="114"/>
      <c r="C961" s="114"/>
      <c r="D961" s="114"/>
      <c r="E961" s="115"/>
      <c r="F961" s="115"/>
      <c r="G961" s="115"/>
      <c r="H961" s="115"/>
      <c r="I961" s="115"/>
      <c r="J961" s="115"/>
      <c r="K961" s="115"/>
    </row>
    <row r="962" spans="2:11">
      <c r="B962" s="114"/>
      <c r="C962" s="114"/>
      <c r="D962" s="114"/>
      <c r="E962" s="115"/>
      <c r="F962" s="115"/>
      <c r="G962" s="115"/>
      <c r="H962" s="115"/>
      <c r="I962" s="115"/>
      <c r="J962" s="115"/>
      <c r="K962" s="115"/>
    </row>
    <row r="963" spans="2:11">
      <c r="B963" s="114"/>
      <c r="C963" s="114"/>
      <c r="D963" s="114"/>
      <c r="E963" s="115"/>
      <c r="F963" s="115"/>
      <c r="G963" s="115"/>
      <c r="H963" s="115"/>
      <c r="I963" s="115"/>
      <c r="J963" s="115"/>
      <c r="K963" s="115"/>
    </row>
    <row r="964" spans="2:11">
      <c r="B964" s="114"/>
      <c r="C964" s="114"/>
      <c r="D964" s="114"/>
      <c r="E964" s="115"/>
      <c r="F964" s="115"/>
      <c r="G964" s="115"/>
      <c r="H964" s="115"/>
      <c r="I964" s="115"/>
      <c r="J964" s="115"/>
      <c r="K964" s="115"/>
    </row>
    <row r="965" spans="2:11">
      <c r="B965" s="114"/>
      <c r="C965" s="114"/>
      <c r="D965" s="114"/>
      <c r="E965" s="115"/>
      <c r="F965" s="115"/>
      <c r="G965" s="115"/>
      <c r="H965" s="115"/>
      <c r="I965" s="115"/>
      <c r="J965" s="115"/>
      <c r="K965" s="115"/>
    </row>
    <row r="966" spans="2:11">
      <c r="B966" s="114"/>
      <c r="C966" s="114"/>
      <c r="D966" s="114"/>
      <c r="E966" s="115"/>
      <c r="F966" s="115"/>
      <c r="G966" s="115"/>
      <c r="H966" s="115"/>
      <c r="I966" s="115"/>
      <c r="J966" s="115"/>
      <c r="K966" s="115"/>
    </row>
    <row r="967" spans="2:11">
      <c r="B967" s="114"/>
      <c r="C967" s="114"/>
      <c r="D967" s="114"/>
      <c r="E967" s="115"/>
      <c r="F967" s="115"/>
      <c r="G967" s="115"/>
      <c r="H967" s="115"/>
      <c r="I967" s="115"/>
      <c r="J967" s="115"/>
      <c r="K967" s="115"/>
    </row>
    <row r="968" spans="2:11">
      <c r="B968" s="114"/>
      <c r="C968" s="114"/>
      <c r="D968" s="114"/>
      <c r="E968" s="115"/>
      <c r="F968" s="115"/>
      <c r="G968" s="115"/>
      <c r="H968" s="115"/>
      <c r="I968" s="115"/>
      <c r="J968" s="115"/>
      <c r="K968" s="115"/>
    </row>
    <row r="969" spans="2:11">
      <c r="B969" s="114"/>
      <c r="C969" s="114"/>
      <c r="D969" s="114"/>
      <c r="E969" s="115"/>
      <c r="F969" s="115"/>
      <c r="G969" s="115"/>
      <c r="H969" s="115"/>
      <c r="I969" s="115"/>
      <c r="J969" s="115"/>
      <c r="K969" s="115"/>
    </row>
    <row r="970" spans="2:11">
      <c r="B970" s="114"/>
      <c r="C970" s="114"/>
      <c r="D970" s="114"/>
      <c r="E970" s="115"/>
      <c r="F970" s="115"/>
      <c r="G970" s="115"/>
      <c r="H970" s="115"/>
      <c r="I970" s="115"/>
      <c r="J970" s="115"/>
      <c r="K970" s="115"/>
    </row>
    <row r="971" spans="2:11">
      <c r="B971" s="114"/>
      <c r="C971" s="114"/>
      <c r="D971" s="114"/>
      <c r="E971" s="115"/>
      <c r="F971" s="115"/>
      <c r="G971" s="115"/>
      <c r="H971" s="115"/>
      <c r="I971" s="115"/>
      <c r="J971" s="115"/>
      <c r="K971" s="115"/>
    </row>
    <row r="972" spans="2:11">
      <c r="B972" s="114"/>
      <c r="C972" s="114"/>
      <c r="D972" s="114"/>
      <c r="E972" s="115"/>
      <c r="F972" s="115"/>
      <c r="G972" s="115"/>
      <c r="H972" s="115"/>
      <c r="I972" s="115"/>
      <c r="J972" s="115"/>
      <c r="K972" s="115"/>
    </row>
    <row r="973" spans="2:11">
      <c r="B973" s="114"/>
      <c r="C973" s="114"/>
      <c r="D973" s="114"/>
      <c r="E973" s="115"/>
      <c r="F973" s="115"/>
      <c r="G973" s="115"/>
      <c r="H973" s="115"/>
      <c r="I973" s="115"/>
      <c r="J973" s="115"/>
      <c r="K973" s="115"/>
    </row>
    <row r="974" spans="2:11">
      <c r="B974" s="114"/>
      <c r="C974" s="114"/>
      <c r="D974" s="114"/>
      <c r="E974" s="115"/>
      <c r="F974" s="115"/>
      <c r="G974" s="115"/>
      <c r="H974" s="115"/>
      <c r="I974" s="115"/>
      <c r="J974" s="115"/>
      <c r="K974" s="115"/>
    </row>
    <row r="975" spans="2:11">
      <c r="B975" s="114"/>
      <c r="C975" s="114"/>
      <c r="D975" s="114"/>
      <c r="E975" s="115"/>
      <c r="F975" s="115"/>
      <c r="G975" s="115"/>
      <c r="H975" s="115"/>
      <c r="I975" s="115"/>
      <c r="J975" s="115"/>
      <c r="K975" s="115"/>
    </row>
    <row r="976" spans="2:11">
      <c r="B976" s="114"/>
      <c r="C976" s="114"/>
      <c r="D976" s="114"/>
      <c r="E976" s="115"/>
      <c r="F976" s="115"/>
      <c r="G976" s="115"/>
      <c r="H976" s="115"/>
      <c r="I976" s="115"/>
      <c r="J976" s="115"/>
      <c r="K976" s="115"/>
    </row>
    <row r="977" spans="2:11">
      <c r="B977" s="114"/>
      <c r="C977" s="114"/>
      <c r="D977" s="114"/>
      <c r="E977" s="115"/>
      <c r="F977" s="115"/>
      <c r="G977" s="115"/>
      <c r="H977" s="115"/>
      <c r="I977" s="115"/>
      <c r="J977" s="115"/>
      <c r="K977" s="115"/>
    </row>
    <row r="978" spans="2:11">
      <c r="B978" s="114"/>
      <c r="C978" s="114"/>
      <c r="D978" s="114"/>
      <c r="E978" s="115"/>
      <c r="F978" s="115"/>
      <c r="G978" s="115"/>
      <c r="H978" s="115"/>
      <c r="I978" s="115"/>
      <c r="J978" s="115"/>
      <c r="K978" s="115"/>
    </row>
    <row r="979" spans="2:11">
      <c r="B979" s="114"/>
      <c r="C979" s="114"/>
      <c r="D979" s="114"/>
      <c r="E979" s="115"/>
      <c r="F979" s="115"/>
      <c r="G979" s="115"/>
      <c r="H979" s="115"/>
      <c r="I979" s="115"/>
      <c r="J979" s="115"/>
      <c r="K979" s="115"/>
    </row>
    <row r="980" spans="2:11">
      <c r="B980" s="114"/>
      <c r="C980" s="114"/>
      <c r="D980" s="114"/>
      <c r="E980" s="115"/>
      <c r="F980" s="115"/>
      <c r="G980" s="115"/>
      <c r="H980" s="115"/>
      <c r="I980" s="115"/>
      <c r="J980" s="115"/>
      <c r="K980" s="115"/>
    </row>
    <row r="981" spans="2:11">
      <c r="B981" s="114"/>
      <c r="C981" s="114"/>
      <c r="D981" s="114"/>
      <c r="E981" s="115"/>
      <c r="F981" s="115"/>
      <c r="G981" s="115"/>
      <c r="H981" s="115"/>
      <c r="I981" s="115"/>
      <c r="J981" s="115"/>
      <c r="K981" s="115"/>
    </row>
    <row r="982" spans="2:11">
      <c r="B982" s="114"/>
      <c r="C982" s="114"/>
      <c r="D982" s="114"/>
      <c r="E982" s="115"/>
      <c r="F982" s="115"/>
      <c r="G982" s="115"/>
      <c r="H982" s="115"/>
      <c r="I982" s="115"/>
      <c r="J982" s="115"/>
      <c r="K982" s="115"/>
    </row>
    <row r="983" spans="2:11">
      <c r="B983" s="114"/>
      <c r="C983" s="114"/>
      <c r="D983" s="114"/>
      <c r="E983" s="115"/>
      <c r="F983" s="115"/>
      <c r="G983" s="115"/>
      <c r="H983" s="115"/>
      <c r="I983" s="115"/>
      <c r="J983" s="115"/>
      <c r="K983" s="115"/>
    </row>
    <row r="984" spans="2:11">
      <c r="B984" s="114"/>
      <c r="C984" s="114"/>
      <c r="D984" s="114"/>
      <c r="E984" s="115"/>
      <c r="F984" s="115"/>
      <c r="G984" s="115"/>
      <c r="H984" s="115"/>
      <c r="I984" s="115"/>
      <c r="J984" s="115"/>
      <c r="K984" s="115"/>
    </row>
    <row r="985" spans="2:11">
      <c r="B985" s="114"/>
      <c r="C985" s="114"/>
      <c r="D985" s="114"/>
      <c r="E985" s="115"/>
      <c r="F985" s="115"/>
      <c r="G985" s="115"/>
      <c r="H985" s="115"/>
      <c r="I985" s="115"/>
      <c r="J985" s="115"/>
      <c r="K985" s="115"/>
    </row>
    <row r="986" spans="2:11">
      <c r="B986" s="114"/>
      <c r="C986" s="114"/>
      <c r="D986" s="114"/>
      <c r="E986" s="115"/>
      <c r="F986" s="115"/>
      <c r="G986" s="115"/>
      <c r="H986" s="115"/>
      <c r="I986" s="115"/>
      <c r="J986" s="115"/>
      <c r="K986" s="115"/>
    </row>
    <row r="987" spans="2:11">
      <c r="B987" s="114"/>
      <c r="C987" s="114"/>
      <c r="D987" s="114"/>
      <c r="E987" s="115"/>
      <c r="F987" s="115"/>
      <c r="G987" s="115"/>
      <c r="H987" s="115"/>
      <c r="I987" s="115"/>
      <c r="J987" s="115"/>
      <c r="K987" s="115"/>
    </row>
    <row r="988" spans="2:11">
      <c r="B988" s="114"/>
      <c r="C988" s="114"/>
      <c r="D988" s="114"/>
      <c r="E988" s="115"/>
      <c r="F988" s="115"/>
      <c r="G988" s="115"/>
      <c r="H988" s="115"/>
      <c r="I988" s="115"/>
      <c r="J988" s="115"/>
      <c r="K988" s="115"/>
    </row>
    <row r="989" spans="2:11">
      <c r="B989" s="114"/>
      <c r="C989" s="114"/>
      <c r="D989" s="114"/>
      <c r="E989" s="115"/>
      <c r="F989" s="115"/>
      <c r="G989" s="115"/>
      <c r="H989" s="115"/>
      <c r="I989" s="115"/>
      <c r="J989" s="115"/>
      <c r="K989" s="115"/>
    </row>
    <row r="990" spans="2:11">
      <c r="B990" s="114"/>
      <c r="C990" s="114"/>
      <c r="D990" s="114"/>
      <c r="E990" s="115"/>
      <c r="F990" s="115"/>
      <c r="G990" s="115"/>
      <c r="H990" s="115"/>
      <c r="I990" s="115"/>
      <c r="J990" s="115"/>
      <c r="K990" s="115"/>
    </row>
    <row r="991" spans="2:11">
      <c r="B991" s="114"/>
      <c r="C991" s="114"/>
      <c r="D991" s="114"/>
      <c r="E991" s="115"/>
      <c r="F991" s="115"/>
      <c r="G991" s="115"/>
      <c r="H991" s="115"/>
      <c r="I991" s="115"/>
      <c r="J991" s="115"/>
      <c r="K991" s="115"/>
    </row>
    <row r="992" spans="2:11">
      <c r="B992" s="114"/>
      <c r="C992" s="114"/>
      <c r="D992" s="114"/>
      <c r="E992" s="115"/>
      <c r="F992" s="115"/>
      <c r="G992" s="115"/>
      <c r="H992" s="115"/>
      <c r="I992" s="115"/>
      <c r="J992" s="115"/>
      <c r="K992" s="115"/>
    </row>
    <row r="993" spans="2:11">
      <c r="B993" s="114"/>
      <c r="C993" s="114"/>
      <c r="D993" s="114"/>
      <c r="E993" s="115"/>
      <c r="F993" s="115"/>
      <c r="G993" s="115"/>
      <c r="H993" s="115"/>
      <c r="I993" s="115"/>
      <c r="J993" s="115"/>
      <c r="K993" s="115"/>
    </row>
    <row r="994" spans="2:11">
      <c r="B994" s="114"/>
      <c r="C994" s="114"/>
      <c r="D994" s="114"/>
      <c r="E994" s="115"/>
      <c r="F994" s="115"/>
      <c r="G994" s="115"/>
      <c r="H994" s="115"/>
      <c r="I994" s="115"/>
      <c r="J994" s="115"/>
      <c r="K994" s="115"/>
    </row>
    <row r="995" spans="2:11">
      <c r="B995" s="114"/>
      <c r="C995" s="114"/>
      <c r="D995" s="114"/>
      <c r="E995" s="115"/>
      <c r="F995" s="115"/>
      <c r="G995" s="115"/>
      <c r="H995" s="115"/>
      <c r="I995" s="115"/>
      <c r="J995" s="115"/>
      <c r="K995" s="115"/>
    </row>
    <row r="996" spans="2:11">
      <c r="B996" s="114"/>
      <c r="C996" s="114"/>
      <c r="D996" s="114"/>
      <c r="E996" s="115"/>
      <c r="F996" s="115"/>
      <c r="G996" s="115"/>
      <c r="H996" s="115"/>
      <c r="I996" s="115"/>
      <c r="J996" s="115"/>
      <c r="K996" s="115"/>
    </row>
    <row r="997" spans="2:11">
      <c r="B997" s="114"/>
      <c r="C997" s="114"/>
      <c r="D997" s="114"/>
      <c r="E997" s="115"/>
      <c r="F997" s="115"/>
      <c r="G997" s="115"/>
      <c r="H997" s="115"/>
      <c r="I997" s="115"/>
      <c r="J997" s="115"/>
      <c r="K997" s="115"/>
    </row>
    <row r="998" spans="2:11">
      <c r="B998" s="114"/>
      <c r="C998" s="114"/>
      <c r="D998" s="114"/>
      <c r="E998" s="115"/>
      <c r="F998" s="115"/>
      <c r="G998" s="115"/>
      <c r="H998" s="115"/>
      <c r="I998" s="115"/>
      <c r="J998" s="115"/>
      <c r="K998" s="115"/>
    </row>
    <row r="999" spans="2:11">
      <c r="B999" s="114"/>
      <c r="C999" s="114"/>
      <c r="D999" s="114"/>
      <c r="E999" s="115"/>
      <c r="F999" s="115"/>
      <c r="G999" s="115"/>
      <c r="H999" s="115"/>
      <c r="I999" s="115"/>
      <c r="J999" s="115"/>
      <c r="K999" s="115"/>
    </row>
    <row r="1000" spans="2:11">
      <c r="B1000" s="114"/>
      <c r="C1000" s="114"/>
      <c r="D1000" s="114"/>
      <c r="E1000" s="115"/>
      <c r="F1000" s="115"/>
      <c r="G1000" s="115"/>
      <c r="H1000" s="115"/>
      <c r="I1000" s="115"/>
      <c r="J1000" s="115"/>
      <c r="K1000" s="115"/>
    </row>
    <row r="1001" spans="2:11">
      <c r="B1001" s="114"/>
      <c r="C1001" s="114"/>
      <c r="D1001" s="114"/>
      <c r="E1001" s="115"/>
      <c r="F1001" s="115"/>
      <c r="G1001" s="115"/>
      <c r="H1001" s="115"/>
      <c r="I1001" s="115"/>
      <c r="J1001" s="115"/>
      <c r="K1001" s="115"/>
    </row>
    <row r="1002" spans="2:11">
      <c r="B1002" s="114"/>
      <c r="C1002" s="114"/>
      <c r="D1002" s="114"/>
      <c r="E1002" s="115"/>
      <c r="F1002" s="115"/>
      <c r="G1002" s="115"/>
      <c r="H1002" s="115"/>
      <c r="I1002" s="115"/>
      <c r="J1002" s="115"/>
      <c r="K1002" s="115"/>
    </row>
    <row r="1003" spans="2:11">
      <c r="B1003" s="114"/>
      <c r="C1003" s="114"/>
      <c r="D1003" s="114"/>
      <c r="E1003" s="115"/>
      <c r="F1003" s="115"/>
      <c r="G1003" s="115"/>
      <c r="H1003" s="115"/>
      <c r="I1003" s="115"/>
      <c r="J1003" s="115"/>
      <c r="K1003" s="115"/>
    </row>
    <row r="1004" spans="2:11">
      <c r="B1004" s="114"/>
      <c r="C1004" s="114"/>
      <c r="D1004" s="114"/>
      <c r="E1004" s="115"/>
      <c r="F1004" s="115"/>
      <c r="G1004" s="115"/>
      <c r="H1004" s="115"/>
      <c r="I1004" s="115"/>
      <c r="J1004" s="115"/>
      <c r="K1004" s="115"/>
    </row>
    <row r="1005" spans="2:11">
      <c r="B1005" s="114"/>
      <c r="C1005" s="114"/>
      <c r="D1005" s="114"/>
      <c r="E1005" s="115"/>
      <c r="F1005" s="115"/>
      <c r="G1005" s="115"/>
      <c r="H1005" s="115"/>
      <c r="I1005" s="115"/>
      <c r="J1005" s="115"/>
      <c r="K1005" s="115"/>
    </row>
    <row r="1006" spans="2:11">
      <c r="B1006" s="114"/>
      <c r="C1006" s="114"/>
      <c r="D1006" s="114"/>
      <c r="E1006" s="115"/>
      <c r="F1006" s="115"/>
      <c r="G1006" s="115"/>
      <c r="H1006" s="115"/>
      <c r="I1006" s="115"/>
      <c r="J1006" s="115"/>
      <c r="K1006" s="115"/>
    </row>
    <row r="1007" spans="2:11">
      <c r="B1007" s="114"/>
      <c r="C1007" s="114"/>
      <c r="D1007" s="114"/>
      <c r="E1007" s="115"/>
      <c r="F1007" s="115"/>
      <c r="G1007" s="115"/>
      <c r="H1007" s="115"/>
      <c r="I1007" s="115"/>
      <c r="J1007" s="115"/>
      <c r="K1007" s="115"/>
    </row>
    <row r="1008" spans="2:11">
      <c r="B1008" s="114"/>
      <c r="C1008" s="114"/>
      <c r="D1008" s="114"/>
      <c r="E1008" s="115"/>
      <c r="F1008" s="115"/>
      <c r="G1008" s="115"/>
      <c r="H1008" s="115"/>
      <c r="I1008" s="115"/>
      <c r="J1008" s="115"/>
      <c r="K1008" s="115"/>
    </row>
    <row r="1009" spans="2:11">
      <c r="B1009" s="114"/>
      <c r="C1009" s="114"/>
      <c r="D1009" s="114"/>
      <c r="E1009" s="115"/>
      <c r="F1009" s="115"/>
      <c r="G1009" s="115"/>
      <c r="H1009" s="115"/>
      <c r="I1009" s="115"/>
      <c r="J1009" s="115"/>
      <c r="K1009" s="115"/>
    </row>
    <row r="1010" spans="2:11">
      <c r="B1010" s="114"/>
      <c r="C1010" s="114"/>
      <c r="D1010" s="114"/>
      <c r="E1010" s="115"/>
      <c r="F1010" s="115"/>
      <c r="G1010" s="115"/>
      <c r="H1010" s="115"/>
      <c r="I1010" s="115"/>
      <c r="J1010" s="115"/>
      <c r="K1010" s="115"/>
    </row>
    <row r="1011" spans="2:11">
      <c r="B1011" s="114"/>
      <c r="C1011" s="114"/>
      <c r="D1011" s="114"/>
      <c r="E1011" s="115"/>
      <c r="F1011" s="115"/>
      <c r="G1011" s="115"/>
      <c r="H1011" s="115"/>
      <c r="I1011" s="115"/>
      <c r="J1011" s="115"/>
      <c r="K1011" s="115"/>
    </row>
    <row r="1012" spans="2:11">
      <c r="B1012" s="114"/>
      <c r="C1012" s="114"/>
      <c r="D1012" s="114"/>
      <c r="E1012" s="115"/>
      <c r="F1012" s="115"/>
      <c r="G1012" s="115"/>
      <c r="H1012" s="115"/>
      <c r="I1012" s="115"/>
      <c r="J1012" s="115"/>
      <c r="K1012" s="115"/>
    </row>
    <row r="1013" spans="2:11">
      <c r="B1013" s="114"/>
      <c r="C1013" s="114"/>
      <c r="D1013" s="114"/>
      <c r="E1013" s="115"/>
      <c r="F1013" s="115"/>
      <c r="G1013" s="115"/>
      <c r="H1013" s="115"/>
      <c r="I1013" s="115"/>
      <c r="J1013" s="115"/>
      <c r="K1013" s="115"/>
    </row>
    <row r="1014" spans="2:11">
      <c r="B1014" s="114"/>
      <c r="C1014" s="114"/>
      <c r="D1014" s="114"/>
      <c r="E1014" s="115"/>
      <c r="F1014" s="115"/>
      <c r="G1014" s="115"/>
      <c r="H1014" s="115"/>
      <c r="I1014" s="115"/>
      <c r="J1014" s="115"/>
      <c r="K1014" s="115"/>
    </row>
    <row r="1015" spans="2:11">
      <c r="B1015" s="114"/>
      <c r="C1015" s="114"/>
      <c r="D1015" s="114"/>
      <c r="E1015" s="115"/>
      <c r="F1015" s="115"/>
      <c r="G1015" s="115"/>
      <c r="H1015" s="115"/>
      <c r="I1015" s="115"/>
      <c r="J1015" s="115"/>
      <c r="K1015" s="115"/>
    </row>
    <row r="1016" spans="2:11">
      <c r="B1016" s="114"/>
      <c r="C1016" s="114"/>
      <c r="D1016" s="114"/>
      <c r="E1016" s="115"/>
      <c r="F1016" s="115"/>
      <c r="G1016" s="115"/>
      <c r="H1016" s="115"/>
      <c r="I1016" s="115"/>
      <c r="J1016" s="115"/>
      <c r="K1016" s="115"/>
    </row>
    <row r="1017" spans="2:11">
      <c r="B1017" s="114"/>
      <c r="C1017" s="114"/>
      <c r="D1017" s="114"/>
      <c r="E1017" s="115"/>
      <c r="F1017" s="115"/>
      <c r="G1017" s="115"/>
      <c r="H1017" s="115"/>
      <c r="I1017" s="115"/>
      <c r="J1017" s="115"/>
      <c r="K1017" s="115"/>
    </row>
    <row r="1018" spans="2:11">
      <c r="B1018" s="114"/>
      <c r="C1018" s="114"/>
      <c r="D1018" s="114"/>
      <c r="E1018" s="115"/>
      <c r="F1018" s="115"/>
      <c r="G1018" s="115"/>
      <c r="H1018" s="115"/>
      <c r="I1018" s="115"/>
      <c r="J1018" s="115"/>
      <c r="K1018" s="115"/>
    </row>
    <row r="1019" spans="2:11">
      <c r="B1019" s="114"/>
      <c r="C1019" s="114"/>
      <c r="D1019" s="114"/>
      <c r="E1019" s="115"/>
      <c r="F1019" s="115"/>
      <c r="G1019" s="115"/>
      <c r="H1019" s="115"/>
      <c r="I1019" s="115"/>
      <c r="J1019" s="115"/>
      <c r="K1019" s="115"/>
    </row>
    <row r="1020" spans="2:11">
      <c r="B1020" s="114"/>
      <c r="C1020" s="114"/>
      <c r="D1020" s="114"/>
      <c r="E1020" s="115"/>
      <c r="F1020" s="115"/>
      <c r="G1020" s="115"/>
      <c r="H1020" s="115"/>
      <c r="I1020" s="115"/>
      <c r="J1020" s="115"/>
      <c r="K1020" s="115"/>
    </row>
    <row r="1021" spans="2:11">
      <c r="B1021" s="114"/>
      <c r="C1021" s="114"/>
      <c r="D1021" s="114"/>
      <c r="E1021" s="115"/>
      <c r="F1021" s="115"/>
      <c r="G1021" s="115"/>
      <c r="H1021" s="115"/>
      <c r="I1021" s="115"/>
      <c r="J1021" s="115"/>
      <c r="K1021" s="115"/>
    </row>
    <row r="1022" spans="2:11">
      <c r="B1022" s="114"/>
      <c r="C1022" s="114"/>
      <c r="D1022" s="114"/>
      <c r="E1022" s="115"/>
      <c r="F1022" s="115"/>
      <c r="G1022" s="115"/>
      <c r="H1022" s="115"/>
      <c r="I1022" s="115"/>
      <c r="J1022" s="115"/>
      <c r="K1022" s="115"/>
    </row>
    <row r="1023" spans="2:11">
      <c r="B1023" s="114"/>
      <c r="C1023" s="114"/>
      <c r="D1023" s="114"/>
      <c r="E1023" s="115"/>
      <c r="F1023" s="115"/>
      <c r="G1023" s="115"/>
      <c r="H1023" s="115"/>
      <c r="I1023" s="115"/>
      <c r="J1023" s="115"/>
      <c r="K1023" s="115"/>
    </row>
    <row r="1024" spans="2:11">
      <c r="B1024" s="114"/>
      <c r="C1024" s="114"/>
      <c r="D1024" s="114"/>
      <c r="E1024" s="115"/>
      <c r="F1024" s="115"/>
      <c r="G1024" s="115"/>
      <c r="H1024" s="115"/>
      <c r="I1024" s="115"/>
      <c r="J1024" s="115"/>
      <c r="K1024" s="115"/>
    </row>
    <row r="1025" spans="2:11">
      <c r="B1025" s="114"/>
      <c r="C1025" s="114"/>
      <c r="D1025" s="114"/>
      <c r="E1025" s="115"/>
      <c r="F1025" s="115"/>
      <c r="G1025" s="115"/>
      <c r="H1025" s="115"/>
      <c r="I1025" s="115"/>
      <c r="J1025" s="115"/>
      <c r="K1025" s="115"/>
    </row>
    <row r="1026" spans="2:11">
      <c r="B1026" s="114"/>
      <c r="C1026" s="114"/>
      <c r="D1026" s="114"/>
      <c r="E1026" s="115"/>
      <c r="F1026" s="115"/>
      <c r="G1026" s="115"/>
      <c r="H1026" s="115"/>
      <c r="I1026" s="115"/>
      <c r="J1026" s="115"/>
      <c r="K1026" s="115"/>
    </row>
    <row r="1027" spans="2:11">
      <c r="B1027" s="114"/>
      <c r="C1027" s="114"/>
      <c r="D1027" s="114"/>
      <c r="E1027" s="115"/>
      <c r="F1027" s="115"/>
      <c r="G1027" s="115"/>
      <c r="H1027" s="115"/>
      <c r="I1027" s="115"/>
      <c r="J1027" s="115"/>
      <c r="K1027" s="115"/>
    </row>
    <row r="1028" spans="2:11">
      <c r="B1028" s="114"/>
      <c r="C1028" s="114"/>
      <c r="D1028" s="114"/>
      <c r="E1028" s="115"/>
      <c r="F1028" s="115"/>
      <c r="G1028" s="115"/>
      <c r="H1028" s="115"/>
      <c r="I1028" s="115"/>
      <c r="J1028" s="115"/>
      <c r="K1028" s="115"/>
    </row>
    <row r="1029" spans="2:11">
      <c r="B1029" s="114"/>
      <c r="C1029" s="114"/>
      <c r="D1029" s="114"/>
      <c r="E1029" s="115"/>
      <c r="F1029" s="115"/>
      <c r="G1029" s="115"/>
      <c r="H1029" s="115"/>
      <c r="I1029" s="115"/>
      <c r="J1029" s="115"/>
      <c r="K1029" s="115"/>
    </row>
    <row r="1030" spans="2:11">
      <c r="B1030" s="114"/>
      <c r="C1030" s="114"/>
      <c r="D1030" s="114"/>
      <c r="E1030" s="115"/>
      <c r="F1030" s="115"/>
      <c r="G1030" s="115"/>
      <c r="H1030" s="115"/>
      <c r="I1030" s="115"/>
      <c r="J1030" s="115"/>
      <c r="K1030" s="115"/>
    </row>
    <row r="1031" spans="2:11">
      <c r="B1031" s="114"/>
      <c r="C1031" s="114"/>
      <c r="D1031" s="114"/>
      <c r="E1031" s="115"/>
      <c r="F1031" s="115"/>
      <c r="G1031" s="115"/>
      <c r="H1031" s="115"/>
      <c r="I1031" s="115"/>
      <c r="J1031" s="115"/>
      <c r="K1031" s="115"/>
    </row>
    <row r="1032" spans="2:11">
      <c r="B1032" s="114"/>
      <c r="C1032" s="114"/>
      <c r="D1032" s="114"/>
      <c r="E1032" s="115"/>
      <c r="F1032" s="115"/>
      <c r="G1032" s="115"/>
      <c r="H1032" s="115"/>
      <c r="I1032" s="115"/>
      <c r="J1032" s="115"/>
      <c r="K1032" s="115"/>
    </row>
    <row r="1033" spans="2:11">
      <c r="B1033" s="114"/>
      <c r="C1033" s="114"/>
      <c r="D1033" s="114"/>
      <c r="E1033" s="115"/>
      <c r="F1033" s="115"/>
      <c r="G1033" s="115"/>
      <c r="H1033" s="115"/>
      <c r="I1033" s="115"/>
      <c r="J1033" s="115"/>
      <c r="K1033" s="115"/>
    </row>
    <row r="1034" spans="2:11">
      <c r="B1034" s="114"/>
      <c r="C1034" s="114"/>
      <c r="D1034" s="114"/>
      <c r="E1034" s="115"/>
      <c r="F1034" s="115"/>
      <c r="G1034" s="115"/>
      <c r="H1034" s="115"/>
      <c r="I1034" s="115"/>
      <c r="J1034" s="115"/>
      <c r="K1034" s="115"/>
    </row>
    <row r="1035" spans="2:11">
      <c r="B1035" s="114"/>
      <c r="C1035" s="114"/>
      <c r="D1035" s="114"/>
      <c r="E1035" s="115"/>
      <c r="F1035" s="115"/>
      <c r="G1035" s="115"/>
      <c r="H1035" s="115"/>
      <c r="I1035" s="115"/>
      <c r="J1035" s="115"/>
      <c r="K1035" s="115"/>
    </row>
    <row r="1036" spans="2:11">
      <c r="B1036" s="114"/>
      <c r="C1036" s="114"/>
      <c r="D1036" s="114"/>
      <c r="E1036" s="115"/>
      <c r="F1036" s="115"/>
      <c r="G1036" s="115"/>
      <c r="H1036" s="115"/>
      <c r="I1036" s="115"/>
      <c r="J1036" s="115"/>
      <c r="K1036" s="115"/>
    </row>
    <row r="1037" spans="2:11">
      <c r="B1037" s="114"/>
      <c r="C1037" s="114"/>
      <c r="D1037" s="114"/>
      <c r="E1037" s="115"/>
      <c r="F1037" s="115"/>
      <c r="G1037" s="115"/>
      <c r="H1037" s="115"/>
      <c r="I1037" s="115"/>
      <c r="J1037" s="115"/>
      <c r="K1037" s="115"/>
    </row>
    <row r="1038" spans="2:11">
      <c r="B1038" s="114"/>
      <c r="C1038" s="114"/>
      <c r="D1038" s="114"/>
      <c r="E1038" s="115"/>
      <c r="F1038" s="115"/>
      <c r="G1038" s="115"/>
      <c r="H1038" s="115"/>
      <c r="I1038" s="115"/>
      <c r="J1038" s="115"/>
      <c r="K1038" s="115"/>
    </row>
    <row r="1039" spans="2:11">
      <c r="B1039" s="114"/>
      <c r="C1039" s="114"/>
      <c r="D1039" s="114"/>
      <c r="E1039" s="115"/>
      <c r="F1039" s="115"/>
      <c r="G1039" s="115"/>
      <c r="H1039" s="115"/>
      <c r="I1039" s="115"/>
      <c r="J1039" s="115"/>
      <c r="K1039" s="115"/>
    </row>
    <row r="1040" spans="2:11">
      <c r="B1040" s="114"/>
      <c r="C1040" s="114"/>
      <c r="D1040" s="114"/>
      <c r="E1040" s="115"/>
      <c r="F1040" s="115"/>
      <c r="G1040" s="115"/>
      <c r="H1040" s="115"/>
      <c r="I1040" s="115"/>
      <c r="J1040" s="115"/>
      <c r="K1040" s="115"/>
    </row>
    <row r="1041" spans="2:11">
      <c r="B1041" s="114"/>
      <c r="C1041" s="114"/>
      <c r="D1041" s="114"/>
      <c r="E1041" s="115"/>
      <c r="F1041" s="115"/>
      <c r="G1041" s="115"/>
      <c r="H1041" s="115"/>
      <c r="I1041" s="115"/>
      <c r="J1041" s="115"/>
      <c r="K1041" s="115"/>
    </row>
    <row r="1042" spans="2:11">
      <c r="B1042" s="114"/>
      <c r="C1042" s="114"/>
      <c r="D1042" s="114"/>
      <c r="E1042" s="115"/>
      <c r="F1042" s="115"/>
      <c r="G1042" s="115"/>
      <c r="H1042" s="115"/>
      <c r="I1042" s="115"/>
      <c r="J1042" s="115"/>
      <c r="K1042" s="115"/>
    </row>
    <row r="1043" spans="2:11">
      <c r="B1043" s="114"/>
      <c r="C1043" s="114"/>
      <c r="D1043" s="114"/>
      <c r="E1043" s="115"/>
      <c r="F1043" s="115"/>
      <c r="G1043" s="115"/>
      <c r="H1043" s="115"/>
      <c r="I1043" s="115"/>
      <c r="J1043" s="115"/>
      <c r="K1043" s="115"/>
    </row>
    <row r="1044" spans="2:11">
      <c r="B1044" s="114"/>
      <c r="C1044" s="114"/>
      <c r="D1044" s="114"/>
      <c r="E1044" s="115"/>
      <c r="F1044" s="115"/>
      <c r="G1044" s="115"/>
      <c r="H1044" s="115"/>
      <c r="I1044" s="115"/>
      <c r="J1044" s="115"/>
      <c r="K1044" s="115"/>
    </row>
    <row r="1045" spans="2:11">
      <c r="B1045" s="114"/>
      <c r="C1045" s="114"/>
      <c r="D1045" s="114"/>
      <c r="E1045" s="115"/>
      <c r="F1045" s="115"/>
      <c r="G1045" s="115"/>
      <c r="H1045" s="115"/>
      <c r="I1045" s="115"/>
      <c r="J1045" s="115"/>
      <c r="K1045" s="115"/>
    </row>
    <row r="1046" spans="2:11">
      <c r="B1046" s="114"/>
      <c r="C1046" s="114"/>
      <c r="D1046" s="114"/>
      <c r="E1046" s="115"/>
      <c r="F1046" s="115"/>
      <c r="G1046" s="115"/>
      <c r="H1046" s="115"/>
      <c r="I1046" s="115"/>
      <c r="J1046" s="115"/>
      <c r="K1046" s="115"/>
    </row>
    <row r="1047" spans="2:11">
      <c r="B1047" s="114"/>
      <c r="C1047" s="114"/>
      <c r="D1047" s="114"/>
      <c r="E1047" s="115"/>
      <c r="F1047" s="115"/>
      <c r="G1047" s="115"/>
      <c r="H1047" s="115"/>
      <c r="I1047" s="115"/>
      <c r="J1047" s="115"/>
      <c r="K1047" s="115"/>
    </row>
    <row r="1048" spans="2:11">
      <c r="B1048" s="114"/>
      <c r="C1048" s="114"/>
      <c r="D1048" s="114"/>
      <c r="E1048" s="115"/>
      <c r="F1048" s="115"/>
      <c r="G1048" s="115"/>
      <c r="H1048" s="115"/>
      <c r="I1048" s="115"/>
      <c r="J1048" s="115"/>
      <c r="K1048" s="115"/>
    </row>
    <row r="1049" spans="2:11">
      <c r="B1049" s="114"/>
      <c r="C1049" s="114"/>
      <c r="D1049" s="114"/>
      <c r="E1049" s="115"/>
      <c r="F1049" s="115"/>
      <c r="G1049" s="115"/>
      <c r="H1049" s="115"/>
      <c r="I1049" s="115"/>
      <c r="J1049" s="115"/>
      <c r="K1049" s="115"/>
    </row>
    <row r="1050" spans="2:11">
      <c r="B1050" s="114"/>
      <c r="C1050" s="114"/>
      <c r="D1050" s="114"/>
      <c r="E1050" s="115"/>
      <c r="F1050" s="115"/>
      <c r="G1050" s="115"/>
      <c r="H1050" s="115"/>
      <c r="I1050" s="115"/>
      <c r="J1050" s="115"/>
      <c r="K1050" s="115"/>
    </row>
    <row r="1051" spans="2:11">
      <c r="B1051" s="114"/>
      <c r="C1051" s="114"/>
      <c r="D1051" s="114"/>
      <c r="E1051" s="115"/>
      <c r="F1051" s="115"/>
      <c r="G1051" s="115"/>
      <c r="H1051" s="115"/>
      <c r="I1051" s="115"/>
      <c r="J1051" s="115"/>
      <c r="K1051" s="115"/>
    </row>
    <row r="1052" spans="2:11">
      <c r="B1052" s="114"/>
      <c r="C1052" s="114"/>
      <c r="D1052" s="114"/>
      <c r="E1052" s="115"/>
      <c r="F1052" s="115"/>
      <c r="G1052" s="115"/>
      <c r="H1052" s="115"/>
      <c r="I1052" s="115"/>
      <c r="J1052" s="115"/>
      <c r="K1052" s="115"/>
    </row>
    <row r="1053" spans="2:11">
      <c r="B1053" s="114"/>
      <c r="C1053" s="114"/>
      <c r="D1053" s="114"/>
      <c r="E1053" s="115"/>
      <c r="F1053" s="115"/>
      <c r="G1053" s="115"/>
      <c r="H1053" s="115"/>
      <c r="I1053" s="115"/>
      <c r="J1053" s="115"/>
      <c r="K1053" s="115"/>
    </row>
    <row r="1054" spans="2:11">
      <c r="B1054" s="114"/>
      <c r="C1054" s="114"/>
      <c r="D1054" s="114"/>
      <c r="E1054" s="115"/>
      <c r="F1054" s="115"/>
      <c r="G1054" s="115"/>
      <c r="H1054" s="115"/>
      <c r="I1054" s="115"/>
      <c r="J1054" s="115"/>
      <c r="K1054" s="115"/>
    </row>
    <row r="1055" spans="2:11">
      <c r="B1055" s="114"/>
      <c r="C1055" s="114"/>
      <c r="D1055" s="114"/>
      <c r="E1055" s="115"/>
      <c r="F1055" s="115"/>
      <c r="G1055" s="115"/>
      <c r="H1055" s="115"/>
      <c r="I1055" s="115"/>
      <c r="J1055" s="115"/>
      <c r="K1055" s="115"/>
    </row>
    <row r="1056" spans="2:11">
      <c r="B1056" s="114"/>
      <c r="C1056" s="114"/>
      <c r="D1056" s="114"/>
      <c r="E1056" s="115"/>
      <c r="F1056" s="115"/>
      <c r="G1056" s="115"/>
      <c r="H1056" s="115"/>
      <c r="I1056" s="115"/>
      <c r="J1056" s="115"/>
      <c r="K1056" s="115"/>
    </row>
    <row r="1057" spans="2:11">
      <c r="B1057" s="114"/>
      <c r="C1057" s="114"/>
      <c r="D1057" s="114"/>
      <c r="E1057" s="115"/>
      <c r="F1057" s="115"/>
      <c r="G1057" s="115"/>
      <c r="H1057" s="115"/>
      <c r="I1057" s="115"/>
      <c r="J1057" s="115"/>
      <c r="K1057" s="115"/>
    </row>
    <row r="1058" spans="2:11">
      <c r="B1058" s="114"/>
      <c r="C1058" s="114"/>
      <c r="D1058" s="114"/>
      <c r="E1058" s="115"/>
      <c r="F1058" s="115"/>
      <c r="G1058" s="115"/>
      <c r="H1058" s="115"/>
      <c r="I1058" s="115"/>
      <c r="J1058" s="115"/>
      <c r="K1058" s="115"/>
    </row>
    <row r="1059" spans="2:11">
      <c r="B1059" s="114"/>
      <c r="C1059" s="114"/>
      <c r="D1059" s="114"/>
      <c r="E1059" s="115"/>
      <c r="F1059" s="115"/>
      <c r="G1059" s="115"/>
      <c r="H1059" s="115"/>
      <c r="I1059" s="115"/>
      <c r="J1059" s="115"/>
      <c r="K1059" s="115"/>
    </row>
    <row r="1060" spans="2:11">
      <c r="B1060" s="114"/>
      <c r="C1060" s="114"/>
      <c r="D1060" s="114"/>
      <c r="E1060" s="115"/>
      <c r="F1060" s="115"/>
      <c r="G1060" s="115"/>
      <c r="H1060" s="115"/>
      <c r="I1060" s="115"/>
      <c r="J1060" s="115"/>
      <c r="K1060" s="115"/>
    </row>
    <row r="1061" spans="2:11">
      <c r="B1061" s="114"/>
      <c r="C1061" s="114"/>
      <c r="D1061" s="114"/>
      <c r="E1061" s="115"/>
      <c r="F1061" s="115"/>
      <c r="G1061" s="115"/>
      <c r="H1061" s="115"/>
      <c r="I1061" s="115"/>
      <c r="J1061" s="115"/>
      <c r="K1061" s="115"/>
    </row>
    <row r="1062" spans="2:11">
      <c r="B1062" s="114"/>
      <c r="C1062" s="114"/>
      <c r="D1062" s="114"/>
      <c r="E1062" s="115"/>
      <c r="F1062" s="115"/>
      <c r="G1062" s="115"/>
      <c r="H1062" s="115"/>
      <c r="I1062" s="115"/>
      <c r="J1062" s="115"/>
      <c r="K1062" s="115"/>
    </row>
    <row r="1063" spans="2:11">
      <c r="B1063" s="114"/>
      <c r="C1063" s="114"/>
      <c r="D1063" s="114"/>
      <c r="E1063" s="115"/>
      <c r="F1063" s="115"/>
      <c r="G1063" s="115"/>
      <c r="H1063" s="115"/>
      <c r="I1063" s="115"/>
      <c r="J1063" s="115"/>
      <c r="K1063" s="115"/>
    </row>
    <row r="1064" spans="2:11">
      <c r="B1064" s="114"/>
      <c r="C1064" s="114"/>
      <c r="D1064" s="114"/>
      <c r="E1064" s="115"/>
      <c r="F1064" s="115"/>
      <c r="G1064" s="115"/>
      <c r="H1064" s="115"/>
      <c r="I1064" s="115"/>
      <c r="J1064" s="115"/>
      <c r="K1064" s="115"/>
    </row>
    <row r="1065" spans="2:11">
      <c r="B1065" s="114"/>
      <c r="C1065" s="114"/>
      <c r="D1065" s="114"/>
      <c r="E1065" s="115"/>
      <c r="F1065" s="115"/>
      <c r="G1065" s="115"/>
      <c r="H1065" s="115"/>
      <c r="I1065" s="115"/>
      <c r="J1065" s="115"/>
      <c r="K1065" s="115"/>
    </row>
    <row r="1066" spans="2:11">
      <c r="B1066" s="114"/>
      <c r="C1066" s="114"/>
      <c r="D1066" s="114"/>
      <c r="E1066" s="115"/>
      <c r="F1066" s="115"/>
      <c r="G1066" s="115"/>
      <c r="H1066" s="115"/>
      <c r="I1066" s="115"/>
      <c r="J1066" s="115"/>
      <c r="K1066" s="115"/>
    </row>
    <row r="1067" spans="2:11">
      <c r="B1067" s="114"/>
      <c r="C1067" s="114"/>
      <c r="D1067" s="114"/>
      <c r="E1067" s="115"/>
      <c r="F1067" s="115"/>
      <c r="G1067" s="115"/>
      <c r="H1067" s="115"/>
      <c r="I1067" s="115"/>
      <c r="J1067" s="115"/>
      <c r="K1067" s="115"/>
    </row>
    <row r="1068" spans="2:11">
      <c r="B1068" s="114"/>
      <c r="C1068" s="114"/>
      <c r="D1068" s="114"/>
      <c r="E1068" s="115"/>
      <c r="F1068" s="115"/>
      <c r="G1068" s="115"/>
      <c r="H1068" s="115"/>
      <c r="I1068" s="115"/>
      <c r="J1068" s="115"/>
      <c r="K1068" s="115"/>
    </row>
    <row r="1069" spans="2:11">
      <c r="B1069" s="114"/>
      <c r="C1069" s="114"/>
      <c r="D1069" s="114"/>
      <c r="E1069" s="115"/>
      <c r="F1069" s="115"/>
      <c r="G1069" s="115"/>
      <c r="H1069" s="115"/>
      <c r="I1069" s="115"/>
      <c r="J1069" s="115"/>
      <c r="K1069" s="115"/>
    </row>
    <row r="1070" spans="2:11">
      <c r="B1070" s="114"/>
      <c r="C1070" s="114"/>
      <c r="D1070" s="114"/>
      <c r="E1070" s="115"/>
      <c r="F1070" s="115"/>
      <c r="G1070" s="115"/>
      <c r="H1070" s="115"/>
      <c r="I1070" s="115"/>
      <c r="J1070" s="115"/>
      <c r="K1070" s="115"/>
    </row>
    <row r="1071" spans="2:11">
      <c r="B1071" s="114"/>
      <c r="C1071" s="114"/>
      <c r="D1071" s="114"/>
      <c r="E1071" s="115"/>
      <c r="F1071" s="115"/>
      <c r="G1071" s="115"/>
      <c r="H1071" s="115"/>
      <c r="I1071" s="115"/>
      <c r="J1071" s="115"/>
      <c r="K1071" s="115"/>
    </row>
    <row r="1072" spans="2:11">
      <c r="B1072" s="114"/>
      <c r="C1072" s="114"/>
      <c r="D1072" s="114"/>
      <c r="E1072" s="115"/>
      <c r="F1072" s="115"/>
      <c r="G1072" s="115"/>
      <c r="H1072" s="115"/>
      <c r="I1072" s="115"/>
      <c r="J1072" s="115"/>
      <c r="K1072" s="115"/>
    </row>
    <row r="1073" spans="2:11">
      <c r="B1073" s="114"/>
      <c r="C1073" s="114"/>
      <c r="D1073" s="114"/>
      <c r="E1073" s="115"/>
      <c r="F1073" s="115"/>
      <c r="G1073" s="115"/>
      <c r="H1073" s="115"/>
      <c r="I1073" s="115"/>
      <c r="J1073" s="115"/>
      <c r="K1073" s="115"/>
    </row>
    <row r="1074" spans="2:11">
      <c r="B1074" s="114"/>
      <c r="C1074" s="114"/>
      <c r="D1074" s="114"/>
      <c r="E1074" s="115"/>
      <c r="F1074" s="115"/>
      <c r="G1074" s="115"/>
      <c r="H1074" s="115"/>
      <c r="I1074" s="115"/>
      <c r="J1074" s="115"/>
      <c r="K1074" s="115"/>
    </row>
    <row r="1075" spans="2:11">
      <c r="B1075" s="114"/>
      <c r="C1075" s="114"/>
      <c r="D1075" s="114"/>
      <c r="E1075" s="115"/>
      <c r="F1075" s="115"/>
      <c r="G1075" s="115"/>
      <c r="H1075" s="115"/>
      <c r="I1075" s="115"/>
      <c r="J1075" s="115"/>
      <c r="K1075" s="115"/>
    </row>
    <row r="1076" spans="2:11">
      <c r="B1076" s="114"/>
      <c r="C1076" s="114"/>
      <c r="D1076" s="114"/>
      <c r="E1076" s="115"/>
      <c r="F1076" s="115"/>
      <c r="G1076" s="115"/>
      <c r="H1076" s="115"/>
      <c r="I1076" s="115"/>
      <c r="J1076" s="115"/>
      <c r="K1076" s="115"/>
    </row>
    <row r="1077" spans="2:11">
      <c r="B1077" s="114"/>
      <c r="C1077" s="114"/>
      <c r="D1077" s="114"/>
      <c r="E1077" s="115"/>
      <c r="F1077" s="115"/>
      <c r="G1077" s="115"/>
      <c r="H1077" s="115"/>
      <c r="I1077" s="115"/>
      <c r="J1077" s="115"/>
      <c r="K1077" s="115"/>
    </row>
    <row r="1078" spans="2:11">
      <c r="B1078" s="114"/>
      <c r="C1078" s="114"/>
      <c r="D1078" s="114"/>
      <c r="E1078" s="115"/>
      <c r="F1078" s="115"/>
      <c r="G1078" s="115"/>
      <c r="H1078" s="115"/>
      <c r="I1078" s="115"/>
      <c r="J1078" s="115"/>
      <c r="K1078" s="115"/>
    </row>
    <row r="1079" spans="2:11">
      <c r="B1079" s="114"/>
      <c r="C1079" s="114"/>
      <c r="D1079" s="114"/>
      <c r="E1079" s="115"/>
      <c r="F1079" s="115"/>
      <c r="G1079" s="115"/>
      <c r="H1079" s="115"/>
      <c r="I1079" s="115"/>
      <c r="J1079" s="115"/>
      <c r="K1079" s="115"/>
    </row>
    <row r="1080" spans="2:11">
      <c r="B1080" s="114"/>
      <c r="C1080" s="114"/>
      <c r="D1080" s="114"/>
      <c r="E1080" s="115"/>
      <c r="F1080" s="115"/>
      <c r="G1080" s="115"/>
      <c r="H1080" s="115"/>
      <c r="I1080" s="115"/>
      <c r="J1080" s="115"/>
      <c r="K1080" s="115"/>
    </row>
    <row r="1081" spans="2:11">
      <c r="B1081" s="114"/>
      <c r="C1081" s="114"/>
      <c r="D1081" s="114"/>
      <c r="E1081" s="115"/>
      <c r="F1081" s="115"/>
      <c r="G1081" s="115"/>
      <c r="H1081" s="115"/>
      <c r="I1081" s="115"/>
      <c r="J1081" s="115"/>
      <c r="K1081" s="115"/>
    </row>
    <row r="1082" spans="2:11">
      <c r="B1082" s="114"/>
      <c r="C1082" s="114"/>
      <c r="D1082" s="114"/>
      <c r="E1082" s="115"/>
      <c r="F1082" s="115"/>
      <c r="G1082" s="115"/>
      <c r="H1082" s="115"/>
      <c r="I1082" s="115"/>
      <c r="J1082" s="115"/>
      <c r="K1082" s="115"/>
    </row>
    <row r="1083" spans="2:11">
      <c r="B1083" s="114"/>
      <c r="C1083" s="114"/>
      <c r="D1083" s="114"/>
      <c r="E1083" s="115"/>
      <c r="F1083" s="115"/>
      <c r="G1083" s="115"/>
      <c r="H1083" s="115"/>
      <c r="I1083" s="115"/>
      <c r="J1083" s="115"/>
      <c r="K1083" s="115"/>
    </row>
    <row r="1084" spans="2:11">
      <c r="B1084" s="114"/>
      <c r="C1084" s="114"/>
      <c r="D1084" s="114"/>
      <c r="E1084" s="115"/>
      <c r="F1084" s="115"/>
      <c r="G1084" s="115"/>
      <c r="H1084" s="115"/>
      <c r="I1084" s="115"/>
      <c r="J1084" s="115"/>
      <c r="K1084" s="115"/>
    </row>
    <row r="1085" spans="2:11">
      <c r="B1085" s="114"/>
      <c r="C1085" s="114"/>
      <c r="D1085" s="114"/>
      <c r="E1085" s="115"/>
      <c r="F1085" s="115"/>
      <c r="G1085" s="115"/>
      <c r="H1085" s="115"/>
      <c r="I1085" s="115"/>
      <c r="J1085" s="115"/>
      <c r="K1085" s="115"/>
    </row>
    <row r="1086" spans="2:11">
      <c r="B1086" s="114"/>
      <c r="C1086" s="114"/>
      <c r="D1086" s="114"/>
      <c r="E1086" s="115"/>
      <c r="F1086" s="115"/>
      <c r="G1086" s="115"/>
      <c r="H1086" s="115"/>
      <c r="I1086" s="115"/>
      <c r="J1086" s="115"/>
      <c r="K1086" s="115"/>
    </row>
    <row r="1087" spans="2:11">
      <c r="B1087" s="114"/>
      <c r="C1087" s="114"/>
      <c r="D1087" s="114"/>
      <c r="E1087" s="115"/>
      <c r="F1087" s="115"/>
      <c r="G1087" s="115"/>
      <c r="H1087" s="115"/>
      <c r="I1087" s="115"/>
      <c r="J1087" s="115"/>
      <c r="K1087" s="115"/>
    </row>
    <row r="1088" spans="2:11">
      <c r="B1088" s="114"/>
      <c r="C1088" s="114"/>
      <c r="D1088" s="114"/>
      <c r="E1088" s="115"/>
      <c r="F1088" s="115"/>
      <c r="G1088" s="115"/>
      <c r="H1088" s="115"/>
      <c r="I1088" s="115"/>
      <c r="J1088" s="115"/>
      <c r="K1088" s="115"/>
    </row>
    <row r="1089" spans="2:11">
      <c r="B1089" s="114"/>
      <c r="C1089" s="114"/>
      <c r="D1089" s="114"/>
      <c r="E1089" s="115"/>
      <c r="F1089" s="115"/>
      <c r="G1089" s="115"/>
      <c r="H1089" s="115"/>
      <c r="I1089" s="115"/>
      <c r="J1089" s="115"/>
      <c r="K1089" s="115"/>
    </row>
    <row r="1090" spans="2:11">
      <c r="B1090" s="114"/>
      <c r="C1090" s="114"/>
      <c r="D1090" s="114"/>
      <c r="E1090" s="115"/>
      <c r="F1090" s="115"/>
      <c r="G1090" s="115"/>
      <c r="H1090" s="115"/>
      <c r="I1090" s="115"/>
      <c r="J1090" s="115"/>
      <c r="K1090" s="115"/>
    </row>
    <row r="1091" spans="2:11">
      <c r="B1091" s="114"/>
      <c r="C1091" s="114"/>
      <c r="D1091" s="114"/>
      <c r="E1091" s="115"/>
      <c r="F1091" s="115"/>
      <c r="G1091" s="115"/>
      <c r="H1091" s="115"/>
      <c r="I1091" s="115"/>
      <c r="J1091" s="115"/>
      <c r="K1091" s="115"/>
    </row>
    <row r="1092" spans="2:11">
      <c r="B1092" s="114"/>
      <c r="C1092" s="114"/>
      <c r="D1092" s="114"/>
      <c r="E1092" s="115"/>
      <c r="F1092" s="115"/>
      <c r="G1092" s="115"/>
      <c r="H1092" s="115"/>
      <c r="I1092" s="115"/>
      <c r="J1092" s="115"/>
      <c r="K1092" s="115"/>
    </row>
    <row r="1093" spans="2:11">
      <c r="B1093" s="114"/>
      <c r="C1093" s="114"/>
      <c r="D1093" s="114"/>
      <c r="E1093" s="115"/>
      <c r="F1093" s="115"/>
      <c r="G1093" s="115"/>
      <c r="H1093" s="115"/>
      <c r="I1093" s="115"/>
      <c r="J1093" s="115"/>
      <c r="K1093" s="115"/>
    </row>
    <row r="1094" spans="2:11">
      <c r="B1094" s="114"/>
      <c r="C1094" s="114"/>
      <c r="D1094" s="114"/>
      <c r="E1094" s="115"/>
      <c r="F1094" s="115"/>
      <c r="G1094" s="115"/>
      <c r="H1094" s="115"/>
      <c r="I1094" s="115"/>
      <c r="J1094" s="115"/>
      <c r="K1094" s="115"/>
    </row>
    <row r="1095" spans="2:11">
      <c r="B1095" s="114"/>
      <c r="C1095" s="114"/>
      <c r="D1095" s="114"/>
      <c r="E1095" s="115"/>
      <c r="F1095" s="115"/>
      <c r="G1095" s="115"/>
      <c r="H1095" s="115"/>
      <c r="I1095" s="115"/>
      <c r="J1095" s="115"/>
      <c r="K1095" s="115"/>
    </row>
    <row r="1096" spans="2:11">
      <c r="B1096" s="114"/>
      <c r="C1096" s="114"/>
      <c r="D1096" s="114"/>
      <c r="E1096" s="115"/>
      <c r="F1096" s="115"/>
      <c r="G1096" s="115"/>
      <c r="H1096" s="115"/>
      <c r="I1096" s="115"/>
      <c r="J1096" s="115"/>
      <c r="K1096" s="115"/>
    </row>
    <row r="1097" spans="2:11">
      <c r="B1097" s="114"/>
      <c r="C1097" s="114"/>
      <c r="D1097" s="114"/>
      <c r="E1097" s="115"/>
      <c r="F1097" s="115"/>
      <c r="G1097" s="115"/>
      <c r="H1097" s="115"/>
      <c r="I1097" s="115"/>
      <c r="J1097" s="115"/>
      <c r="K1097" s="115"/>
    </row>
    <row r="1098" spans="2:11">
      <c r="B1098" s="114"/>
      <c r="C1098" s="114"/>
      <c r="D1098" s="114"/>
      <c r="E1098" s="115"/>
      <c r="F1098" s="115"/>
      <c r="G1098" s="115"/>
      <c r="H1098" s="115"/>
      <c r="I1098" s="115"/>
      <c r="J1098" s="115"/>
      <c r="K1098" s="115"/>
    </row>
    <row r="1099" spans="2:11">
      <c r="B1099" s="114"/>
      <c r="C1099" s="114"/>
      <c r="D1099" s="114"/>
      <c r="E1099" s="115"/>
      <c r="F1099" s="115"/>
      <c r="G1099" s="115"/>
      <c r="H1099" s="115"/>
      <c r="I1099" s="115"/>
      <c r="J1099" s="115"/>
      <c r="K1099" s="115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Q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17">
      <c r="B1" s="46" t="s">
        <v>146</v>
      </c>
      <c r="C1" s="67" t="s" vm="1">
        <v>231</v>
      </c>
    </row>
    <row r="2" spans="2:17">
      <c r="B2" s="46" t="s">
        <v>145</v>
      </c>
      <c r="C2" s="67" t="s">
        <v>232</v>
      </c>
    </row>
    <row r="3" spans="2:17">
      <c r="B3" s="46" t="s">
        <v>147</v>
      </c>
      <c r="C3" s="67" t="s">
        <v>233</v>
      </c>
    </row>
    <row r="4" spans="2:17">
      <c r="B4" s="46" t="s">
        <v>148</v>
      </c>
      <c r="C4" s="67">
        <v>8803</v>
      </c>
    </row>
    <row r="6" spans="2:17" ht="26.25" customHeight="1">
      <c r="B6" s="151" t="s">
        <v>175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3"/>
    </row>
    <row r="7" spans="2:17" ht="26.25" customHeight="1">
      <c r="B7" s="151" t="s">
        <v>102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3"/>
    </row>
    <row r="8" spans="2:17" s="3" customFormat="1" ht="47.25">
      <c r="B8" s="21" t="s">
        <v>116</v>
      </c>
      <c r="C8" s="29" t="s">
        <v>46</v>
      </c>
      <c r="D8" s="29" t="s">
        <v>52</v>
      </c>
      <c r="E8" s="29" t="s">
        <v>14</v>
      </c>
      <c r="F8" s="29" t="s">
        <v>67</v>
      </c>
      <c r="G8" s="29" t="s">
        <v>104</v>
      </c>
      <c r="H8" s="29" t="s">
        <v>17</v>
      </c>
      <c r="I8" s="29" t="s">
        <v>103</v>
      </c>
      <c r="J8" s="29" t="s">
        <v>16</v>
      </c>
      <c r="K8" s="29" t="s">
        <v>18</v>
      </c>
      <c r="L8" s="29" t="s">
        <v>207</v>
      </c>
      <c r="M8" s="29" t="s">
        <v>206</v>
      </c>
      <c r="N8" s="29" t="s">
        <v>111</v>
      </c>
      <c r="O8" s="29" t="s">
        <v>59</v>
      </c>
      <c r="P8" s="29" t="s">
        <v>149</v>
      </c>
      <c r="Q8" s="30" t="s">
        <v>151</v>
      </c>
    </row>
    <row r="9" spans="2:17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214</v>
      </c>
      <c r="M9" s="15"/>
      <c r="N9" s="15" t="s">
        <v>210</v>
      </c>
      <c r="O9" s="15" t="s">
        <v>19</v>
      </c>
      <c r="P9" s="31" t="s">
        <v>19</v>
      </c>
      <c r="Q9" s="16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113</v>
      </c>
    </row>
    <row r="11" spans="2:17" s="4" customFormat="1" ht="18" customHeight="1">
      <c r="B11" s="126" t="s">
        <v>3282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127">
        <v>0</v>
      </c>
      <c r="O11" s="88"/>
      <c r="P11" s="128">
        <v>0</v>
      </c>
      <c r="Q11" s="128">
        <v>0</v>
      </c>
    </row>
    <row r="12" spans="2:17" ht="18" customHeight="1">
      <c r="B12" s="129" t="s">
        <v>222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2:17">
      <c r="B13" s="129" t="s">
        <v>112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17">
      <c r="B14" s="129" t="s">
        <v>205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17">
      <c r="B15" s="129" t="s">
        <v>213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2:17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2:17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17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17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7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2:17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17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17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2:17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2:17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2:17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2:17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7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2:17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2:17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2:17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2:17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2:17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2:17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2:17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2:17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2:17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2:17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2:17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2:17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2:17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2:17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2:17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17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2:17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2:17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2:17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2:17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2:17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2:17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2:17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2:17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2:17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2:17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2:17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2:17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2:17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2:17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2:17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2:17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2:17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2:17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2:17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2:17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2:17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2:17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2:17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2:17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  <row r="111" spans="2:17">
      <c r="B111" s="114"/>
      <c r="C111" s="114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</row>
    <row r="112" spans="2:17">
      <c r="B112" s="114"/>
      <c r="C112" s="114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</row>
    <row r="113" spans="2:17">
      <c r="B113" s="114"/>
      <c r="C113" s="114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</row>
    <row r="114" spans="2:17">
      <c r="B114" s="114"/>
      <c r="C114" s="114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</row>
    <row r="115" spans="2:17">
      <c r="B115" s="114"/>
      <c r="C115" s="114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</row>
    <row r="116" spans="2:17">
      <c r="B116" s="114"/>
      <c r="C116" s="114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</row>
    <row r="117" spans="2:17">
      <c r="B117" s="114"/>
      <c r="C117" s="114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</row>
    <row r="118" spans="2:17">
      <c r="B118" s="114"/>
      <c r="C118" s="114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</row>
    <row r="119" spans="2:17">
      <c r="B119" s="114"/>
      <c r="C119" s="114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</row>
    <row r="120" spans="2:17">
      <c r="B120" s="114"/>
      <c r="C120" s="114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</row>
    <row r="121" spans="2:17">
      <c r="B121" s="114"/>
      <c r="C121" s="114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</row>
    <row r="122" spans="2:17">
      <c r="B122" s="114"/>
      <c r="C122" s="114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</row>
    <row r="123" spans="2:17">
      <c r="B123" s="114"/>
      <c r="C123" s="114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</row>
    <row r="124" spans="2:17">
      <c r="B124" s="114"/>
      <c r="C124" s="114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</row>
    <row r="125" spans="2:17">
      <c r="B125" s="114"/>
      <c r="C125" s="114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</row>
    <row r="126" spans="2:17">
      <c r="B126" s="114"/>
      <c r="C126" s="114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</row>
    <row r="127" spans="2:17">
      <c r="B127" s="114"/>
      <c r="C127" s="114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</row>
    <row r="128" spans="2:17">
      <c r="B128" s="114"/>
      <c r="C128" s="114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</row>
    <row r="129" spans="2:17">
      <c r="B129" s="114"/>
      <c r="C129" s="114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</row>
    <row r="130" spans="2:17">
      <c r="B130" s="114"/>
      <c r="C130" s="114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</row>
    <row r="131" spans="2:17">
      <c r="B131" s="114"/>
      <c r="C131" s="114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</row>
    <row r="132" spans="2:17">
      <c r="B132" s="114"/>
      <c r="C132" s="114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</row>
    <row r="133" spans="2:17">
      <c r="B133" s="114"/>
      <c r="C133" s="114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</row>
    <row r="134" spans="2:17">
      <c r="B134" s="114"/>
      <c r="C134" s="114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</row>
    <row r="135" spans="2:17">
      <c r="B135" s="114"/>
      <c r="C135" s="114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</row>
    <row r="136" spans="2:17">
      <c r="B136" s="114"/>
      <c r="C136" s="114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</row>
    <row r="137" spans="2:17">
      <c r="B137" s="114"/>
      <c r="C137" s="114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</row>
    <row r="138" spans="2:17">
      <c r="B138" s="114"/>
      <c r="C138" s="114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</row>
    <row r="139" spans="2:17">
      <c r="B139" s="114"/>
      <c r="C139" s="114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</row>
    <row r="140" spans="2:17">
      <c r="B140" s="114"/>
      <c r="C140" s="114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</row>
    <row r="141" spans="2:17">
      <c r="B141" s="114"/>
      <c r="C141" s="114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</row>
    <row r="142" spans="2:17">
      <c r="B142" s="114"/>
      <c r="C142" s="114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</row>
    <row r="143" spans="2:17">
      <c r="B143" s="114"/>
      <c r="C143" s="114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</row>
    <row r="144" spans="2:17">
      <c r="B144" s="114"/>
      <c r="C144" s="114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</row>
    <row r="145" spans="2:17">
      <c r="B145" s="114"/>
      <c r="C145" s="114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</row>
    <row r="146" spans="2:17">
      <c r="B146" s="114"/>
      <c r="C146" s="114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</row>
    <row r="147" spans="2:17">
      <c r="B147" s="114"/>
      <c r="C147" s="114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</row>
    <row r="148" spans="2:17">
      <c r="B148" s="114"/>
      <c r="C148" s="114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</row>
    <row r="149" spans="2:17">
      <c r="B149" s="114"/>
      <c r="C149" s="114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</row>
    <row r="150" spans="2:17">
      <c r="B150" s="114"/>
      <c r="C150" s="114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</row>
    <row r="151" spans="2:17">
      <c r="B151" s="114"/>
      <c r="C151" s="114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</row>
    <row r="152" spans="2:17">
      <c r="B152" s="114"/>
      <c r="C152" s="114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</row>
    <row r="153" spans="2:17">
      <c r="B153" s="114"/>
      <c r="C153" s="114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</row>
    <row r="154" spans="2:17">
      <c r="B154" s="114"/>
      <c r="C154" s="114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</row>
    <row r="155" spans="2:17">
      <c r="B155" s="114"/>
      <c r="C155" s="114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</row>
    <row r="156" spans="2:17">
      <c r="B156" s="114"/>
      <c r="C156" s="114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</row>
    <row r="157" spans="2:17">
      <c r="B157" s="114"/>
      <c r="C157" s="114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</row>
    <row r="158" spans="2:17">
      <c r="B158" s="114"/>
      <c r="C158" s="114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</row>
    <row r="159" spans="2:17">
      <c r="B159" s="114"/>
      <c r="C159" s="114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</row>
    <row r="160" spans="2:17">
      <c r="B160" s="114"/>
      <c r="C160" s="114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</row>
    <row r="161" spans="2:17">
      <c r="B161" s="114"/>
      <c r="C161" s="114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</row>
    <row r="162" spans="2:17">
      <c r="B162" s="114"/>
      <c r="C162" s="114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</row>
    <row r="163" spans="2:17">
      <c r="B163" s="114"/>
      <c r="C163" s="114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</row>
    <row r="164" spans="2:17">
      <c r="B164" s="114"/>
      <c r="C164" s="114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</row>
    <row r="165" spans="2:17">
      <c r="B165" s="114"/>
      <c r="C165" s="114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</row>
    <row r="166" spans="2:17">
      <c r="B166" s="114"/>
      <c r="C166" s="114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</row>
    <row r="167" spans="2:17">
      <c r="B167" s="114"/>
      <c r="C167" s="114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</row>
    <row r="168" spans="2:17">
      <c r="B168" s="114"/>
      <c r="C168" s="114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</row>
    <row r="169" spans="2:17">
      <c r="B169" s="114"/>
      <c r="C169" s="114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</row>
    <row r="170" spans="2:17">
      <c r="B170" s="114"/>
      <c r="C170" s="114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</row>
    <row r="171" spans="2:17">
      <c r="B171" s="114"/>
      <c r="C171" s="114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</row>
    <row r="172" spans="2:17">
      <c r="B172" s="114"/>
      <c r="C172" s="114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</row>
    <row r="173" spans="2:17">
      <c r="B173" s="114"/>
      <c r="C173" s="114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</row>
    <row r="174" spans="2:17">
      <c r="B174" s="114"/>
      <c r="C174" s="114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  <c r="Q174" s="115"/>
    </row>
    <row r="175" spans="2:17">
      <c r="B175" s="114"/>
      <c r="C175" s="114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</row>
    <row r="176" spans="2:17">
      <c r="B176" s="114"/>
      <c r="C176" s="114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  <c r="Q176" s="115"/>
    </row>
    <row r="177" spans="2:17">
      <c r="B177" s="114"/>
      <c r="C177" s="114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  <c r="Q177" s="115"/>
    </row>
    <row r="178" spans="2:17">
      <c r="B178" s="114"/>
      <c r="C178" s="114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</row>
    <row r="179" spans="2:17">
      <c r="B179" s="114"/>
      <c r="C179" s="114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</row>
    <row r="180" spans="2:17">
      <c r="B180" s="114"/>
      <c r="C180" s="114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</row>
    <row r="181" spans="2:17">
      <c r="B181" s="114"/>
      <c r="C181" s="114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  <c r="Q181" s="115"/>
    </row>
    <row r="182" spans="2:17">
      <c r="B182" s="114"/>
      <c r="C182" s="114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  <c r="Q182" s="115"/>
    </row>
    <row r="183" spans="2:17">
      <c r="B183" s="114"/>
      <c r="C183" s="114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  <c r="Q183" s="115"/>
    </row>
    <row r="184" spans="2:17">
      <c r="B184" s="114"/>
      <c r="C184" s="114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</row>
    <row r="185" spans="2:17">
      <c r="B185" s="114"/>
      <c r="C185" s="114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  <c r="Q185" s="115"/>
    </row>
    <row r="186" spans="2:17">
      <c r="B186" s="114"/>
      <c r="C186" s="114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  <c r="Q186" s="115"/>
    </row>
    <row r="187" spans="2:17">
      <c r="B187" s="114"/>
      <c r="C187" s="114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  <c r="Q187" s="115"/>
    </row>
    <row r="188" spans="2:17">
      <c r="B188" s="114"/>
      <c r="C188" s="114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  <c r="Q188" s="115"/>
    </row>
    <row r="189" spans="2:17">
      <c r="B189" s="114"/>
      <c r="C189" s="114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  <c r="Q189" s="115"/>
    </row>
    <row r="190" spans="2:17">
      <c r="B190" s="114"/>
      <c r="C190" s="114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  <c r="Q190" s="115"/>
    </row>
    <row r="191" spans="2:17">
      <c r="B191" s="114"/>
      <c r="C191" s="114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  <c r="Q191" s="115"/>
    </row>
    <row r="192" spans="2:17">
      <c r="B192" s="114"/>
      <c r="C192" s="114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  <c r="Q192" s="115"/>
    </row>
    <row r="193" spans="2:17">
      <c r="B193" s="114"/>
      <c r="C193" s="114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  <c r="Q193" s="115"/>
    </row>
    <row r="194" spans="2:17">
      <c r="B194" s="114"/>
      <c r="C194" s="114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  <c r="Q194" s="115"/>
    </row>
    <row r="195" spans="2:17">
      <c r="B195" s="114"/>
      <c r="C195" s="114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</row>
    <row r="196" spans="2:17">
      <c r="B196" s="114"/>
      <c r="C196" s="114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  <c r="Q196" s="115"/>
    </row>
    <row r="197" spans="2:17">
      <c r="B197" s="114"/>
      <c r="C197" s="114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  <c r="Q197" s="115"/>
    </row>
    <row r="198" spans="2:17">
      <c r="B198" s="114"/>
      <c r="C198" s="114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  <c r="Q198" s="115"/>
    </row>
    <row r="199" spans="2:17">
      <c r="B199" s="114"/>
      <c r="C199" s="114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  <c r="Q199" s="115"/>
    </row>
    <row r="200" spans="2:17">
      <c r="B200" s="114"/>
      <c r="C200" s="114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  <c r="Q200" s="115"/>
    </row>
    <row r="201" spans="2:17">
      <c r="B201" s="114"/>
      <c r="C201" s="114"/>
      <c r="D201" s="115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  <c r="Q201" s="115"/>
    </row>
    <row r="202" spans="2:17">
      <c r="B202" s="114"/>
      <c r="C202" s="114"/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  <c r="Q202" s="115"/>
    </row>
    <row r="203" spans="2:17">
      <c r="B203" s="114"/>
      <c r="C203" s="114"/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  <c r="Q203" s="115"/>
    </row>
    <row r="204" spans="2:17">
      <c r="B204" s="114"/>
      <c r="C204" s="114"/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  <c r="Q204" s="115"/>
    </row>
    <row r="205" spans="2:17">
      <c r="B205" s="114"/>
      <c r="C205" s="114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  <c r="Q205" s="115"/>
    </row>
    <row r="206" spans="2:17">
      <c r="B206" s="114"/>
      <c r="C206" s="114"/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  <c r="Q206" s="115"/>
    </row>
    <row r="207" spans="2:17">
      <c r="B207" s="114"/>
      <c r="C207" s="114"/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  <c r="Q207" s="115"/>
    </row>
    <row r="208" spans="2:17">
      <c r="B208" s="114"/>
      <c r="C208" s="114"/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</row>
    <row r="209" spans="2:17">
      <c r="B209" s="114"/>
      <c r="C209" s="114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  <c r="Q209" s="115"/>
    </row>
    <row r="210" spans="2:17">
      <c r="B210" s="114"/>
      <c r="C210" s="114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</row>
    <row r="211" spans="2:17">
      <c r="B211" s="114"/>
      <c r="C211" s="114"/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  <c r="Q211" s="115"/>
    </row>
    <row r="212" spans="2:17">
      <c r="B212" s="114"/>
      <c r="C212" s="114"/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</row>
    <row r="213" spans="2:17">
      <c r="B213" s="114"/>
      <c r="C213" s="114"/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</row>
    <row r="214" spans="2:17">
      <c r="B214" s="114"/>
      <c r="C214" s="114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</row>
    <row r="215" spans="2:17">
      <c r="B215" s="114"/>
      <c r="C215" s="114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</row>
    <row r="216" spans="2:17">
      <c r="B216" s="114"/>
      <c r="C216" s="114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</row>
    <row r="217" spans="2:17">
      <c r="B217" s="114"/>
      <c r="C217" s="114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</row>
    <row r="218" spans="2:17">
      <c r="B218" s="114"/>
      <c r="C218" s="114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</row>
    <row r="219" spans="2:17">
      <c r="B219" s="114"/>
      <c r="C219" s="114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</row>
    <row r="220" spans="2:17">
      <c r="B220" s="114"/>
      <c r="C220" s="114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</row>
    <row r="221" spans="2:17">
      <c r="B221" s="114"/>
      <c r="C221" s="114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</row>
    <row r="222" spans="2:17">
      <c r="B222" s="114"/>
      <c r="C222" s="114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</row>
    <row r="223" spans="2:17">
      <c r="B223" s="114"/>
      <c r="C223" s="114"/>
      <c r="D223" s="115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</row>
    <row r="224" spans="2:17">
      <c r="B224" s="114"/>
      <c r="C224" s="114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</row>
    <row r="225" spans="2:17">
      <c r="B225" s="114"/>
      <c r="C225" s="114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</row>
    <row r="226" spans="2:17">
      <c r="B226" s="114"/>
      <c r="C226" s="114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</row>
    <row r="227" spans="2:17">
      <c r="B227" s="114"/>
      <c r="C227" s="114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</row>
    <row r="228" spans="2:17">
      <c r="B228" s="114"/>
      <c r="C228" s="114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</row>
    <row r="229" spans="2:17">
      <c r="B229" s="114"/>
      <c r="C229" s="114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</row>
    <row r="230" spans="2:17">
      <c r="B230" s="114"/>
      <c r="C230" s="114"/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</row>
    <row r="231" spans="2:17">
      <c r="B231" s="114"/>
      <c r="C231" s="114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</row>
    <row r="232" spans="2:17">
      <c r="B232" s="114"/>
      <c r="C232" s="114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</row>
    <row r="233" spans="2:17">
      <c r="B233" s="114"/>
      <c r="C233" s="114"/>
      <c r="D233" s="115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</row>
    <row r="234" spans="2:17">
      <c r="B234" s="114"/>
      <c r="C234" s="114"/>
      <c r="D234" s="115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</row>
    <row r="235" spans="2:17">
      <c r="B235" s="114"/>
      <c r="C235" s="114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</row>
    <row r="236" spans="2:17">
      <c r="B236" s="114"/>
      <c r="C236" s="114"/>
      <c r="D236" s="115"/>
      <c r="E236" s="115"/>
      <c r="F236" s="115"/>
      <c r="G236" s="115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</row>
    <row r="237" spans="2:17">
      <c r="B237" s="114"/>
      <c r="C237" s="114"/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</row>
    <row r="238" spans="2:17">
      <c r="B238" s="114"/>
      <c r="C238" s="114"/>
      <c r="D238" s="115"/>
      <c r="E238" s="115"/>
      <c r="F238" s="115"/>
      <c r="G238" s="115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</row>
    <row r="239" spans="2:17">
      <c r="B239" s="114"/>
      <c r="C239" s="114"/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</row>
    <row r="240" spans="2:17">
      <c r="B240" s="114"/>
      <c r="C240" s="114"/>
      <c r="D240" s="115"/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</row>
    <row r="241" spans="2:17">
      <c r="B241" s="114"/>
      <c r="C241" s="114"/>
      <c r="D241" s="115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</row>
    <row r="242" spans="2:17">
      <c r="B242" s="114"/>
      <c r="C242" s="114"/>
      <c r="D242" s="115"/>
      <c r="E242" s="115"/>
      <c r="F242" s="115"/>
      <c r="G242" s="115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</row>
    <row r="243" spans="2:17">
      <c r="B243" s="114"/>
      <c r="C243" s="114"/>
      <c r="D243" s="115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</row>
    <row r="244" spans="2:17">
      <c r="B244" s="114"/>
      <c r="C244" s="114"/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</row>
    <row r="245" spans="2:17">
      <c r="B245" s="114"/>
      <c r="C245" s="114"/>
      <c r="D245" s="115"/>
      <c r="E245" s="115"/>
      <c r="F245" s="115"/>
      <c r="G245" s="115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</row>
    <row r="246" spans="2:17">
      <c r="B246" s="114"/>
      <c r="C246" s="114"/>
      <c r="D246" s="115"/>
      <c r="E246" s="115"/>
      <c r="F246" s="115"/>
      <c r="G246" s="115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</row>
    <row r="247" spans="2:17">
      <c r="B247" s="114"/>
      <c r="C247" s="114"/>
      <c r="D247" s="115"/>
      <c r="E247" s="115"/>
      <c r="F247" s="115"/>
      <c r="G247" s="115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</row>
    <row r="248" spans="2:17">
      <c r="B248" s="114"/>
      <c r="C248" s="114"/>
      <c r="D248" s="115"/>
      <c r="E248" s="115"/>
      <c r="F248" s="115"/>
      <c r="G248" s="115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</row>
    <row r="249" spans="2:17">
      <c r="B249" s="114"/>
      <c r="C249" s="114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</row>
    <row r="250" spans="2:17">
      <c r="B250" s="114"/>
      <c r="C250" s="114"/>
      <c r="D250" s="115"/>
      <c r="E250" s="115"/>
      <c r="F250" s="115"/>
      <c r="G250" s="115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</row>
    <row r="251" spans="2:17">
      <c r="B251" s="114"/>
      <c r="C251" s="114"/>
      <c r="D251" s="115"/>
      <c r="E251" s="115"/>
      <c r="F251" s="115"/>
      <c r="G251" s="115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</row>
    <row r="252" spans="2:17">
      <c r="B252" s="114"/>
      <c r="C252" s="114"/>
      <c r="D252" s="115"/>
      <c r="E252" s="115"/>
      <c r="F252" s="115"/>
      <c r="G252" s="115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</row>
    <row r="253" spans="2:17">
      <c r="B253" s="114"/>
      <c r="C253" s="114"/>
      <c r="D253" s="115"/>
      <c r="E253" s="115"/>
      <c r="F253" s="115"/>
      <c r="G253" s="115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</row>
    <row r="254" spans="2:17">
      <c r="B254" s="114"/>
      <c r="C254" s="114"/>
      <c r="D254" s="115"/>
      <c r="E254" s="115"/>
      <c r="F254" s="115"/>
      <c r="G254" s="115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</row>
    <row r="255" spans="2:17">
      <c r="B255" s="114"/>
      <c r="C255" s="114"/>
      <c r="D255" s="115"/>
      <c r="E255" s="115"/>
      <c r="F255" s="115"/>
      <c r="G255" s="115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</row>
    <row r="256" spans="2:17">
      <c r="B256" s="114"/>
      <c r="C256" s="114"/>
      <c r="D256" s="115"/>
      <c r="E256" s="115"/>
      <c r="F256" s="115"/>
      <c r="G256" s="115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</row>
    <row r="257" spans="2:17">
      <c r="B257" s="114"/>
      <c r="C257" s="114"/>
      <c r="D257" s="115"/>
      <c r="E257" s="115"/>
      <c r="F257" s="115"/>
      <c r="G257" s="115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</row>
    <row r="258" spans="2:17">
      <c r="B258" s="114"/>
      <c r="C258" s="114"/>
      <c r="D258" s="115"/>
      <c r="E258" s="115"/>
      <c r="F258" s="115"/>
      <c r="G258" s="115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</row>
    <row r="259" spans="2:17">
      <c r="B259" s="114"/>
      <c r="C259" s="114"/>
      <c r="D259" s="115"/>
      <c r="E259" s="115"/>
      <c r="F259" s="115"/>
      <c r="G259" s="115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</row>
    <row r="260" spans="2:17">
      <c r="B260" s="114"/>
      <c r="C260" s="114"/>
      <c r="D260" s="115"/>
      <c r="E260" s="115"/>
      <c r="F260" s="115"/>
      <c r="G260" s="115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</row>
    <row r="261" spans="2:17">
      <c r="B261" s="114"/>
      <c r="C261" s="114"/>
      <c r="D261" s="115"/>
      <c r="E261" s="115"/>
      <c r="F261" s="115"/>
      <c r="G261" s="115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</row>
    <row r="262" spans="2:17">
      <c r="B262" s="114"/>
      <c r="C262" s="114"/>
      <c r="D262" s="115"/>
      <c r="E262" s="115"/>
      <c r="F262" s="115"/>
      <c r="G262" s="115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</row>
    <row r="263" spans="2:17">
      <c r="B263" s="114"/>
      <c r="C263" s="114"/>
      <c r="D263" s="115"/>
      <c r="E263" s="115"/>
      <c r="F263" s="115"/>
      <c r="G263" s="115"/>
      <c r="H263" s="115"/>
      <c r="I263" s="115"/>
      <c r="J263" s="115"/>
      <c r="K263" s="115"/>
      <c r="L263" s="115"/>
      <c r="M263" s="115"/>
      <c r="N263" s="115"/>
      <c r="O263" s="115"/>
      <c r="P263" s="115"/>
      <c r="Q263" s="115"/>
    </row>
    <row r="264" spans="2:17">
      <c r="B264" s="114"/>
      <c r="C264" s="114"/>
      <c r="D264" s="115"/>
      <c r="E264" s="115"/>
      <c r="F264" s="115"/>
      <c r="G264" s="115"/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</row>
    <row r="265" spans="2:17">
      <c r="B265" s="114"/>
      <c r="C265" s="114"/>
      <c r="D265" s="115"/>
      <c r="E265" s="115"/>
      <c r="F265" s="115"/>
      <c r="G265" s="115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</row>
    <row r="266" spans="2:17">
      <c r="B266" s="114"/>
      <c r="C266" s="114"/>
      <c r="D266" s="115"/>
      <c r="E266" s="115"/>
      <c r="F266" s="115"/>
      <c r="G266" s="115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</row>
    <row r="267" spans="2:17">
      <c r="B267" s="114"/>
      <c r="C267" s="114"/>
      <c r="D267" s="115"/>
      <c r="E267" s="115"/>
      <c r="F267" s="115"/>
      <c r="G267" s="115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</row>
    <row r="268" spans="2:17">
      <c r="B268" s="114"/>
      <c r="C268" s="114"/>
      <c r="D268" s="115"/>
      <c r="E268" s="115"/>
      <c r="F268" s="115"/>
      <c r="G268" s="115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</row>
    <row r="269" spans="2:17">
      <c r="B269" s="114"/>
      <c r="C269" s="114"/>
      <c r="D269" s="115"/>
      <c r="E269" s="115"/>
      <c r="F269" s="115"/>
      <c r="G269" s="115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</row>
    <row r="270" spans="2:17">
      <c r="B270" s="114"/>
      <c r="C270" s="114"/>
      <c r="D270" s="115"/>
      <c r="E270" s="115"/>
      <c r="F270" s="115"/>
      <c r="G270" s="115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</row>
    <row r="271" spans="2:17">
      <c r="B271" s="114"/>
      <c r="C271" s="114"/>
      <c r="D271" s="115"/>
      <c r="E271" s="115"/>
      <c r="F271" s="115"/>
      <c r="G271" s="115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</row>
    <row r="272" spans="2:17">
      <c r="B272" s="114"/>
      <c r="C272" s="114"/>
      <c r="D272" s="115"/>
      <c r="E272" s="115"/>
      <c r="F272" s="115"/>
      <c r="G272" s="115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</row>
    <row r="273" spans="2:17">
      <c r="B273" s="114"/>
      <c r="C273" s="114"/>
      <c r="D273" s="115"/>
      <c r="E273" s="115"/>
      <c r="F273" s="115"/>
      <c r="G273" s="115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</row>
    <row r="274" spans="2:17">
      <c r="B274" s="114"/>
      <c r="C274" s="114"/>
      <c r="D274" s="115"/>
      <c r="E274" s="115"/>
      <c r="F274" s="115"/>
      <c r="G274" s="115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</row>
    <row r="275" spans="2:17">
      <c r="B275" s="114"/>
      <c r="C275" s="114"/>
      <c r="D275" s="115"/>
      <c r="E275" s="115"/>
      <c r="F275" s="115"/>
      <c r="G275" s="115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</row>
    <row r="276" spans="2:17">
      <c r="B276" s="114"/>
      <c r="C276" s="114"/>
      <c r="D276" s="115"/>
      <c r="E276" s="115"/>
      <c r="F276" s="115"/>
      <c r="G276" s="115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</row>
    <row r="277" spans="2:17">
      <c r="B277" s="114"/>
      <c r="C277" s="114"/>
      <c r="D277" s="115"/>
      <c r="E277" s="115"/>
      <c r="F277" s="115"/>
      <c r="G277" s="115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</row>
    <row r="278" spans="2:17">
      <c r="B278" s="114"/>
      <c r="C278" s="114"/>
      <c r="D278" s="115"/>
      <c r="E278" s="115"/>
      <c r="F278" s="115"/>
      <c r="G278" s="115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</row>
    <row r="279" spans="2:17">
      <c r="B279" s="114"/>
      <c r="C279" s="114"/>
      <c r="D279" s="115"/>
      <c r="E279" s="115"/>
      <c r="F279" s="115"/>
      <c r="G279" s="115"/>
      <c r="H279" s="115"/>
      <c r="I279" s="115"/>
      <c r="J279" s="115"/>
      <c r="K279" s="115"/>
      <c r="L279" s="115"/>
      <c r="M279" s="115"/>
      <c r="N279" s="115"/>
      <c r="O279" s="115"/>
      <c r="P279" s="115"/>
      <c r="Q279" s="115"/>
    </row>
    <row r="280" spans="2:17">
      <c r="B280" s="114"/>
      <c r="C280" s="114"/>
      <c r="D280" s="115"/>
      <c r="E280" s="115"/>
      <c r="F280" s="115"/>
      <c r="G280" s="115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</row>
    <row r="281" spans="2:17">
      <c r="B281" s="114"/>
      <c r="C281" s="114"/>
      <c r="D281" s="115"/>
      <c r="E281" s="115"/>
      <c r="F281" s="115"/>
      <c r="G281" s="115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</row>
    <row r="282" spans="2:17">
      <c r="B282" s="114"/>
      <c r="C282" s="114"/>
      <c r="D282" s="115"/>
      <c r="E282" s="115"/>
      <c r="F282" s="115"/>
      <c r="G282" s="115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</row>
    <row r="283" spans="2:17">
      <c r="B283" s="114"/>
      <c r="C283" s="114"/>
      <c r="D283" s="115"/>
      <c r="E283" s="115"/>
      <c r="F283" s="115"/>
      <c r="G283" s="115"/>
      <c r="H283" s="115"/>
      <c r="I283" s="115"/>
      <c r="J283" s="115"/>
      <c r="K283" s="115"/>
      <c r="L283" s="115"/>
      <c r="M283" s="115"/>
      <c r="N283" s="115"/>
      <c r="O283" s="115"/>
      <c r="P283" s="115"/>
      <c r="Q283" s="115"/>
    </row>
    <row r="284" spans="2:17">
      <c r="B284" s="114"/>
      <c r="C284" s="114"/>
      <c r="D284" s="115"/>
      <c r="E284" s="115"/>
      <c r="F284" s="115"/>
      <c r="G284" s="115"/>
      <c r="H284" s="115"/>
      <c r="I284" s="115"/>
      <c r="J284" s="115"/>
      <c r="K284" s="115"/>
      <c r="L284" s="115"/>
      <c r="M284" s="115"/>
      <c r="N284" s="115"/>
      <c r="O284" s="115"/>
      <c r="P284" s="115"/>
      <c r="Q284" s="115"/>
    </row>
    <row r="285" spans="2:17">
      <c r="B285" s="114"/>
      <c r="C285" s="114"/>
      <c r="D285" s="115"/>
      <c r="E285" s="115"/>
      <c r="F285" s="115"/>
      <c r="G285" s="115"/>
      <c r="H285" s="115"/>
      <c r="I285" s="115"/>
      <c r="J285" s="115"/>
      <c r="K285" s="115"/>
      <c r="L285" s="115"/>
      <c r="M285" s="115"/>
      <c r="N285" s="115"/>
      <c r="O285" s="115"/>
      <c r="P285" s="115"/>
      <c r="Q285" s="115"/>
    </row>
    <row r="286" spans="2:17">
      <c r="B286" s="114"/>
      <c r="C286" s="114"/>
      <c r="D286" s="115"/>
      <c r="E286" s="115"/>
      <c r="F286" s="115"/>
      <c r="G286" s="115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</row>
    <row r="287" spans="2:17">
      <c r="B287" s="114"/>
      <c r="C287" s="114"/>
      <c r="D287" s="115"/>
      <c r="E287" s="115"/>
      <c r="F287" s="115"/>
      <c r="G287" s="115"/>
      <c r="H287" s="115"/>
      <c r="I287" s="115"/>
      <c r="J287" s="115"/>
      <c r="K287" s="115"/>
      <c r="L287" s="115"/>
      <c r="M287" s="115"/>
      <c r="N287" s="115"/>
      <c r="O287" s="115"/>
      <c r="P287" s="115"/>
      <c r="Q287" s="115"/>
    </row>
    <row r="288" spans="2:17">
      <c r="B288" s="114"/>
      <c r="C288" s="114"/>
      <c r="D288" s="115"/>
      <c r="E288" s="115"/>
      <c r="F288" s="115"/>
      <c r="G288" s="115"/>
      <c r="H288" s="115"/>
      <c r="I288" s="115"/>
      <c r="J288" s="115"/>
      <c r="K288" s="115"/>
      <c r="L288" s="115"/>
      <c r="M288" s="115"/>
      <c r="N288" s="115"/>
      <c r="O288" s="115"/>
      <c r="P288" s="115"/>
      <c r="Q288" s="115"/>
    </row>
    <row r="289" spans="2:17">
      <c r="B289" s="114"/>
      <c r="C289" s="114"/>
      <c r="D289" s="115"/>
      <c r="E289" s="115"/>
      <c r="F289" s="115"/>
      <c r="G289" s="115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</row>
    <row r="290" spans="2:17">
      <c r="B290" s="114"/>
      <c r="C290" s="114"/>
      <c r="D290" s="115"/>
      <c r="E290" s="115"/>
      <c r="F290" s="115"/>
      <c r="G290" s="115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</row>
    <row r="291" spans="2:17">
      <c r="B291" s="114"/>
      <c r="C291" s="114"/>
      <c r="D291" s="115"/>
      <c r="E291" s="115"/>
      <c r="F291" s="115"/>
      <c r="G291" s="115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</row>
    <row r="292" spans="2:17">
      <c r="B292" s="114"/>
      <c r="C292" s="114"/>
      <c r="D292" s="115"/>
      <c r="E292" s="115"/>
      <c r="F292" s="115"/>
      <c r="G292" s="115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</row>
    <row r="293" spans="2:17">
      <c r="B293" s="114"/>
      <c r="C293" s="114"/>
      <c r="D293" s="115"/>
      <c r="E293" s="115"/>
      <c r="F293" s="115"/>
      <c r="G293" s="115"/>
      <c r="H293" s="115"/>
      <c r="I293" s="115"/>
      <c r="J293" s="115"/>
      <c r="K293" s="115"/>
      <c r="L293" s="115"/>
      <c r="M293" s="115"/>
      <c r="N293" s="115"/>
      <c r="O293" s="115"/>
      <c r="P293" s="115"/>
      <c r="Q293" s="115"/>
    </row>
    <row r="294" spans="2:17">
      <c r="B294" s="114"/>
      <c r="C294" s="114"/>
      <c r="D294" s="115"/>
      <c r="E294" s="115"/>
      <c r="F294" s="115"/>
      <c r="G294" s="115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</row>
    <row r="295" spans="2:17">
      <c r="B295" s="114"/>
      <c r="C295" s="114"/>
      <c r="D295" s="115"/>
      <c r="E295" s="115"/>
      <c r="F295" s="115"/>
      <c r="G295" s="115"/>
      <c r="H295" s="115"/>
      <c r="I295" s="115"/>
      <c r="J295" s="115"/>
      <c r="K295" s="115"/>
      <c r="L295" s="115"/>
      <c r="M295" s="115"/>
      <c r="N295" s="115"/>
      <c r="O295" s="115"/>
      <c r="P295" s="115"/>
      <c r="Q295" s="115"/>
    </row>
    <row r="296" spans="2:17">
      <c r="B296" s="114"/>
      <c r="C296" s="114"/>
      <c r="D296" s="115"/>
      <c r="E296" s="115"/>
      <c r="F296" s="115"/>
      <c r="G296" s="115"/>
      <c r="H296" s="115"/>
      <c r="I296" s="115"/>
      <c r="J296" s="115"/>
      <c r="K296" s="115"/>
      <c r="L296" s="115"/>
      <c r="M296" s="115"/>
      <c r="N296" s="115"/>
      <c r="O296" s="115"/>
      <c r="P296" s="115"/>
      <c r="Q296" s="115"/>
    </row>
    <row r="297" spans="2:17">
      <c r="B297" s="114"/>
      <c r="C297" s="114"/>
      <c r="D297" s="115"/>
      <c r="E297" s="115"/>
      <c r="F297" s="115"/>
      <c r="G297" s="115"/>
      <c r="H297" s="115"/>
      <c r="I297" s="115"/>
      <c r="J297" s="115"/>
      <c r="K297" s="115"/>
      <c r="L297" s="115"/>
      <c r="M297" s="115"/>
      <c r="N297" s="115"/>
      <c r="O297" s="115"/>
      <c r="P297" s="115"/>
      <c r="Q297" s="115"/>
    </row>
    <row r="298" spans="2:17">
      <c r="B298" s="114"/>
      <c r="C298" s="114"/>
      <c r="D298" s="115"/>
      <c r="E298" s="115"/>
      <c r="F298" s="115"/>
      <c r="G298" s="115"/>
      <c r="H298" s="115"/>
      <c r="I298" s="115"/>
      <c r="J298" s="115"/>
      <c r="K298" s="115"/>
      <c r="L298" s="115"/>
      <c r="M298" s="115"/>
      <c r="N298" s="115"/>
      <c r="O298" s="115"/>
      <c r="P298" s="115"/>
      <c r="Q298" s="115"/>
    </row>
    <row r="299" spans="2:17">
      <c r="B299" s="114"/>
      <c r="C299" s="114"/>
      <c r="D299" s="115"/>
      <c r="E299" s="115"/>
      <c r="F299" s="115"/>
      <c r="G299" s="115"/>
      <c r="H299" s="115"/>
      <c r="I299" s="115"/>
      <c r="J299" s="115"/>
      <c r="K299" s="115"/>
      <c r="L299" s="115"/>
      <c r="M299" s="115"/>
      <c r="N299" s="115"/>
      <c r="O299" s="115"/>
      <c r="P299" s="115"/>
      <c r="Q299" s="115"/>
    </row>
    <row r="300" spans="2:17">
      <c r="B300" s="114"/>
      <c r="C300" s="114"/>
      <c r="D300" s="115"/>
      <c r="E300" s="115"/>
      <c r="F300" s="115"/>
      <c r="G300" s="115"/>
      <c r="H300" s="115"/>
      <c r="I300" s="115"/>
      <c r="J300" s="115"/>
      <c r="K300" s="115"/>
      <c r="L300" s="115"/>
      <c r="M300" s="115"/>
      <c r="N300" s="115"/>
      <c r="O300" s="115"/>
      <c r="P300" s="115"/>
      <c r="Q300" s="115"/>
    </row>
    <row r="301" spans="2:17">
      <c r="B301" s="114"/>
      <c r="C301" s="114"/>
      <c r="D301" s="115"/>
      <c r="E301" s="115"/>
      <c r="F301" s="115"/>
      <c r="G301" s="115"/>
      <c r="H301" s="115"/>
      <c r="I301" s="115"/>
      <c r="J301" s="115"/>
      <c r="K301" s="115"/>
      <c r="L301" s="115"/>
      <c r="M301" s="115"/>
      <c r="N301" s="115"/>
      <c r="O301" s="115"/>
      <c r="P301" s="115"/>
      <c r="Q301" s="115"/>
    </row>
    <row r="302" spans="2:17">
      <c r="B302" s="114"/>
      <c r="C302" s="114"/>
      <c r="D302" s="115"/>
      <c r="E302" s="115"/>
      <c r="F302" s="115"/>
      <c r="G302" s="115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</row>
    <row r="303" spans="2:17">
      <c r="B303" s="114"/>
      <c r="C303" s="114"/>
      <c r="D303" s="115"/>
      <c r="E303" s="115"/>
      <c r="F303" s="115"/>
      <c r="G303" s="115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</row>
    <row r="304" spans="2:17">
      <c r="B304" s="114"/>
      <c r="C304" s="114"/>
      <c r="D304" s="115"/>
      <c r="E304" s="115"/>
      <c r="F304" s="115"/>
      <c r="G304" s="115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</row>
    <row r="305" spans="2:17">
      <c r="B305" s="114"/>
      <c r="C305" s="114"/>
      <c r="D305" s="115"/>
      <c r="E305" s="115"/>
      <c r="F305" s="115"/>
      <c r="G305" s="115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</row>
    <row r="306" spans="2:17">
      <c r="B306" s="114"/>
      <c r="C306" s="114"/>
      <c r="D306" s="115"/>
      <c r="E306" s="115"/>
      <c r="F306" s="115"/>
      <c r="G306" s="115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</row>
    <row r="307" spans="2:17">
      <c r="B307" s="114"/>
      <c r="C307" s="114"/>
      <c r="D307" s="115"/>
      <c r="E307" s="115"/>
      <c r="F307" s="115"/>
      <c r="G307" s="115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</row>
    <row r="308" spans="2:17">
      <c r="B308" s="114"/>
      <c r="C308" s="114"/>
      <c r="D308" s="115"/>
      <c r="E308" s="115"/>
      <c r="F308" s="115"/>
      <c r="G308" s="115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</row>
    <row r="309" spans="2:17">
      <c r="B309" s="114"/>
      <c r="C309" s="114"/>
      <c r="D309" s="115"/>
      <c r="E309" s="115"/>
      <c r="F309" s="115"/>
      <c r="G309" s="115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</row>
    <row r="310" spans="2:17">
      <c r="B310" s="114"/>
      <c r="C310" s="114"/>
      <c r="D310" s="115"/>
      <c r="E310" s="115"/>
      <c r="F310" s="115"/>
      <c r="G310" s="115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</row>
    <row r="311" spans="2:17">
      <c r="B311" s="114"/>
      <c r="C311" s="114"/>
      <c r="D311" s="115"/>
      <c r="E311" s="115"/>
      <c r="F311" s="115"/>
      <c r="G311" s="115"/>
      <c r="H311" s="115"/>
      <c r="I311" s="115"/>
      <c r="J311" s="115"/>
      <c r="K311" s="115"/>
      <c r="L311" s="115"/>
      <c r="M311" s="115"/>
      <c r="N311" s="115"/>
      <c r="O311" s="115"/>
      <c r="P311" s="115"/>
      <c r="Q311" s="115"/>
    </row>
    <row r="312" spans="2:17">
      <c r="B312" s="114"/>
      <c r="C312" s="114"/>
      <c r="D312" s="115"/>
      <c r="E312" s="115"/>
      <c r="F312" s="115"/>
      <c r="G312" s="115"/>
      <c r="H312" s="115"/>
      <c r="I312" s="115"/>
      <c r="J312" s="115"/>
      <c r="K312" s="115"/>
      <c r="L312" s="115"/>
      <c r="M312" s="115"/>
      <c r="N312" s="115"/>
      <c r="O312" s="115"/>
      <c r="P312" s="115"/>
      <c r="Q312" s="115"/>
    </row>
    <row r="313" spans="2:17">
      <c r="B313" s="114"/>
      <c r="C313" s="114"/>
      <c r="D313" s="115"/>
      <c r="E313" s="115"/>
      <c r="F313" s="115"/>
      <c r="G313" s="115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</row>
    <row r="314" spans="2:17">
      <c r="B314" s="114"/>
      <c r="C314" s="114"/>
      <c r="D314" s="115"/>
      <c r="E314" s="115"/>
      <c r="F314" s="115"/>
      <c r="G314" s="115"/>
      <c r="H314" s="115"/>
      <c r="I314" s="115"/>
      <c r="J314" s="115"/>
      <c r="K314" s="115"/>
      <c r="L314" s="115"/>
      <c r="M314" s="115"/>
      <c r="N314" s="115"/>
      <c r="O314" s="115"/>
      <c r="P314" s="115"/>
      <c r="Q314" s="115"/>
    </row>
    <row r="315" spans="2:17">
      <c r="B315" s="114"/>
      <c r="C315" s="114"/>
      <c r="D315" s="115"/>
      <c r="E315" s="115"/>
      <c r="F315" s="115"/>
      <c r="G315" s="115"/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</row>
    <row r="316" spans="2:17">
      <c r="B316" s="114"/>
      <c r="C316" s="114"/>
      <c r="D316" s="115"/>
      <c r="E316" s="115"/>
      <c r="F316" s="115"/>
      <c r="G316" s="115"/>
      <c r="H316" s="115"/>
      <c r="I316" s="115"/>
      <c r="J316" s="115"/>
      <c r="K316" s="115"/>
      <c r="L316" s="115"/>
      <c r="M316" s="115"/>
      <c r="N316" s="115"/>
      <c r="O316" s="115"/>
      <c r="P316" s="115"/>
      <c r="Q316" s="115"/>
    </row>
    <row r="317" spans="2:17">
      <c r="B317" s="114"/>
      <c r="C317" s="114"/>
      <c r="D317" s="115"/>
      <c r="E317" s="115"/>
      <c r="F317" s="115"/>
      <c r="G317" s="115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</row>
    <row r="318" spans="2:17">
      <c r="B318" s="114"/>
      <c r="C318" s="114"/>
      <c r="D318" s="115"/>
      <c r="E318" s="115"/>
      <c r="F318" s="115"/>
      <c r="G318" s="115"/>
      <c r="H318" s="115"/>
      <c r="I318" s="115"/>
      <c r="J318" s="115"/>
      <c r="K318" s="115"/>
      <c r="L318" s="115"/>
      <c r="M318" s="115"/>
      <c r="N318" s="115"/>
      <c r="O318" s="115"/>
      <c r="P318" s="115"/>
      <c r="Q318" s="115"/>
    </row>
    <row r="319" spans="2:17">
      <c r="B319" s="114"/>
      <c r="C319" s="114"/>
      <c r="D319" s="115"/>
      <c r="E319" s="115"/>
      <c r="F319" s="115"/>
      <c r="G319" s="115"/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</row>
    <row r="320" spans="2:17">
      <c r="B320" s="114"/>
      <c r="C320" s="114"/>
      <c r="D320" s="115"/>
      <c r="E320" s="115"/>
      <c r="F320" s="115"/>
      <c r="G320" s="115"/>
      <c r="H320" s="115"/>
      <c r="I320" s="115"/>
      <c r="J320" s="115"/>
      <c r="K320" s="115"/>
      <c r="L320" s="115"/>
      <c r="M320" s="115"/>
      <c r="N320" s="115"/>
      <c r="O320" s="115"/>
      <c r="P320" s="115"/>
      <c r="Q320" s="115"/>
    </row>
    <row r="321" spans="2:17">
      <c r="B321" s="114"/>
      <c r="C321" s="114"/>
      <c r="D321" s="115"/>
      <c r="E321" s="115"/>
      <c r="F321" s="115"/>
      <c r="G321" s="115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</row>
    <row r="322" spans="2:17">
      <c r="B322" s="114"/>
      <c r="C322" s="114"/>
      <c r="D322" s="115"/>
      <c r="E322" s="115"/>
      <c r="F322" s="115"/>
      <c r="G322" s="115"/>
      <c r="H322" s="115"/>
      <c r="I322" s="115"/>
      <c r="J322" s="115"/>
      <c r="K322" s="115"/>
      <c r="L322" s="115"/>
      <c r="M322" s="115"/>
      <c r="N322" s="115"/>
      <c r="O322" s="115"/>
      <c r="P322" s="115"/>
      <c r="Q322" s="115"/>
    </row>
    <row r="323" spans="2:17">
      <c r="B323" s="114"/>
      <c r="C323" s="114"/>
      <c r="D323" s="115"/>
      <c r="E323" s="115"/>
      <c r="F323" s="115"/>
      <c r="G323" s="115"/>
      <c r="H323" s="115"/>
      <c r="I323" s="115"/>
      <c r="J323" s="115"/>
      <c r="K323" s="115"/>
      <c r="L323" s="115"/>
      <c r="M323" s="115"/>
      <c r="N323" s="115"/>
      <c r="O323" s="115"/>
      <c r="P323" s="115"/>
      <c r="Q323" s="115"/>
    </row>
    <row r="324" spans="2:17">
      <c r="B324" s="114"/>
      <c r="C324" s="114"/>
      <c r="D324" s="115"/>
      <c r="E324" s="115"/>
      <c r="F324" s="115"/>
      <c r="G324" s="115"/>
      <c r="H324" s="115"/>
      <c r="I324" s="115"/>
      <c r="J324" s="115"/>
      <c r="K324" s="115"/>
      <c r="L324" s="115"/>
      <c r="M324" s="115"/>
      <c r="N324" s="115"/>
      <c r="O324" s="115"/>
      <c r="P324" s="115"/>
      <c r="Q324" s="115"/>
    </row>
    <row r="325" spans="2:17">
      <c r="B325" s="114"/>
      <c r="C325" s="114"/>
      <c r="D325" s="115"/>
      <c r="E325" s="115"/>
      <c r="F325" s="115"/>
      <c r="G325" s="115"/>
      <c r="H325" s="115"/>
      <c r="I325" s="115"/>
      <c r="J325" s="115"/>
      <c r="K325" s="115"/>
      <c r="L325" s="115"/>
      <c r="M325" s="115"/>
      <c r="N325" s="115"/>
      <c r="O325" s="115"/>
      <c r="P325" s="115"/>
      <c r="Q325" s="115"/>
    </row>
    <row r="326" spans="2:17">
      <c r="B326" s="114"/>
      <c r="C326" s="114"/>
      <c r="D326" s="115"/>
      <c r="E326" s="115"/>
      <c r="F326" s="115"/>
      <c r="G326" s="115"/>
      <c r="H326" s="115"/>
      <c r="I326" s="115"/>
      <c r="J326" s="115"/>
      <c r="K326" s="115"/>
      <c r="L326" s="115"/>
      <c r="M326" s="115"/>
      <c r="N326" s="115"/>
      <c r="O326" s="115"/>
      <c r="P326" s="115"/>
      <c r="Q326" s="115"/>
    </row>
    <row r="327" spans="2:17">
      <c r="B327" s="114"/>
      <c r="C327" s="114"/>
      <c r="D327" s="115"/>
      <c r="E327" s="115"/>
      <c r="F327" s="115"/>
      <c r="G327" s="115"/>
      <c r="H327" s="115"/>
      <c r="I327" s="115"/>
      <c r="J327" s="115"/>
      <c r="K327" s="115"/>
      <c r="L327" s="115"/>
      <c r="M327" s="115"/>
      <c r="N327" s="115"/>
      <c r="O327" s="115"/>
      <c r="P327" s="115"/>
      <c r="Q327" s="115"/>
    </row>
    <row r="328" spans="2:17">
      <c r="B328" s="114"/>
      <c r="C328" s="114"/>
      <c r="D328" s="115"/>
      <c r="E328" s="115"/>
      <c r="F328" s="115"/>
      <c r="G328" s="115"/>
      <c r="H328" s="115"/>
      <c r="I328" s="115"/>
      <c r="J328" s="115"/>
      <c r="K328" s="115"/>
      <c r="L328" s="115"/>
      <c r="M328" s="115"/>
      <c r="N328" s="115"/>
      <c r="O328" s="115"/>
      <c r="P328" s="115"/>
      <c r="Q328" s="115"/>
    </row>
    <row r="329" spans="2:17">
      <c r="B329" s="114"/>
      <c r="C329" s="114"/>
      <c r="D329" s="115"/>
      <c r="E329" s="115"/>
      <c r="F329" s="115"/>
      <c r="G329" s="115"/>
      <c r="H329" s="115"/>
      <c r="I329" s="115"/>
      <c r="J329" s="115"/>
      <c r="K329" s="115"/>
      <c r="L329" s="115"/>
      <c r="M329" s="115"/>
      <c r="N329" s="115"/>
      <c r="O329" s="115"/>
      <c r="P329" s="115"/>
      <c r="Q329" s="115"/>
    </row>
    <row r="330" spans="2:17">
      <c r="B330" s="114"/>
      <c r="C330" s="114"/>
      <c r="D330" s="115"/>
      <c r="E330" s="115"/>
      <c r="F330" s="115"/>
      <c r="G330" s="115"/>
      <c r="H330" s="115"/>
      <c r="I330" s="115"/>
      <c r="J330" s="115"/>
      <c r="K330" s="115"/>
      <c r="L330" s="115"/>
      <c r="M330" s="115"/>
      <c r="N330" s="115"/>
      <c r="O330" s="115"/>
      <c r="P330" s="115"/>
      <c r="Q330" s="115"/>
    </row>
    <row r="331" spans="2:17">
      <c r="B331" s="114"/>
      <c r="C331" s="114"/>
      <c r="D331" s="115"/>
      <c r="E331" s="115"/>
      <c r="F331" s="115"/>
      <c r="G331" s="115"/>
      <c r="H331" s="115"/>
      <c r="I331" s="115"/>
      <c r="J331" s="115"/>
      <c r="K331" s="115"/>
      <c r="L331" s="115"/>
      <c r="M331" s="115"/>
      <c r="N331" s="115"/>
      <c r="O331" s="115"/>
      <c r="P331" s="115"/>
      <c r="Q331" s="115"/>
    </row>
    <row r="332" spans="2:17">
      <c r="B332" s="114"/>
      <c r="C332" s="114"/>
      <c r="D332" s="115"/>
      <c r="E332" s="115"/>
      <c r="F332" s="115"/>
      <c r="G332" s="115"/>
      <c r="H332" s="115"/>
      <c r="I332" s="115"/>
      <c r="J332" s="115"/>
      <c r="K332" s="115"/>
      <c r="L332" s="115"/>
      <c r="M332" s="115"/>
      <c r="N332" s="115"/>
      <c r="O332" s="115"/>
      <c r="P332" s="115"/>
      <c r="Q332" s="115"/>
    </row>
    <row r="333" spans="2:17">
      <c r="B333" s="114"/>
      <c r="C333" s="114"/>
      <c r="D333" s="115"/>
      <c r="E333" s="115"/>
      <c r="F333" s="115"/>
      <c r="G333" s="115"/>
      <c r="H333" s="115"/>
      <c r="I333" s="115"/>
      <c r="J333" s="115"/>
      <c r="K333" s="115"/>
      <c r="L333" s="115"/>
      <c r="M333" s="115"/>
      <c r="N333" s="115"/>
      <c r="O333" s="115"/>
      <c r="P333" s="115"/>
      <c r="Q333" s="115"/>
    </row>
    <row r="334" spans="2:17">
      <c r="B334" s="114"/>
      <c r="C334" s="114"/>
      <c r="D334" s="115"/>
      <c r="E334" s="115"/>
      <c r="F334" s="115"/>
      <c r="G334" s="115"/>
      <c r="H334" s="115"/>
      <c r="I334" s="115"/>
      <c r="J334" s="115"/>
      <c r="K334" s="115"/>
      <c r="L334" s="115"/>
      <c r="M334" s="115"/>
      <c r="N334" s="115"/>
      <c r="O334" s="115"/>
      <c r="P334" s="115"/>
      <c r="Q334" s="115"/>
    </row>
    <row r="335" spans="2:17">
      <c r="B335" s="114"/>
      <c r="C335" s="114"/>
      <c r="D335" s="115"/>
      <c r="E335" s="115"/>
      <c r="F335" s="115"/>
      <c r="G335" s="115"/>
      <c r="H335" s="115"/>
      <c r="I335" s="115"/>
      <c r="J335" s="115"/>
      <c r="K335" s="115"/>
      <c r="L335" s="115"/>
      <c r="M335" s="115"/>
      <c r="N335" s="115"/>
      <c r="O335" s="115"/>
      <c r="P335" s="115"/>
      <c r="Q335" s="115"/>
    </row>
    <row r="336" spans="2:17">
      <c r="B336" s="114"/>
      <c r="C336" s="114"/>
      <c r="D336" s="115"/>
      <c r="E336" s="115"/>
      <c r="F336" s="115"/>
      <c r="G336" s="115"/>
      <c r="H336" s="115"/>
      <c r="I336" s="115"/>
      <c r="J336" s="115"/>
      <c r="K336" s="115"/>
      <c r="L336" s="115"/>
      <c r="M336" s="115"/>
      <c r="N336" s="115"/>
      <c r="O336" s="115"/>
      <c r="P336" s="115"/>
      <c r="Q336" s="115"/>
    </row>
    <row r="337" spans="2:17">
      <c r="B337" s="114"/>
      <c r="C337" s="114"/>
      <c r="D337" s="115"/>
      <c r="E337" s="115"/>
      <c r="F337" s="115"/>
      <c r="G337" s="115"/>
      <c r="H337" s="115"/>
      <c r="I337" s="115"/>
      <c r="J337" s="115"/>
      <c r="K337" s="115"/>
      <c r="L337" s="115"/>
      <c r="M337" s="115"/>
      <c r="N337" s="115"/>
      <c r="O337" s="115"/>
      <c r="P337" s="115"/>
      <c r="Q337" s="115"/>
    </row>
    <row r="338" spans="2:17">
      <c r="B338" s="114"/>
      <c r="C338" s="114"/>
      <c r="D338" s="115"/>
      <c r="E338" s="115"/>
      <c r="F338" s="115"/>
      <c r="G338" s="115"/>
      <c r="H338" s="115"/>
      <c r="I338" s="115"/>
      <c r="J338" s="115"/>
      <c r="K338" s="115"/>
      <c r="L338" s="115"/>
      <c r="M338" s="115"/>
      <c r="N338" s="115"/>
      <c r="O338" s="115"/>
      <c r="P338" s="115"/>
      <c r="Q338" s="115"/>
    </row>
    <row r="339" spans="2:17">
      <c r="B339" s="114"/>
      <c r="C339" s="114"/>
      <c r="D339" s="115"/>
      <c r="E339" s="115"/>
      <c r="F339" s="115"/>
      <c r="G339" s="115"/>
      <c r="H339" s="115"/>
      <c r="I339" s="115"/>
      <c r="J339" s="115"/>
      <c r="K339" s="115"/>
      <c r="L339" s="115"/>
      <c r="M339" s="115"/>
      <c r="N339" s="115"/>
      <c r="O339" s="115"/>
      <c r="P339" s="115"/>
      <c r="Q339" s="115"/>
    </row>
    <row r="340" spans="2:17">
      <c r="B340" s="114"/>
      <c r="C340" s="114"/>
      <c r="D340" s="115"/>
      <c r="E340" s="115"/>
      <c r="F340" s="115"/>
      <c r="G340" s="115"/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</row>
    <row r="341" spans="2:17">
      <c r="B341" s="114"/>
      <c r="C341" s="114"/>
      <c r="D341" s="115"/>
      <c r="E341" s="115"/>
      <c r="F341" s="115"/>
      <c r="G341" s="115"/>
      <c r="H341" s="115"/>
      <c r="I341" s="115"/>
      <c r="J341" s="115"/>
      <c r="K341" s="115"/>
      <c r="L341" s="115"/>
      <c r="M341" s="115"/>
      <c r="N341" s="115"/>
      <c r="O341" s="115"/>
      <c r="P341" s="115"/>
      <c r="Q341" s="115"/>
    </row>
    <row r="342" spans="2:17">
      <c r="B342" s="114"/>
      <c r="C342" s="114"/>
      <c r="D342" s="115"/>
      <c r="E342" s="115"/>
      <c r="F342" s="115"/>
      <c r="G342" s="115"/>
      <c r="H342" s="115"/>
      <c r="I342" s="115"/>
      <c r="J342" s="115"/>
      <c r="K342" s="115"/>
      <c r="L342" s="115"/>
      <c r="M342" s="115"/>
      <c r="N342" s="115"/>
      <c r="O342" s="115"/>
      <c r="P342" s="115"/>
      <c r="Q342" s="115"/>
    </row>
    <row r="343" spans="2:17">
      <c r="B343" s="114"/>
      <c r="C343" s="114"/>
      <c r="D343" s="115"/>
      <c r="E343" s="115"/>
      <c r="F343" s="115"/>
      <c r="G343" s="115"/>
      <c r="H343" s="115"/>
      <c r="I343" s="115"/>
      <c r="J343" s="115"/>
      <c r="K343" s="115"/>
      <c r="L343" s="115"/>
      <c r="M343" s="115"/>
      <c r="N343" s="115"/>
      <c r="O343" s="115"/>
      <c r="P343" s="115"/>
      <c r="Q343" s="115"/>
    </row>
    <row r="344" spans="2:17">
      <c r="B344" s="114"/>
      <c r="C344" s="114"/>
      <c r="D344" s="115"/>
      <c r="E344" s="115"/>
      <c r="F344" s="115"/>
      <c r="G344" s="115"/>
      <c r="H344" s="115"/>
      <c r="I344" s="115"/>
      <c r="J344" s="115"/>
      <c r="K344" s="115"/>
      <c r="L344" s="115"/>
      <c r="M344" s="115"/>
      <c r="N344" s="115"/>
      <c r="O344" s="115"/>
      <c r="P344" s="115"/>
      <c r="Q344" s="115"/>
    </row>
    <row r="345" spans="2:17">
      <c r="B345" s="114"/>
      <c r="C345" s="114"/>
      <c r="D345" s="115"/>
      <c r="E345" s="115"/>
      <c r="F345" s="115"/>
      <c r="G345" s="115"/>
      <c r="H345" s="115"/>
      <c r="I345" s="115"/>
      <c r="J345" s="115"/>
      <c r="K345" s="115"/>
      <c r="L345" s="115"/>
      <c r="M345" s="115"/>
      <c r="N345" s="115"/>
      <c r="O345" s="115"/>
      <c r="P345" s="115"/>
      <c r="Q345" s="115"/>
    </row>
    <row r="346" spans="2:17">
      <c r="B346" s="114"/>
      <c r="C346" s="114"/>
      <c r="D346" s="115"/>
      <c r="E346" s="115"/>
      <c r="F346" s="115"/>
      <c r="G346" s="115"/>
      <c r="H346" s="115"/>
      <c r="I346" s="115"/>
      <c r="J346" s="115"/>
      <c r="K346" s="115"/>
      <c r="L346" s="115"/>
      <c r="M346" s="115"/>
      <c r="N346" s="115"/>
      <c r="O346" s="115"/>
      <c r="P346" s="115"/>
      <c r="Q346" s="115"/>
    </row>
    <row r="347" spans="2:17">
      <c r="B347" s="114"/>
      <c r="C347" s="114"/>
      <c r="D347" s="115"/>
      <c r="E347" s="115"/>
      <c r="F347" s="115"/>
      <c r="G347" s="115"/>
      <c r="H347" s="115"/>
      <c r="I347" s="115"/>
      <c r="J347" s="115"/>
      <c r="K347" s="115"/>
      <c r="L347" s="115"/>
      <c r="M347" s="115"/>
      <c r="N347" s="115"/>
      <c r="O347" s="115"/>
      <c r="P347" s="115"/>
      <c r="Q347" s="115"/>
    </row>
    <row r="348" spans="2:17">
      <c r="B348" s="114"/>
      <c r="C348" s="114"/>
      <c r="D348" s="115"/>
      <c r="E348" s="115"/>
      <c r="F348" s="115"/>
      <c r="G348" s="115"/>
      <c r="H348" s="115"/>
      <c r="I348" s="115"/>
      <c r="J348" s="115"/>
      <c r="K348" s="115"/>
      <c r="L348" s="115"/>
      <c r="M348" s="115"/>
      <c r="N348" s="115"/>
      <c r="O348" s="115"/>
      <c r="P348" s="115"/>
      <c r="Q348" s="115"/>
    </row>
    <row r="349" spans="2:17">
      <c r="B349" s="114"/>
      <c r="C349" s="114"/>
      <c r="D349" s="115"/>
      <c r="E349" s="115"/>
      <c r="F349" s="115"/>
      <c r="G349" s="115"/>
      <c r="H349" s="115"/>
      <c r="I349" s="115"/>
      <c r="J349" s="115"/>
      <c r="K349" s="115"/>
      <c r="L349" s="115"/>
      <c r="M349" s="115"/>
      <c r="N349" s="115"/>
      <c r="O349" s="115"/>
      <c r="P349" s="115"/>
      <c r="Q349" s="115"/>
    </row>
    <row r="350" spans="2:17">
      <c r="B350" s="114"/>
      <c r="C350" s="114"/>
      <c r="D350" s="115"/>
      <c r="E350" s="115"/>
      <c r="F350" s="115"/>
      <c r="G350" s="115"/>
      <c r="H350" s="115"/>
      <c r="I350" s="115"/>
      <c r="J350" s="115"/>
      <c r="K350" s="115"/>
      <c r="L350" s="115"/>
      <c r="M350" s="115"/>
      <c r="N350" s="115"/>
      <c r="O350" s="115"/>
      <c r="P350" s="115"/>
      <c r="Q350" s="115"/>
    </row>
    <row r="351" spans="2:17">
      <c r="B351" s="114"/>
      <c r="C351" s="114"/>
      <c r="D351" s="115"/>
      <c r="E351" s="115"/>
      <c r="F351" s="115"/>
      <c r="G351" s="115"/>
      <c r="H351" s="115"/>
      <c r="I351" s="115"/>
      <c r="J351" s="115"/>
      <c r="K351" s="115"/>
      <c r="L351" s="115"/>
      <c r="M351" s="115"/>
      <c r="N351" s="115"/>
      <c r="O351" s="115"/>
      <c r="P351" s="115"/>
      <c r="Q351" s="115"/>
    </row>
    <row r="352" spans="2:17">
      <c r="B352" s="114"/>
      <c r="C352" s="114"/>
      <c r="D352" s="115"/>
      <c r="E352" s="115"/>
      <c r="F352" s="115"/>
      <c r="G352" s="115"/>
      <c r="H352" s="115"/>
      <c r="I352" s="115"/>
      <c r="J352" s="115"/>
      <c r="K352" s="115"/>
      <c r="L352" s="115"/>
      <c r="M352" s="115"/>
      <c r="N352" s="115"/>
      <c r="O352" s="115"/>
      <c r="P352" s="115"/>
      <c r="Q352" s="115"/>
    </row>
    <row r="353" spans="2:17">
      <c r="B353" s="114"/>
      <c r="C353" s="114"/>
      <c r="D353" s="115"/>
      <c r="E353" s="115"/>
      <c r="F353" s="115"/>
      <c r="G353" s="115"/>
      <c r="H353" s="115"/>
      <c r="I353" s="115"/>
      <c r="J353" s="115"/>
      <c r="K353" s="115"/>
      <c r="L353" s="115"/>
      <c r="M353" s="115"/>
      <c r="N353" s="115"/>
      <c r="O353" s="115"/>
      <c r="P353" s="115"/>
      <c r="Q353" s="115"/>
    </row>
    <row r="354" spans="2:17">
      <c r="B354" s="114"/>
      <c r="C354" s="114"/>
      <c r="D354" s="115"/>
      <c r="E354" s="115"/>
      <c r="F354" s="115"/>
      <c r="G354" s="115"/>
      <c r="H354" s="115"/>
      <c r="I354" s="115"/>
      <c r="J354" s="115"/>
      <c r="K354" s="115"/>
      <c r="L354" s="115"/>
      <c r="M354" s="115"/>
      <c r="N354" s="115"/>
      <c r="O354" s="115"/>
      <c r="P354" s="115"/>
      <c r="Q354" s="115"/>
    </row>
    <row r="355" spans="2:17">
      <c r="B355" s="114"/>
      <c r="C355" s="114"/>
      <c r="D355" s="115"/>
      <c r="E355" s="115"/>
      <c r="F355" s="115"/>
      <c r="G355" s="115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</row>
    <row r="356" spans="2:17">
      <c r="B356" s="114"/>
      <c r="C356" s="114"/>
      <c r="D356" s="115"/>
      <c r="E356" s="115"/>
      <c r="F356" s="115"/>
      <c r="G356" s="115"/>
      <c r="H356" s="115"/>
      <c r="I356" s="115"/>
      <c r="J356" s="115"/>
      <c r="K356" s="115"/>
      <c r="L356" s="115"/>
      <c r="M356" s="115"/>
      <c r="N356" s="115"/>
      <c r="O356" s="115"/>
      <c r="P356" s="115"/>
      <c r="Q356" s="115"/>
    </row>
    <row r="357" spans="2:17">
      <c r="B357" s="114"/>
      <c r="C357" s="114"/>
      <c r="D357" s="115"/>
      <c r="E357" s="115"/>
      <c r="F357" s="115"/>
      <c r="G357" s="115"/>
      <c r="H357" s="115"/>
      <c r="I357" s="115"/>
      <c r="J357" s="115"/>
      <c r="K357" s="115"/>
      <c r="L357" s="115"/>
      <c r="M357" s="115"/>
      <c r="N357" s="115"/>
      <c r="O357" s="115"/>
      <c r="P357" s="115"/>
      <c r="Q357" s="115"/>
    </row>
    <row r="358" spans="2:17">
      <c r="B358" s="114"/>
      <c r="C358" s="114"/>
      <c r="D358" s="115"/>
      <c r="E358" s="115"/>
      <c r="F358" s="115"/>
      <c r="G358" s="115"/>
      <c r="H358" s="115"/>
      <c r="I358" s="115"/>
      <c r="J358" s="115"/>
      <c r="K358" s="115"/>
      <c r="L358" s="115"/>
      <c r="M358" s="115"/>
      <c r="N358" s="115"/>
      <c r="O358" s="115"/>
      <c r="P358" s="115"/>
      <c r="Q358" s="115"/>
    </row>
    <row r="359" spans="2:17">
      <c r="B359" s="114"/>
      <c r="C359" s="114"/>
      <c r="D359" s="115"/>
      <c r="E359" s="115"/>
      <c r="F359" s="115"/>
      <c r="G359" s="115"/>
      <c r="H359" s="115"/>
      <c r="I359" s="115"/>
      <c r="J359" s="115"/>
      <c r="K359" s="115"/>
      <c r="L359" s="115"/>
      <c r="M359" s="115"/>
      <c r="N359" s="115"/>
      <c r="O359" s="115"/>
      <c r="P359" s="115"/>
      <c r="Q359" s="115"/>
    </row>
    <row r="360" spans="2:17">
      <c r="B360" s="114"/>
      <c r="C360" s="114"/>
      <c r="D360" s="115"/>
      <c r="E360" s="115"/>
      <c r="F360" s="115"/>
      <c r="G360" s="115"/>
      <c r="H360" s="115"/>
      <c r="I360" s="115"/>
      <c r="J360" s="115"/>
      <c r="K360" s="115"/>
      <c r="L360" s="115"/>
      <c r="M360" s="115"/>
      <c r="N360" s="115"/>
      <c r="O360" s="115"/>
      <c r="P360" s="115"/>
      <c r="Q360" s="115"/>
    </row>
    <row r="361" spans="2:17">
      <c r="B361" s="114"/>
      <c r="C361" s="114"/>
      <c r="D361" s="115"/>
      <c r="E361" s="115"/>
      <c r="F361" s="115"/>
      <c r="G361" s="115"/>
      <c r="H361" s="115"/>
      <c r="I361" s="115"/>
      <c r="J361" s="115"/>
      <c r="K361" s="115"/>
      <c r="L361" s="115"/>
      <c r="M361" s="115"/>
      <c r="N361" s="115"/>
      <c r="O361" s="115"/>
      <c r="P361" s="115"/>
      <c r="Q361" s="115"/>
    </row>
    <row r="362" spans="2:17">
      <c r="B362" s="114"/>
      <c r="C362" s="114"/>
      <c r="D362" s="115"/>
      <c r="E362" s="115"/>
      <c r="F362" s="115"/>
      <c r="G362" s="115"/>
      <c r="H362" s="115"/>
      <c r="I362" s="115"/>
      <c r="J362" s="115"/>
      <c r="K362" s="115"/>
      <c r="L362" s="115"/>
      <c r="M362" s="115"/>
      <c r="N362" s="115"/>
      <c r="O362" s="115"/>
      <c r="P362" s="115"/>
      <c r="Q362" s="115"/>
    </row>
    <row r="363" spans="2:17">
      <c r="B363" s="114"/>
      <c r="C363" s="114"/>
      <c r="D363" s="115"/>
      <c r="E363" s="115"/>
      <c r="F363" s="115"/>
      <c r="G363" s="115"/>
      <c r="H363" s="115"/>
      <c r="I363" s="115"/>
      <c r="J363" s="115"/>
      <c r="K363" s="115"/>
      <c r="L363" s="115"/>
      <c r="M363" s="115"/>
      <c r="N363" s="115"/>
      <c r="O363" s="115"/>
      <c r="P363" s="115"/>
      <c r="Q363" s="115"/>
    </row>
    <row r="364" spans="2:17">
      <c r="B364" s="114"/>
      <c r="C364" s="114"/>
      <c r="D364" s="115"/>
      <c r="E364" s="115"/>
      <c r="F364" s="115"/>
      <c r="G364" s="115"/>
      <c r="H364" s="115"/>
      <c r="I364" s="115"/>
      <c r="J364" s="115"/>
      <c r="K364" s="115"/>
      <c r="L364" s="115"/>
      <c r="M364" s="115"/>
      <c r="N364" s="115"/>
      <c r="O364" s="115"/>
      <c r="P364" s="115"/>
      <c r="Q364" s="115"/>
    </row>
    <row r="365" spans="2:17">
      <c r="B365" s="114"/>
      <c r="C365" s="114"/>
      <c r="D365" s="115"/>
      <c r="E365" s="115"/>
      <c r="F365" s="115"/>
      <c r="G365" s="115"/>
      <c r="H365" s="115"/>
      <c r="I365" s="115"/>
      <c r="J365" s="115"/>
      <c r="K365" s="115"/>
      <c r="L365" s="115"/>
      <c r="M365" s="115"/>
      <c r="N365" s="115"/>
      <c r="O365" s="115"/>
      <c r="P365" s="115"/>
      <c r="Q365" s="115"/>
    </row>
    <row r="366" spans="2:17">
      <c r="B366" s="114"/>
      <c r="C366" s="114"/>
      <c r="D366" s="115"/>
      <c r="E366" s="115"/>
      <c r="F366" s="115"/>
      <c r="G366" s="115"/>
      <c r="H366" s="115"/>
      <c r="I366" s="115"/>
      <c r="J366" s="115"/>
      <c r="K366" s="115"/>
      <c r="L366" s="115"/>
      <c r="M366" s="115"/>
      <c r="N366" s="115"/>
      <c r="O366" s="115"/>
      <c r="P366" s="115"/>
      <c r="Q366" s="115"/>
    </row>
    <row r="367" spans="2:17">
      <c r="B367" s="114"/>
      <c r="C367" s="114"/>
      <c r="D367" s="115"/>
      <c r="E367" s="115"/>
      <c r="F367" s="115"/>
      <c r="G367" s="115"/>
      <c r="H367" s="115"/>
      <c r="I367" s="115"/>
      <c r="J367" s="115"/>
      <c r="K367" s="115"/>
      <c r="L367" s="115"/>
      <c r="M367" s="115"/>
      <c r="N367" s="115"/>
      <c r="O367" s="115"/>
      <c r="P367" s="115"/>
      <c r="Q367" s="115"/>
    </row>
    <row r="368" spans="2:17">
      <c r="B368" s="114"/>
      <c r="C368" s="114"/>
      <c r="D368" s="115"/>
      <c r="E368" s="115"/>
      <c r="F368" s="115"/>
      <c r="G368" s="115"/>
      <c r="H368" s="115"/>
      <c r="I368" s="115"/>
      <c r="J368" s="115"/>
      <c r="K368" s="115"/>
      <c r="L368" s="115"/>
      <c r="M368" s="115"/>
      <c r="N368" s="115"/>
      <c r="O368" s="115"/>
      <c r="P368" s="115"/>
      <c r="Q368" s="115"/>
    </row>
    <row r="369" spans="2:17">
      <c r="B369" s="114"/>
      <c r="C369" s="114"/>
      <c r="D369" s="115"/>
      <c r="E369" s="115"/>
      <c r="F369" s="115"/>
      <c r="G369" s="115"/>
      <c r="H369" s="115"/>
      <c r="I369" s="115"/>
      <c r="J369" s="115"/>
      <c r="K369" s="115"/>
      <c r="L369" s="115"/>
      <c r="M369" s="115"/>
      <c r="N369" s="115"/>
      <c r="O369" s="115"/>
      <c r="P369" s="115"/>
      <c r="Q369" s="115"/>
    </row>
    <row r="370" spans="2:17">
      <c r="B370" s="114"/>
      <c r="C370" s="114"/>
      <c r="D370" s="115"/>
      <c r="E370" s="115"/>
      <c r="F370" s="115"/>
      <c r="G370" s="115"/>
      <c r="H370" s="115"/>
      <c r="I370" s="115"/>
      <c r="J370" s="115"/>
      <c r="K370" s="115"/>
      <c r="L370" s="115"/>
      <c r="M370" s="115"/>
      <c r="N370" s="115"/>
      <c r="O370" s="115"/>
      <c r="P370" s="115"/>
      <c r="Q370" s="115"/>
    </row>
    <row r="371" spans="2:17">
      <c r="B371" s="114"/>
      <c r="C371" s="114"/>
      <c r="D371" s="115"/>
      <c r="E371" s="115"/>
      <c r="F371" s="115"/>
      <c r="G371" s="115"/>
      <c r="H371" s="115"/>
      <c r="I371" s="115"/>
      <c r="J371" s="115"/>
      <c r="K371" s="115"/>
      <c r="L371" s="115"/>
      <c r="M371" s="115"/>
      <c r="N371" s="115"/>
      <c r="O371" s="115"/>
      <c r="P371" s="115"/>
      <c r="Q371" s="115"/>
    </row>
    <row r="372" spans="2:17">
      <c r="B372" s="114"/>
      <c r="C372" s="114"/>
      <c r="D372" s="115"/>
      <c r="E372" s="115"/>
      <c r="F372" s="115"/>
      <c r="G372" s="115"/>
      <c r="H372" s="115"/>
      <c r="I372" s="115"/>
      <c r="J372" s="115"/>
      <c r="K372" s="115"/>
      <c r="L372" s="115"/>
      <c r="M372" s="115"/>
      <c r="N372" s="115"/>
      <c r="O372" s="115"/>
      <c r="P372" s="115"/>
      <c r="Q372" s="115"/>
    </row>
    <row r="373" spans="2:17">
      <c r="B373" s="114"/>
      <c r="C373" s="114"/>
      <c r="D373" s="115"/>
      <c r="E373" s="115"/>
      <c r="F373" s="115"/>
      <c r="G373" s="115"/>
      <c r="H373" s="115"/>
      <c r="I373" s="115"/>
      <c r="J373" s="115"/>
      <c r="K373" s="115"/>
      <c r="L373" s="115"/>
      <c r="M373" s="115"/>
      <c r="N373" s="115"/>
      <c r="O373" s="115"/>
      <c r="P373" s="115"/>
      <c r="Q373" s="115"/>
    </row>
    <row r="374" spans="2:17">
      <c r="B374" s="114"/>
      <c r="C374" s="114"/>
      <c r="D374" s="115"/>
      <c r="E374" s="115"/>
      <c r="F374" s="115"/>
      <c r="G374" s="115"/>
      <c r="H374" s="115"/>
      <c r="I374" s="115"/>
      <c r="J374" s="115"/>
      <c r="K374" s="115"/>
      <c r="L374" s="115"/>
      <c r="M374" s="115"/>
      <c r="N374" s="115"/>
      <c r="O374" s="115"/>
      <c r="P374" s="115"/>
      <c r="Q374" s="115"/>
    </row>
    <row r="375" spans="2:17">
      <c r="B375" s="114"/>
      <c r="C375" s="114"/>
      <c r="D375" s="115"/>
      <c r="E375" s="115"/>
      <c r="F375" s="115"/>
      <c r="G375" s="115"/>
      <c r="H375" s="115"/>
      <c r="I375" s="115"/>
      <c r="J375" s="115"/>
      <c r="K375" s="115"/>
      <c r="L375" s="115"/>
      <c r="M375" s="115"/>
      <c r="N375" s="115"/>
      <c r="O375" s="115"/>
      <c r="P375" s="115"/>
      <c r="Q375" s="115"/>
    </row>
    <row r="376" spans="2:17">
      <c r="B376" s="114"/>
      <c r="C376" s="114"/>
      <c r="D376" s="115"/>
      <c r="E376" s="115"/>
      <c r="F376" s="115"/>
      <c r="G376" s="115"/>
      <c r="H376" s="115"/>
      <c r="I376" s="115"/>
      <c r="J376" s="115"/>
      <c r="K376" s="115"/>
      <c r="L376" s="115"/>
      <c r="M376" s="115"/>
      <c r="N376" s="115"/>
      <c r="O376" s="115"/>
      <c r="P376" s="115"/>
      <c r="Q376" s="115"/>
    </row>
    <row r="377" spans="2:17">
      <c r="B377" s="114"/>
      <c r="C377" s="114"/>
      <c r="D377" s="115"/>
      <c r="E377" s="115"/>
      <c r="F377" s="115"/>
      <c r="G377" s="115"/>
      <c r="H377" s="115"/>
      <c r="I377" s="115"/>
      <c r="J377" s="115"/>
      <c r="K377" s="115"/>
      <c r="L377" s="115"/>
      <c r="M377" s="115"/>
      <c r="N377" s="115"/>
      <c r="O377" s="115"/>
      <c r="P377" s="115"/>
      <c r="Q377" s="115"/>
    </row>
    <row r="378" spans="2:17">
      <c r="B378" s="114"/>
      <c r="C378" s="114"/>
      <c r="D378" s="115"/>
      <c r="E378" s="115"/>
      <c r="F378" s="115"/>
      <c r="G378" s="115"/>
      <c r="H378" s="115"/>
      <c r="I378" s="115"/>
      <c r="J378" s="115"/>
      <c r="K378" s="115"/>
      <c r="L378" s="115"/>
      <c r="M378" s="115"/>
      <c r="N378" s="115"/>
      <c r="O378" s="115"/>
      <c r="P378" s="115"/>
      <c r="Q378" s="115"/>
    </row>
    <row r="379" spans="2:17">
      <c r="B379" s="114"/>
      <c r="C379" s="114"/>
      <c r="D379" s="115"/>
      <c r="E379" s="115"/>
      <c r="F379" s="115"/>
      <c r="G379" s="115"/>
      <c r="H379" s="115"/>
      <c r="I379" s="115"/>
      <c r="J379" s="115"/>
      <c r="K379" s="115"/>
      <c r="L379" s="115"/>
      <c r="M379" s="115"/>
      <c r="N379" s="115"/>
      <c r="O379" s="115"/>
      <c r="P379" s="115"/>
      <c r="Q379" s="115"/>
    </row>
    <row r="380" spans="2:17">
      <c r="B380" s="114"/>
      <c r="C380" s="114"/>
      <c r="D380" s="115"/>
      <c r="E380" s="115"/>
      <c r="F380" s="115"/>
      <c r="G380" s="115"/>
      <c r="H380" s="115"/>
      <c r="I380" s="115"/>
      <c r="J380" s="115"/>
      <c r="K380" s="115"/>
      <c r="L380" s="115"/>
      <c r="M380" s="115"/>
      <c r="N380" s="115"/>
      <c r="O380" s="115"/>
      <c r="P380" s="115"/>
      <c r="Q380" s="115"/>
    </row>
    <row r="381" spans="2:17">
      <c r="B381" s="114"/>
      <c r="C381" s="114"/>
      <c r="D381" s="115"/>
      <c r="E381" s="115"/>
      <c r="F381" s="115"/>
      <c r="G381" s="115"/>
      <c r="H381" s="115"/>
      <c r="I381" s="115"/>
      <c r="J381" s="115"/>
      <c r="K381" s="115"/>
      <c r="L381" s="115"/>
      <c r="M381" s="115"/>
      <c r="N381" s="115"/>
      <c r="O381" s="115"/>
      <c r="P381" s="115"/>
      <c r="Q381" s="115"/>
    </row>
    <row r="382" spans="2:17">
      <c r="B382" s="114"/>
      <c r="C382" s="114"/>
      <c r="D382" s="115"/>
      <c r="E382" s="115"/>
      <c r="F382" s="115"/>
      <c r="G382" s="115"/>
      <c r="H382" s="115"/>
      <c r="I382" s="115"/>
      <c r="J382" s="115"/>
      <c r="K382" s="115"/>
      <c r="L382" s="115"/>
      <c r="M382" s="115"/>
      <c r="N382" s="115"/>
      <c r="O382" s="115"/>
      <c r="P382" s="115"/>
      <c r="Q382" s="115"/>
    </row>
    <row r="383" spans="2:17">
      <c r="B383" s="114"/>
      <c r="C383" s="114"/>
      <c r="D383" s="115"/>
      <c r="E383" s="115"/>
      <c r="F383" s="115"/>
      <c r="G383" s="115"/>
      <c r="H383" s="115"/>
      <c r="I383" s="115"/>
      <c r="J383" s="115"/>
      <c r="K383" s="115"/>
      <c r="L383" s="115"/>
      <c r="M383" s="115"/>
      <c r="N383" s="115"/>
      <c r="O383" s="115"/>
      <c r="P383" s="115"/>
      <c r="Q383" s="115"/>
    </row>
    <row r="384" spans="2:17">
      <c r="B384" s="114"/>
      <c r="C384" s="114"/>
      <c r="D384" s="115"/>
      <c r="E384" s="115"/>
      <c r="F384" s="115"/>
      <c r="G384" s="115"/>
      <c r="H384" s="115"/>
      <c r="I384" s="115"/>
      <c r="J384" s="115"/>
      <c r="K384" s="115"/>
      <c r="L384" s="115"/>
      <c r="M384" s="115"/>
      <c r="N384" s="115"/>
      <c r="O384" s="115"/>
      <c r="P384" s="115"/>
      <c r="Q384" s="115"/>
    </row>
    <row r="385" spans="2:17">
      <c r="B385" s="114"/>
      <c r="C385" s="114"/>
      <c r="D385" s="115"/>
      <c r="E385" s="115"/>
      <c r="F385" s="115"/>
      <c r="G385" s="115"/>
      <c r="H385" s="115"/>
      <c r="I385" s="115"/>
      <c r="J385" s="115"/>
      <c r="K385" s="115"/>
      <c r="L385" s="115"/>
      <c r="M385" s="115"/>
      <c r="N385" s="115"/>
      <c r="O385" s="115"/>
      <c r="P385" s="115"/>
      <c r="Q385" s="115"/>
    </row>
    <row r="386" spans="2:17">
      <c r="B386" s="114"/>
      <c r="C386" s="114"/>
      <c r="D386" s="115"/>
      <c r="E386" s="115"/>
      <c r="F386" s="115"/>
      <c r="G386" s="115"/>
      <c r="H386" s="115"/>
      <c r="I386" s="115"/>
      <c r="J386" s="115"/>
      <c r="K386" s="115"/>
      <c r="L386" s="115"/>
      <c r="M386" s="115"/>
      <c r="N386" s="115"/>
      <c r="O386" s="115"/>
      <c r="P386" s="115"/>
      <c r="Q386" s="115"/>
    </row>
    <row r="387" spans="2:17">
      <c r="B387" s="114"/>
      <c r="C387" s="114"/>
      <c r="D387" s="115"/>
      <c r="E387" s="115"/>
      <c r="F387" s="115"/>
      <c r="G387" s="115"/>
      <c r="H387" s="115"/>
      <c r="I387" s="115"/>
      <c r="J387" s="115"/>
      <c r="K387" s="115"/>
      <c r="L387" s="115"/>
      <c r="M387" s="115"/>
      <c r="N387" s="115"/>
      <c r="O387" s="115"/>
      <c r="P387" s="115"/>
      <c r="Q387" s="115"/>
    </row>
    <row r="388" spans="2:17">
      <c r="B388" s="114"/>
      <c r="C388" s="114"/>
      <c r="D388" s="115"/>
      <c r="E388" s="115"/>
      <c r="F388" s="115"/>
      <c r="G388" s="115"/>
      <c r="H388" s="115"/>
      <c r="I388" s="115"/>
      <c r="J388" s="115"/>
      <c r="K388" s="115"/>
      <c r="L388" s="115"/>
      <c r="M388" s="115"/>
      <c r="N388" s="115"/>
      <c r="O388" s="115"/>
      <c r="P388" s="115"/>
      <c r="Q388" s="115"/>
    </row>
    <row r="389" spans="2:17">
      <c r="B389" s="114"/>
      <c r="C389" s="114"/>
      <c r="D389" s="115"/>
      <c r="E389" s="115"/>
      <c r="F389" s="115"/>
      <c r="G389" s="115"/>
      <c r="H389" s="115"/>
      <c r="I389" s="115"/>
      <c r="J389" s="115"/>
      <c r="K389" s="115"/>
      <c r="L389" s="115"/>
      <c r="M389" s="115"/>
      <c r="N389" s="115"/>
      <c r="O389" s="115"/>
      <c r="P389" s="115"/>
      <c r="Q389" s="115"/>
    </row>
    <row r="390" spans="2:17">
      <c r="B390" s="114"/>
      <c r="C390" s="114"/>
      <c r="D390" s="115"/>
      <c r="E390" s="115"/>
      <c r="F390" s="115"/>
      <c r="G390" s="115"/>
      <c r="H390" s="115"/>
      <c r="I390" s="115"/>
      <c r="J390" s="115"/>
      <c r="K390" s="115"/>
      <c r="L390" s="115"/>
      <c r="M390" s="115"/>
      <c r="N390" s="115"/>
      <c r="O390" s="115"/>
      <c r="P390" s="115"/>
      <c r="Q390" s="115"/>
    </row>
    <row r="391" spans="2:17">
      <c r="B391" s="114"/>
      <c r="C391" s="114"/>
      <c r="D391" s="115"/>
      <c r="E391" s="115"/>
      <c r="F391" s="115"/>
      <c r="G391" s="115"/>
      <c r="H391" s="115"/>
      <c r="I391" s="115"/>
      <c r="J391" s="115"/>
      <c r="K391" s="115"/>
      <c r="L391" s="115"/>
      <c r="M391" s="115"/>
      <c r="N391" s="115"/>
      <c r="O391" s="115"/>
      <c r="P391" s="115"/>
      <c r="Q391" s="115"/>
    </row>
    <row r="392" spans="2:17">
      <c r="B392" s="114"/>
      <c r="C392" s="114"/>
      <c r="D392" s="115"/>
      <c r="E392" s="115"/>
      <c r="F392" s="115"/>
      <c r="G392" s="115"/>
      <c r="H392" s="115"/>
      <c r="I392" s="115"/>
      <c r="J392" s="115"/>
      <c r="K392" s="115"/>
      <c r="L392" s="115"/>
      <c r="M392" s="115"/>
      <c r="N392" s="115"/>
      <c r="O392" s="115"/>
      <c r="P392" s="115"/>
      <c r="Q392" s="115"/>
    </row>
    <row r="393" spans="2:17">
      <c r="B393" s="114"/>
      <c r="C393" s="114"/>
      <c r="D393" s="115"/>
      <c r="E393" s="115"/>
      <c r="F393" s="115"/>
      <c r="G393" s="115"/>
      <c r="H393" s="115"/>
      <c r="I393" s="115"/>
      <c r="J393" s="115"/>
      <c r="K393" s="115"/>
      <c r="L393" s="115"/>
      <c r="M393" s="115"/>
      <c r="N393" s="115"/>
      <c r="O393" s="115"/>
      <c r="P393" s="115"/>
      <c r="Q393" s="115"/>
    </row>
    <row r="394" spans="2:17">
      <c r="B394" s="114"/>
      <c r="C394" s="114"/>
      <c r="D394" s="115"/>
      <c r="E394" s="115"/>
      <c r="F394" s="115"/>
      <c r="G394" s="115"/>
      <c r="H394" s="115"/>
      <c r="I394" s="115"/>
      <c r="J394" s="115"/>
      <c r="K394" s="115"/>
      <c r="L394" s="115"/>
      <c r="M394" s="115"/>
      <c r="N394" s="115"/>
      <c r="O394" s="115"/>
      <c r="P394" s="115"/>
      <c r="Q394" s="115"/>
    </row>
    <row r="395" spans="2:17">
      <c r="B395" s="114"/>
      <c r="C395" s="114"/>
      <c r="D395" s="115"/>
      <c r="E395" s="115"/>
      <c r="F395" s="115"/>
      <c r="G395" s="115"/>
      <c r="H395" s="115"/>
      <c r="I395" s="115"/>
      <c r="J395" s="115"/>
      <c r="K395" s="115"/>
      <c r="L395" s="115"/>
      <c r="M395" s="115"/>
      <c r="N395" s="115"/>
      <c r="O395" s="115"/>
      <c r="P395" s="115"/>
      <c r="Q395" s="115"/>
    </row>
    <row r="396" spans="2:17">
      <c r="B396" s="114"/>
      <c r="C396" s="114"/>
      <c r="D396" s="115"/>
      <c r="E396" s="115"/>
      <c r="F396" s="115"/>
      <c r="G396" s="115"/>
      <c r="H396" s="115"/>
      <c r="I396" s="115"/>
      <c r="J396" s="115"/>
      <c r="K396" s="115"/>
      <c r="L396" s="115"/>
      <c r="M396" s="115"/>
      <c r="N396" s="115"/>
      <c r="O396" s="115"/>
      <c r="P396" s="115"/>
      <c r="Q396" s="115"/>
    </row>
    <row r="397" spans="2:17">
      <c r="B397" s="114"/>
      <c r="C397" s="114"/>
      <c r="D397" s="115"/>
      <c r="E397" s="115"/>
      <c r="F397" s="115"/>
      <c r="G397" s="115"/>
      <c r="H397" s="115"/>
      <c r="I397" s="115"/>
      <c r="J397" s="115"/>
      <c r="K397" s="115"/>
      <c r="L397" s="115"/>
      <c r="M397" s="115"/>
      <c r="N397" s="115"/>
      <c r="O397" s="115"/>
      <c r="P397" s="115"/>
      <c r="Q397" s="115"/>
    </row>
    <row r="398" spans="2:17">
      <c r="B398" s="114"/>
      <c r="C398" s="114"/>
      <c r="D398" s="115"/>
      <c r="E398" s="115"/>
      <c r="F398" s="115"/>
      <c r="G398" s="115"/>
      <c r="H398" s="115"/>
      <c r="I398" s="115"/>
      <c r="J398" s="115"/>
      <c r="K398" s="115"/>
      <c r="L398" s="115"/>
      <c r="M398" s="115"/>
      <c r="N398" s="115"/>
      <c r="O398" s="115"/>
      <c r="P398" s="115"/>
      <c r="Q398" s="115"/>
    </row>
    <row r="399" spans="2:17">
      <c r="B399" s="114"/>
      <c r="C399" s="114"/>
      <c r="D399" s="115"/>
      <c r="E399" s="115"/>
      <c r="F399" s="115"/>
      <c r="G399" s="115"/>
      <c r="H399" s="115"/>
      <c r="I399" s="115"/>
      <c r="J399" s="115"/>
      <c r="K399" s="115"/>
      <c r="L399" s="115"/>
      <c r="M399" s="115"/>
      <c r="N399" s="115"/>
      <c r="O399" s="115"/>
      <c r="P399" s="115"/>
      <c r="Q399" s="115"/>
    </row>
    <row r="400" spans="2:17">
      <c r="B400" s="114"/>
      <c r="C400" s="114"/>
      <c r="D400" s="115"/>
      <c r="E400" s="115"/>
      <c r="F400" s="115"/>
      <c r="G400" s="115"/>
      <c r="H400" s="115"/>
      <c r="I400" s="115"/>
      <c r="J400" s="115"/>
      <c r="K400" s="115"/>
      <c r="L400" s="115"/>
      <c r="M400" s="115"/>
      <c r="N400" s="115"/>
      <c r="O400" s="115"/>
      <c r="P400" s="115"/>
      <c r="Q400" s="115"/>
    </row>
    <row r="401" spans="2:17">
      <c r="B401" s="114"/>
      <c r="C401" s="114"/>
      <c r="D401" s="115"/>
      <c r="E401" s="115"/>
      <c r="F401" s="115"/>
      <c r="G401" s="115"/>
      <c r="H401" s="115"/>
      <c r="I401" s="115"/>
      <c r="J401" s="115"/>
      <c r="K401" s="115"/>
      <c r="L401" s="115"/>
      <c r="M401" s="115"/>
      <c r="N401" s="115"/>
      <c r="O401" s="115"/>
      <c r="P401" s="115"/>
      <c r="Q401" s="115"/>
    </row>
    <row r="402" spans="2:17">
      <c r="B402" s="114"/>
      <c r="C402" s="114"/>
      <c r="D402" s="115"/>
      <c r="E402" s="115"/>
      <c r="F402" s="115"/>
      <c r="G402" s="115"/>
      <c r="H402" s="115"/>
      <c r="I402" s="115"/>
      <c r="J402" s="115"/>
      <c r="K402" s="115"/>
      <c r="L402" s="115"/>
      <c r="M402" s="115"/>
      <c r="N402" s="115"/>
      <c r="O402" s="115"/>
      <c r="P402" s="115"/>
      <c r="Q402" s="115"/>
    </row>
    <row r="403" spans="2:17">
      <c r="B403" s="114"/>
      <c r="C403" s="114"/>
      <c r="D403" s="115"/>
      <c r="E403" s="115"/>
      <c r="F403" s="115"/>
      <c r="G403" s="115"/>
      <c r="H403" s="115"/>
      <c r="I403" s="115"/>
      <c r="J403" s="115"/>
      <c r="K403" s="115"/>
      <c r="L403" s="115"/>
      <c r="M403" s="115"/>
      <c r="N403" s="115"/>
      <c r="O403" s="115"/>
      <c r="P403" s="115"/>
      <c r="Q403" s="115"/>
    </row>
    <row r="404" spans="2:17">
      <c r="B404" s="114"/>
      <c r="C404" s="114"/>
      <c r="D404" s="115"/>
      <c r="E404" s="115"/>
      <c r="F404" s="115"/>
      <c r="G404" s="115"/>
      <c r="H404" s="115"/>
      <c r="I404" s="115"/>
      <c r="J404" s="115"/>
      <c r="K404" s="115"/>
      <c r="L404" s="115"/>
      <c r="M404" s="115"/>
      <c r="N404" s="115"/>
      <c r="O404" s="115"/>
      <c r="P404" s="115"/>
      <c r="Q404" s="115"/>
    </row>
    <row r="405" spans="2:17">
      <c r="B405" s="114"/>
      <c r="C405" s="114"/>
      <c r="D405" s="115"/>
      <c r="E405" s="115"/>
      <c r="F405" s="115"/>
      <c r="G405" s="115"/>
      <c r="H405" s="115"/>
      <c r="I405" s="115"/>
      <c r="J405" s="115"/>
      <c r="K405" s="115"/>
      <c r="L405" s="115"/>
      <c r="M405" s="115"/>
      <c r="N405" s="115"/>
      <c r="O405" s="115"/>
      <c r="P405" s="115"/>
      <c r="Q405" s="115"/>
    </row>
    <row r="406" spans="2:17">
      <c r="B406" s="114"/>
      <c r="C406" s="114"/>
      <c r="D406" s="115"/>
      <c r="E406" s="115"/>
      <c r="F406" s="115"/>
      <c r="G406" s="115"/>
      <c r="H406" s="115"/>
      <c r="I406" s="115"/>
      <c r="J406" s="115"/>
      <c r="K406" s="115"/>
      <c r="L406" s="115"/>
      <c r="M406" s="115"/>
      <c r="N406" s="115"/>
      <c r="O406" s="115"/>
      <c r="P406" s="115"/>
      <c r="Q406" s="115"/>
    </row>
    <row r="407" spans="2:17">
      <c r="B407" s="114"/>
      <c r="C407" s="114"/>
      <c r="D407" s="115"/>
      <c r="E407" s="115"/>
      <c r="F407" s="115"/>
      <c r="G407" s="115"/>
      <c r="H407" s="115"/>
      <c r="I407" s="115"/>
      <c r="J407" s="115"/>
      <c r="K407" s="115"/>
      <c r="L407" s="115"/>
      <c r="M407" s="115"/>
      <c r="N407" s="115"/>
      <c r="O407" s="115"/>
      <c r="P407" s="115"/>
      <c r="Q407" s="115"/>
    </row>
    <row r="408" spans="2:17">
      <c r="B408" s="114"/>
      <c r="C408" s="114"/>
      <c r="D408" s="115"/>
      <c r="E408" s="115"/>
      <c r="F408" s="115"/>
      <c r="G408" s="115"/>
      <c r="H408" s="115"/>
      <c r="I408" s="115"/>
      <c r="J408" s="115"/>
      <c r="K408" s="115"/>
      <c r="L408" s="115"/>
      <c r="M408" s="115"/>
      <c r="N408" s="115"/>
      <c r="O408" s="115"/>
      <c r="P408" s="115"/>
      <c r="Q408" s="115"/>
    </row>
    <row r="409" spans="2:17">
      <c r="B409" s="114"/>
      <c r="C409" s="114"/>
      <c r="D409" s="115"/>
      <c r="E409" s="115"/>
      <c r="F409" s="115"/>
      <c r="G409" s="115"/>
      <c r="H409" s="115"/>
      <c r="I409" s="115"/>
      <c r="J409" s="115"/>
      <c r="K409" s="115"/>
      <c r="L409" s="115"/>
      <c r="M409" s="115"/>
      <c r="N409" s="115"/>
      <c r="O409" s="115"/>
      <c r="P409" s="115"/>
      <c r="Q409" s="115"/>
    </row>
    <row r="410" spans="2:17">
      <c r="B410" s="114"/>
      <c r="C410" s="114"/>
      <c r="D410" s="115"/>
      <c r="E410" s="115"/>
      <c r="F410" s="115"/>
      <c r="G410" s="115"/>
      <c r="H410" s="115"/>
      <c r="I410" s="115"/>
      <c r="J410" s="115"/>
      <c r="K410" s="115"/>
      <c r="L410" s="115"/>
      <c r="M410" s="115"/>
      <c r="N410" s="115"/>
      <c r="O410" s="115"/>
      <c r="P410" s="115"/>
      <c r="Q410" s="115"/>
    </row>
    <row r="411" spans="2:17">
      <c r="B411" s="114"/>
      <c r="C411" s="114"/>
      <c r="D411" s="115"/>
      <c r="E411" s="115"/>
      <c r="F411" s="115"/>
      <c r="G411" s="115"/>
      <c r="H411" s="115"/>
      <c r="I411" s="115"/>
      <c r="J411" s="115"/>
      <c r="K411" s="115"/>
      <c r="L411" s="115"/>
      <c r="M411" s="115"/>
      <c r="N411" s="115"/>
      <c r="O411" s="115"/>
      <c r="P411" s="115"/>
      <c r="Q411" s="115"/>
    </row>
    <row r="412" spans="2:17">
      <c r="B412" s="114"/>
      <c r="C412" s="114"/>
      <c r="D412" s="115"/>
      <c r="E412" s="115"/>
      <c r="F412" s="115"/>
      <c r="G412" s="115"/>
      <c r="H412" s="115"/>
      <c r="I412" s="115"/>
      <c r="J412" s="115"/>
      <c r="K412" s="115"/>
      <c r="L412" s="115"/>
      <c r="M412" s="115"/>
      <c r="N412" s="115"/>
      <c r="O412" s="115"/>
      <c r="P412" s="115"/>
      <c r="Q412" s="115"/>
    </row>
    <row r="413" spans="2:17">
      <c r="B413" s="114"/>
      <c r="C413" s="114"/>
      <c r="D413" s="115"/>
      <c r="E413" s="115"/>
      <c r="F413" s="115"/>
      <c r="G413" s="115"/>
      <c r="H413" s="115"/>
      <c r="I413" s="115"/>
      <c r="J413" s="115"/>
      <c r="K413" s="115"/>
      <c r="L413" s="115"/>
      <c r="M413" s="115"/>
      <c r="N413" s="115"/>
      <c r="O413" s="115"/>
      <c r="P413" s="115"/>
      <c r="Q413" s="115"/>
    </row>
    <row r="414" spans="2:17">
      <c r="B414" s="114"/>
      <c r="C414" s="114"/>
      <c r="D414" s="115"/>
      <c r="E414" s="115"/>
      <c r="F414" s="115"/>
      <c r="G414" s="115"/>
      <c r="H414" s="115"/>
      <c r="I414" s="115"/>
      <c r="J414" s="115"/>
      <c r="K414" s="115"/>
      <c r="L414" s="115"/>
      <c r="M414" s="115"/>
      <c r="N414" s="115"/>
      <c r="O414" s="115"/>
      <c r="P414" s="115"/>
      <c r="Q414" s="115"/>
    </row>
    <row r="415" spans="2:17">
      <c r="B415" s="114"/>
      <c r="C415" s="114"/>
      <c r="D415" s="115"/>
      <c r="E415" s="115"/>
      <c r="F415" s="115"/>
      <c r="G415" s="115"/>
      <c r="H415" s="115"/>
      <c r="I415" s="115"/>
      <c r="J415" s="115"/>
      <c r="K415" s="115"/>
      <c r="L415" s="115"/>
      <c r="M415" s="115"/>
      <c r="N415" s="115"/>
      <c r="O415" s="115"/>
      <c r="P415" s="115"/>
      <c r="Q415" s="115"/>
    </row>
    <row r="416" spans="2:17">
      <c r="B416" s="114"/>
      <c r="C416" s="114"/>
      <c r="D416" s="115"/>
      <c r="E416" s="115"/>
      <c r="F416" s="115"/>
      <c r="G416" s="115"/>
      <c r="H416" s="115"/>
      <c r="I416" s="115"/>
      <c r="J416" s="115"/>
      <c r="K416" s="115"/>
      <c r="L416" s="115"/>
      <c r="M416" s="115"/>
      <c r="N416" s="115"/>
      <c r="O416" s="115"/>
      <c r="P416" s="115"/>
      <c r="Q416" s="115"/>
    </row>
    <row r="417" spans="2:17">
      <c r="B417" s="114"/>
      <c r="C417" s="114"/>
      <c r="D417" s="115"/>
      <c r="E417" s="115"/>
      <c r="F417" s="115"/>
      <c r="G417" s="115"/>
      <c r="H417" s="115"/>
      <c r="I417" s="115"/>
      <c r="J417" s="115"/>
      <c r="K417" s="115"/>
      <c r="L417" s="115"/>
      <c r="M417" s="115"/>
      <c r="N417" s="115"/>
      <c r="O417" s="115"/>
      <c r="P417" s="115"/>
      <c r="Q417" s="115"/>
    </row>
    <row r="418" spans="2:17">
      <c r="B418" s="114"/>
      <c r="C418" s="114"/>
      <c r="D418" s="115"/>
      <c r="E418" s="115"/>
      <c r="F418" s="115"/>
      <c r="G418" s="115"/>
      <c r="H418" s="115"/>
      <c r="I418" s="115"/>
      <c r="J418" s="115"/>
      <c r="K418" s="115"/>
      <c r="L418" s="115"/>
      <c r="M418" s="115"/>
      <c r="N418" s="115"/>
      <c r="O418" s="115"/>
      <c r="P418" s="115"/>
      <c r="Q418" s="115"/>
    </row>
    <row r="419" spans="2:17">
      <c r="B419" s="114"/>
      <c r="C419" s="114"/>
      <c r="D419" s="115"/>
      <c r="E419" s="115"/>
      <c r="F419" s="115"/>
      <c r="G419" s="115"/>
      <c r="H419" s="115"/>
      <c r="I419" s="115"/>
      <c r="J419" s="115"/>
      <c r="K419" s="115"/>
      <c r="L419" s="115"/>
      <c r="M419" s="115"/>
      <c r="N419" s="115"/>
      <c r="O419" s="115"/>
      <c r="P419" s="115"/>
      <c r="Q419" s="115"/>
    </row>
    <row r="420" spans="2:17">
      <c r="B420" s="114"/>
      <c r="C420" s="114"/>
      <c r="D420" s="115"/>
      <c r="E420" s="115"/>
      <c r="F420" s="115"/>
      <c r="G420" s="115"/>
      <c r="H420" s="115"/>
      <c r="I420" s="115"/>
      <c r="J420" s="115"/>
      <c r="K420" s="115"/>
      <c r="L420" s="115"/>
      <c r="M420" s="115"/>
      <c r="N420" s="115"/>
      <c r="O420" s="115"/>
      <c r="P420" s="115"/>
      <c r="Q420" s="115"/>
    </row>
    <row r="421" spans="2:17">
      <c r="B421" s="114"/>
      <c r="C421" s="114"/>
      <c r="D421" s="115"/>
      <c r="E421" s="115"/>
      <c r="F421" s="115"/>
      <c r="G421" s="115"/>
      <c r="H421" s="115"/>
      <c r="I421" s="115"/>
      <c r="J421" s="115"/>
      <c r="K421" s="115"/>
      <c r="L421" s="115"/>
      <c r="M421" s="115"/>
      <c r="N421" s="115"/>
      <c r="O421" s="115"/>
      <c r="P421" s="115"/>
      <c r="Q421" s="115"/>
    </row>
    <row r="422" spans="2:17">
      <c r="B422" s="114"/>
      <c r="C422" s="114"/>
      <c r="D422" s="115"/>
      <c r="E422" s="115"/>
      <c r="F422" s="115"/>
      <c r="G422" s="115"/>
      <c r="H422" s="115"/>
      <c r="I422" s="115"/>
      <c r="J422" s="115"/>
      <c r="K422" s="115"/>
      <c r="L422" s="115"/>
      <c r="M422" s="115"/>
      <c r="N422" s="115"/>
      <c r="O422" s="115"/>
      <c r="P422" s="115"/>
      <c r="Q422" s="115"/>
    </row>
    <row r="423" spans="2:17">
      <c r="B423" s="114"/>
      <c r="C423" s="114"/>
      <c r="D423" s="115"/>
      <c r="E423" s="115"/>
      <c r="F423" s="115"/>
      <c r="G423" s="115"/>
      <c r="H423" s="115"/>
      <c r="I423" s="115"/>
      <c r="J423" s="115"/>
      <c r="K423" s="115"/>
      <c r="L423" s="115"/>
      <c r="M423" s="115"/>
      <c r="N423" s="115"/>
      <c r="O423" s="115"/>
      <c r="P423" s="115"/>
      <c r="Q423" s="115"/>
    </row>
    <row r="424" spans="2:17">
      <c r="B424" s="114"/>
      <c r="C424" s="114"/>
      <c r="D424" s="115"/>
      <c r="E424" s="115"/>
      <c r="F424" s="115"/>
      <c r="G424" s="115"/>
      <c r="H424" s="115"/>
      <c r="I424" s="115"/>
      <c r="J424" s="115"/>
      <c r="K424" s="115"/>
      <c r="L424" s="115"/>
      <c r="M424" s="115"/>
      <c r="N424" s="115"/>
      <c r="O424" s="115"/>
      <c r="P424" s="115"/>
      <c r="Q424" s="115"/>
    </row>
    <row r="425" spans="2:17">
      <c r="B425" s="114"/>
      <c r="C425" s="114"/>
      <c r="D425" s="115"/>
      <c r="E425" s="115"/>
      <c r="F425" s="115"/>
      <c r="G425" s="115"/>
      <c r="H425" s="115"/>
      <c r="I425" s="115"/>
      <c r="J425" s="115"/>
      <c r="K425" s="115"/>
      <c r="L425" s="115"/>
      <c r="M425" s="115"/>
      <c r="N425" s="115"/>
      <c r="O425" s="115"/>
      <c r="P425" s="115"/>
      <c r="Q425" s="115"/>
    </row>
    <row r="426" spans="2:17">
      <c r="B426" s="114"/>
      <c r="C426" s="114"/>
      <c r="D426" s="115"/>
      <c r="E426" s="115"/>
      <c r="F426" s="115"/>
      <c r="G426" s="115"/>
      <c r="H426" s="115"/>
      <c r="I426" s="115"/>
      <c r="J426" s="115"/>
      <c r="K426" s="115"/>
      <c r="L426" s="115"/>
      <c r="M426" s="115"/>
      <c r="N426" s="115"/>
      <c r="O426" s="115"/>
      <c r="P426" s="115"/>
      <c r="Q426" s="115"/>
    </row>
    <row r="427" spans="2:17">
      <c r="B427" s="114"/>
      <c r="C427" s="114"/>
      <c r="D427" s="115"/>
      <c r="E427" s="115"/>
      <c r="F427" s="115"/>
      <c r="G427" s="115"/>
      <c r="H427" s="115"/>
      <c r="I427" s="115"/>
      <c r="J427" s="115"/>
      <c r="K427" s="115"/>
      <c r="L427" s="115"/>
      <c r="M427" s="115"/>
      <c r="N427" s="115"/>
      <c r="O427" s="115"/>
      <c r="P427" s="115"/>
      <c r="Q427" s="115"/>
    </row>
    <row r="428" spans="2:17">
      <c r="B428" s="114"/>
      <c r="C428" s="114"/>
      <c r="D428" s="115"/>
      <c r="E428" s="115"/>
      <c r="F428" s="115"/>
      <c r="G428" s="115"/>
      <c r="H428" s="115"/>
      <c r="I428" s="115"/>
      <c r="J428" s="115"/>
      <c r="K428" s="115"/>
      <c r="L428" s="115"/>
      <c r="M428" s="115"/>
      <c r="N428" s="115"/>
      <c r="O428" s="115"/>
      <c r="P428" s="115"/>
      <c r="Q428" s="115"/>
    </row>
    <row r="429" spans="2:17">
      <c r="B429" s="114"/>
      <c r="C429" s="114"/>
      <c r="D429" s="115"/>
      <c r="E429" s="115"/>
      <c r="F429" s="115"/>
      <c r="G429" s="115"/>
      <c r="H429" s="115"/>
      <c r="I429" s="115"/>
      <c r="J429" s="115"/>
      <c r="K429" s="115"/>
      <c r="L429" s="115"/>
      <c r="M429" s="115"/>
      <c r="N429" s="115"/>
      <c r="O429" s="115"/>
      <c r="P429" s="115"/>
      <c r="Q429" s="115"/>
    </row>
    <row r="430" spans="2:17">
      <c r="B430" s="114"/>
      <c r="C430" s="114"/>
      <c r="D430" s="115"/>
      <c r="E430" s="115"/>
      <c r="F430" s="115"/>
      <c r="G430" s="115"/>
      <c r="H430" s="115"/>
      <c r="I430" s="115"/>
      <c r="J430" s="115"/>
      <c r="K430" s="115"/>
      <c r="L430" s="115"/>
      <c r="M430" s="115"/>
      <c r="N430" s="115"/>
      <c r="O430" s="115"/>
      <c r="P430" s="115"/>
      <c r="Q430" s="115"/>
    </row>
    <row r="431" spans="2:17">
      <c r="B431" s="114"/>
      <c r="C431" s="114"/>
      <c r="D431" s="115"/>
      <c r="E431" s="115"/>
      <c r="F431" s="115"/>
      <c r="G431" s="115"/>
      <c r="H431" s="115"/>
      <c r="I431" s="115"/>
      <c r="J431" s="115"/>
      <c r="K431" s="115"/>
      <c r="L431" s="115"/>
      <c r="M431" s="115"/>
      <c r="N431" s="115"/>
      <c r="O431" s="115"/>
      <c r="P431" s="115"/>
      <c r="Q431" s="115"/>
    </row>
    <row r="432" spans="2:17">
      <c r="B432" s="114"/>
      <c r="C432" s="114"/>
      <c r="D432" s="115"/>
      <c r="E432" s="115"/>
      <c r="F432" s="115"/>
      <c r="G432" s="115"/>
      <c r="H432" s="115"/>
      <c r="I432" s="115"/>
      <c r="J432" s="115"/>
      <c r="K432" s="115"/>
      <c r="L432" s="115"/>
      <c r="M432" s="115"/>
      <c r="N432" s="115"/>
      <c r="O432" s="115"/>
      <c r="P432" s="115"/>
      <c r="Q432" s="115"/>
    </row>
    <row r="433" spans="2:17">
      <c r="B433" s="114"/>
      <c r="C433" s="114"/>
      <c r="D433" s="115"/>
      <c r="E433" s="115"/>
      <c r="F433" s="115"/>
      <c r="G433" s="115"/>
      <c r="H433" s="115"/>
      <c r="I433" s="115"/>
      <c r="J433" s="115"/>
      <c r="K433" s="115"/>
      <c r="L433" s="115"/>
      <c r="M433" s="115"/>
      <c r="N433" s="115"/>
      <c r="O433" s="115"/>
      <c r="P433" s="115"/>
      <c r="Q433" s="115"/>
    </row>
    <row r="434" spans="2:17">
      <c r="B434" s="114"/>
      <c r="C434" s="114"/>
      <c r="D434" s="115"/>
      <c r="E434" s="115"/>
      <c r="F434" s="115"/>
      <c r="G434" s="115"/>
      <c r="H434" s="115"/>
      <c r="I434" s="115"/>
      <c r="J434" s="115"/>
      <c r="K434" s="115"/>
      <c r="L434" s="115"/>
      <c r="M434" s="115"/>
      <c r="N434" s="115"/>
      <c r="O434" s="115"/>
      <c r="P434" s="115"/>
      <c r="Q434" s="115"/>
    </row>
    <row r="435" spans="2:17">
      <c r="B435" s="114"/>
      <c r="C435" s="114"/>
      <c r="D435" s="115"/>
      <c r="E435" s="115"/>
      <c r="F435" s="115"/>
      <c r="G435" s="115"/>
      <c r="H435" s="115"/>
      <c r="I435" s="115"/>
      <c r="J435" s="115"/>
      <c r="K435" s="115"/>
      <c r="L435" s="115"/>
      <c r="M435" s="115"/>
      <c r="N435" s="115"/>
      <c r="O435" s="115"/>
      <c r="P435" s="115"/>
      <c r="Q435" s="115"/>
    </row>
    <row r="436" spans="2:17">
      <c r="B436" s="114"/>
      <c r="C436" s="114"/>
      <c r="D436" s="115"/>
      <c r="E436" s="115"/>
      <c r="F436" s="115"/>
      <c r="G436" s="115"/>
      <c r="H436" s="115"/>
      <c r="I436" s="115"/>
      <c r="J436" s="115"/>
      <c r="K436" s="115"/>
      <c r="L436" s="115"/>
      <c r="M436" s="115"/>
      <c r="N436" s="115"/>
      <c r="O436" s="115"/>
      <c r="P436" s="115"/>
      <c r="Q436" s="115"/>
    </row>
    <row r="437" spans="2:17">
      <c r="B437" s="114"/>
      <c r="C437" s="114"/>
      <c r="D437" s="115"/>
      <c r="E437" s="115"/>
      <c r="F437" s="115"/>
      <c r="G437" s="115"/>
      <c r="H437" s="115"/>
      <c r="I437" s="115"/>
      <c r="J437" s="115"/>
      <c r="K437" s="115"/>
      <c r="L437" s="115"/>
      <c r="M437" s="115"/>
      <c r="N437" s="115"/>
      <c r="O437" s="115"/>
      <c r="P437" s="115"/>
      <c r="Q437" s="115"/>
    </row>
    <row r="438" spans="2:17">
      <c r="B438" s="114"/>
      <c r="C438" s="114"/>
      <c r="D438" s="115"/>
      <c r="E438" s="115"/>
      <c r="F438" s="115"/>
      <c r="G438" s="115"/>
      <c r="H438" s="115"/>
      <c r="I438" s="115"/>
      <c r="J438" s="115"/>
      <c r="K438" s="115"/>
      <c r="L438" s="115"/>
      <c r="M438" s="115"/>
      <c r="N438" s="115"/>
      <c r="O438" s="115"/>
      <c r="P438" s="115"/>
      <c r="Q438" s="115"/>
    </row>
    <row r="439" spans="2:17">
      <c r="B439" s="114"/>
      <c r="C439" s="114"/>
      <c r="D439" s="115"/>
      <c r="E439" s="115"/>
      <c r="F439" s="115"/>
      <c r="G439" s="115"/>
      <c r="H439" s="115"/>
      <c r="I439" s="115"/>
      <c r="J439" s="115"/>
      <c r="K439" s="115"/>
      <c r="L439" s="115"/>
      <c r="M439" s="115"/>
      <c r="N439" s="115"/>
      <c r="O439" s="115"/>
      <c r="P439" s="115"/>
      <c r="Q439" s="115"/>
    </row>
    <row r="440" spans="2:17">
      <c r="B440" s="114"/>
      <c r="C440" s="114"/>
      <c r="D440" s="115"/>
      <c r="E440" s="115"/>
      <c r="F440" s="115"/>
      <c r="G440" s="115"/>
      <c r="H440" s="115"/>
      <c r="I440" s="115"/>
      <c r="J440" s="115"/>
      <c r="K440" s="115"/>
      <c r="L440" s="115"/>
      <c r="M440" s="115"/>
      <c r="N440" s="115"/>
      <c r="O440" s="115"/>
      <c r="P440" s="115"/>
      <c r="Q440" s="115"/>
    </row>
    <row r="441" spans="2:17">
      <c r="B441" s="114"/>
      <c r="C441" s="114"/>
      <c r="D441" s="115"/>
      <c r="E441" s="115"/>
      <c r="F441" s="115"/>
      <c r="G441" s="115"/>
      <c r="H441" s="115"/>
      <c r="I441" s="115"/>
      <c r="J441" s="115"/>
      <c r="K441" s="115"/>
      <c r="L441" s="115"/>
      <c r="M441" s="115"/>
      <c r="N441" s="115"/>
      <c r="O441" s="115"/>
      <c r="P441" s="115"/>
      <c r="Q441" s="115"/>
    </row>
    <row r="442" spans="2:17">
      <c r="B442" s="114"/>
      <c r="C442" s="114"/>
      <c r="D442" s="115"/>
      <c r="E442" s="115"/>
      <c r="F442" s="115"/>
      <c r="G442" s="115"/>
      <c r="H442" s="115"/>
      <c r="I442" s="115"/>
      <c r="J442" s="115"/>
      <c r="K442" s="115"/>
      <c r="L442" s="115"/>
      <c r="M442" s="115"/>
      <c r="N442" s="115"/>
      <c r="O442" s="115"/>
      <c r="P442" s="115"/>
      <c r="Q442" s="115"/>
    </row>
    <row r="443" spans="2:17">
      <c r="B443" s="114"/>
      <c r="C443" s="114"/>
      <c r="D443" s="115"/>
      <c r="E443" s="115"/>
      <c r="F443" s="115"/>
      <c r="G443" s="115"/>
      <c r="H443" s="115"/>
      <c r="I443" s="115"/>
      <c r="J443" s="115"/>
      <c r="K443" s="115"/>
      <c r="L443" s="115"/>
      <c r="M443" s="115"/>
      <c r="N443" s="115"/>
      <c r="O443" s="115"/>
      <c r="P443" s="115"/>
      <c r="Q443" s="115"/>
    </row>
    <row r="444" spans="2:17">
      <c r="B444" s="114"/>
      <c r="C444" s="114"/>
      <c r="D444" s="115"/>
      <c r="E444" s="115"/>
      <c r="F444" s="115"/>
      <c r="G444" s="115"/>
      <c r="H444" s="115"/>
      <c r="I444" s="115"/>
      <c r="J444" s="115"/>
      <c r="K444" s="115"/>
      <c r="L444" s="115"/>
      <c r="M444" s="115"/>
      <c r="N444" s="115"/>
      <c r="O444" s="115"/>
      <c r="P444" s="115"/>
      <c r="Q444" s="115"/>
    </row>
    <row r="445" spans="2:17">
      <c r="B445" s="114"/>
      <c r="C445" s="114"/>
      <c r="D445" s="115"/>
      <c r="E445" s="115"/>
      <c r="F445" s="115"/>
      <c r="G445" s="115"/>
      <c r="H445" s="115"/>
      <c r="I445" s="115"/>
      <c r="J445" s="115"/>
      <c r="K445" s="115"/>
      <c r="L445" s="115"/>
      <c r="M445" s="115"/>
      <c r="N445" s="115"/>
      <c r="O445" s="115"/>
      <c r="P445" s="115"/>
      <c r="Q445" s="115"/>
    </row>
    <row r="446" spans="2:17">
      <c r="B446" s="114"/>
      <c r="C446" s="114"/>
      <c r="D446" s="115"/>
      <c r="E446" s="115"/>
      <c r="F446" s="115"/>
      <c r="G446" s="115"/>
      <c r="H446" s="115"/>
      <c r="I446" s="115"/>
      <c r="J446" s="115"/>
      <c r="K446" s="115"/>
      <c r="L446" s="115"/>
      <c r="M446" s="115"/>
      <c r="N446" s="115"/>
      <c r="O446" s="115"/>
      <c r="P446" s="115"/>
      <c r="Q446" s="115"/>
    </row>
    <row r="447" spans="2:17">
      <c r="B447" s="114"/>
      <c r="C447" s="114"/>
      <c r="D447" s="115"/>
      <c r="E447" s="115"/>
      <c r="F447" s="115"/>
      <c r="G447" s="115"/>
      <c r="H447" s="115"/>
      <c r="I447" s="115"/>
      <c r="J447" s="115"/>
      <c r="K447" s="115"/>
      <c r="L447" s="115"/>
      <c r="M447" s="115"/>
      <c r="N447" s="115"/>
      <c r="O447" s="115"/>
      <c r="P447" s="115"/>
      <c r="Q447" s="115"/>
    </row>
    <row r="448" spans="2:17">
      <c r="B448" s="114"/>
      <c r="C448" s="114"/>
      <c r="D448" s="115"/>
      <c r="E448" s="115"/>
      <c r="F448" s="115"/>
      <c r="G448" s="115"/>
      <c r="H448" s="115"/>
      <c r="I448" s="115"/>
      <c r="J448" s="115"/>
      <c r="K448" s="115"/>
      <c r="L448" s="115"/>
      <c r="M448" s="115"/>
      <c r="N448" s="115"/>
      <c r="O448" s="115"/>
      <c r="P448" s="115"/>
      <c r="Q448" s="115"/>
    </row>
    <row r="449" spans="2:17">
      <c r="B449" s="114"/>
      <c r="C449" s="114"/>
      <c r="D449" s="115"/>
      <c r="E449" s="115"/>
      <c r="F449" s="115"/>
      <c r="G449" s="115"/>
      <c r="H449" s="115"/>
      <c r="I449" s="115"/>
      <c r="J449" s="115"/>
      <c r="K449" s="115"/>
      <c r="L449" s="115"/>
      <c r="M449" s="115"/>
      <c r="N449" s="115"/>
      <c r="O449" s="115"/>
      <c r="P449" s="115"/>
      <c r="Q449" s="115"/>
    </row>
    <row r="450" spans="2:17">
      <c r="B450" s="114"/>
      <c r="C450" s="114"/>
      <c r="D450" s="115"/>
      <c r="E450" s="115"/>
      <c r="F450" s="115"/>
      <c r="G450" s="115"/>
      <c r="H450" s="115"/>
      <c r="I450" s="115"/>
      <c r="J450" s="115"/>
      <c r="K450" s="115"/>
      <c r="L450" s="115"/>
      <c r="M450" s="115"/>
      <c r="N450" s="115"/>
      <c r="O450" s="115"/>
      <c r="P450" s="115"/>
      <c r="Q450" s="115"/>
    </row>
    <row r="451" spans="2:17">
      <c r="B451" s="114"/>
      <c r="C451" s="114"/>
      <c r="D451" s="115"/>
      <c r="E451" s="115"/>
      <c r="F451" s="115"/>
      <c r="G451" s="115"/>
      <c r="H451" s="115"/>
      <c r="I451" s="115"/>
      <c r="J451" s="115"/>
      <c r="K451" s="115"/>
      <c r="L451" s="115"/>
      <c r="M451" s="115"/>
      <c r="N451" s="115"/>
      <c r="O451" s="115"/>
      <c r="P451" s="115"/>
      <c r="Q451" s="115"/>
    </row>
    <row r="452" spans="2:17">
      <c r="B452" s="114"/>
      <c r="C452" s="114"/>
      <c r="D452" s="115"/>
      <c r="E452" s="115"/>
      <c r="F452" s="115"/>
      <c r="G452" s="115"/>
      <c r="H452" s="115"/>
      <c r="I452" s="115"/>
      <c r="J452" s="115"/>
      <c r="K452" s="115"/>
      <c r="L452" s="115"/>
      <c r="M452" s="115"/>
      <c r="N452" s="115"/>
      <c r="O452" s="115"/>
      <c r="P452" s="115"/>
      <c r="Q452" s="115"/>
    </row>
    <row r="453" spans="2:17">
      <c r="B453" s="114"/>
      <c r="C453" s="114"/>
      <c r="D453" s="115"/>
      <c r="E453" s="115"/>
      <c r="F453" s="115"/>
      <c r="G453" s="115"/>
      <c r="H453" s="115"/>
      <c r="I453" s="115"/>
      <c r="J453" s="115"/>
      <c r="K453" s="115"/>
      <c r="L453" s="115"/>
      <c r="M453" s="115"/>
      <c r="N453" s="115"/>
      <c r="O453" s="115"/>
      <c r="P453" s="115"/>
      <c r="Q453" s="115"/>
    </row>
    <row r="454" spans="2:17">
      <c r="B454" s="114"/>
      <c r="C454" s="114"/>
      <c r="D454" s="115"/>
      <c r="E454" s="115"/>
      <c r="F454" s="115"/>
      <c r="G454" s="115"/>
      <c r="H454" s="115"/>
      <c r="I454" s="115"/>
      <c r="J454" s="115"/>
      <c r="K454" s="115"/>
      <c r="L454" s="115"/>
      <c r="M454" s="115"/>
      <c r="N454" s="115"/>
      <c r="O454" s="115"/>
      <c r="P454" s="115"/>
      <c r="Q454" s="115"/>
    </row>
    <row r="455" spans="2:17">
      <c r="B455" s="114"/>
      <c r="C455" s="114"/>
      <c r="D455" s="115"/>
      <c r="E455" s="115"/>
      <c r="F455" s="115"/>
      <c r="G455" s="115"/>
      <c r="H455" s="115"/>
      <c r="I455" s="115"/>
      <c r="J455" s="115"/>
      <c r="K455" s="115"/>
      <c r="L455" s="115"/>
      <c r="M455" s="115"/>
      <c r="N455" s="115"/>
      <c r="O455" s="115"/>
      <c r="P455" s="115"/>
      <c r="Q455" s="115"/>
    </row>
    <row r="456" spans="2:17">
      <c r="B456" s="114"/>
      <c r="C456" s="114"/>
      <c r="D456" s="115"/>
      <c r="E456" s="115"/>
      <c r="F456" s="115"/>
      <c r="G456" s="115"/>
      <c r="H456" s="115"/>
      <c r="I456" s="115"/>
      <c r="J456" s="115"/>
      <c r="K456" s="115"/>
      <c r="L456" s="115"/>
      <c r="M456" s="115"/>
      <c r="N456" s="115"/>
      <c r="O456" s="115"/>
      <c r="P456" s="115"/>
      <c r="Q456" s="115"/>
    </row>
    <row r="457" spans="2:17">
      <c r="B457" s="114"/>
      <c r="C457" s="114"/>
      <c r="D457" s="115"/>
      <c r="E457" s="115"/>
      <c r="F457" s="115"/>
      <c r="G457" s="115"/>
      <c r="H457" s="115"/>
      <c r="I457" s="115"/>
      <c r="J457" s="115"/>
      <c r="K457" s="115"/>
      <c r="L457" s="115"/>
      <c r="M457" s="115"/>
      <c r="N457" s="115"/>
      <c r="O457" s="115"/>
      <c r="P457" s="115"/>
      <c r="Q457" s="115"/>
    </row>
    <row r="458" spans="2:17">
      <c r="B458" s="114"/>
      <c r="C458" s="114"/>
      <c r="D458" s="115"/>
      <c r="E458" s="115"/>
      <c r="F458" s="115"/>
      <c r="G458" s="115"/>
      <c r="H458" s="115"/>
      <c r="I458" s="115"/>
      <c r="J458" s="115"/>
      <c r="K458" s="115"/>
      <c r="L458" s="115"/>
      <c r="M458" s="115"/>
      <c r="N458" s="115"/>
      <c r="O458" s="115"/>
      <c r="P458" s="115"/>
      <c r="Q458" s="115"/>
    </row>
    <row r="459" spans="2:17">
      <c r="B459" s="114"/>
      <c r="C459" s="114"/>
      <c r="D459" s="115"/>
      <c r="E459" s="115"/>
      <c r="F459" s="115"/>
      <c r="G459" s="115"/>
      <c r="H459" s="115"/>
      <c r="I459" s="115"/>
      <c r="J459" s="115"/>
      <c r="K459" s="115"/>
      <c r="L459" s="115"/>
      <c r="M459" s="115"/>
      <c r="N459" s="115"/>
      <c r="O459" s="115"/>
      <c r="P459" s="115"/>
      <c r="Q459" s="115"/>
    </row>
    <row r="460" spans="2:17">
      <c r="B460" s="114"/>
      <c r="C460" s="114"/>
      <c r="D460" s="115"/>
      <c r="E460" s="115"/>
      <c r="F460" s="115"/>
      <c r="G460" s="115"/>
      <c r="H460" s="115"/>
      <c r="I460" s="115"/>
      <c r="J460" s="115"/>
      <c r="K460" s="115"/>
      <c r="L460" s="115"/>
      <c r="M460" s="115"/>
      <c r="N460" s="115"/>
      <c r="O460" s="115"/>
      <c r="P460" s="115"/>
      <c r="Q460" s="115"/>
    </row>
    <row r="461" spans="2:17">
      <c r="B461" s="114"/>
      <c r="C461" s="114"/>
      <c r="D461" s="115"/>
      <c r="E461" s="115"/>
      <c r="F461" s="115"/>
      <c r="G461" s="115"/>
      <c r="H461" s="115"/>
      <c r="I461" s="115"/>
      <c r="J461" s="115"/>
      <c r="K461" s="115"/>
      <c r="L461" s="115"/>
      <c r="M461" s="115"/>
      <c r="N461" s="115"/>
      <c r="O461" s="115"/>
      <c r="P461" s="115"/>
      <c r="Q461" s="115"/>
    </row>
    <row r="462" spans="2:17">
      <c r="B462" s="114"/>
      <c r="C462" s="114"/>
      <c r="D462" s="115"/>
      <c r="E462" s="115"/>
      <c r="F462" s="115"/>
      <c r="G462" s="115"/>
      <c r="H462" s="115"/>
      <c r="I462" s="115"/>
      <c r="J462" s="115"/>
      <c r="K462" s="115"/>
      <c r="L462" s="115"/>
      <c r="M462" s="115"/>
      <c r="N462" s="115"/>
      <c r="O462" s="115"/>
      <c r="P462" s="115"/>
      <c r="Q462" s="115"/>
    </row>
    <row r="463" spans="2:17">
      <c r="B463" s="114"/>
      <c r="C463" s="114"/>
      <c r="D463" s="115"/>
      <c r="E463" s="115"/>
      <c r="F463" s="115"/>
      <c r="G463" s="115"/>
      <c r="H463" s="115"/>
      <c r="I463" s="115"/>
      <c r="J463" s="115"/>
      <c r="K463" s="115"/>
      <c r="L463" s="115"/>
      <c r="M463" s="115"/>
      <c r="N463" s="115"/>
      <c r="O463" s="115"/>
      <c r="P463" s="115"/>
      <c r="Q463" s="115"/>
    </row>
    <row r="464" spans="2:17">
      <c r="B464" s="114"/>
      <c r="C464" s="114"/>
      <c r="D464" s="115"/>
      <c r="E464" s="115"/>
      <c r="F464" s="115"/>
      <c r="G464" s="115"/>
      <c r="H464" s="115"/>
      <c r="I464" s="115"/>
      <c r="J464" s="115"/>
      <c r="K464" s="115"/>
      <c r="L464" s="115"/>
      <c r="M464" s="115"/>
      <c r="N464" s="115"/>
      <c r="O464" s="115"/>
      <c r="P464" s="115"/>
      <c r="Q464" s="115"/>
    </row>
    <row r="465" spans="2:17">
      <c r="B465" s="114"/>
      <c r="C465" s="114"/>
      <c r="D465" s="115"/>
      <c r="E465" s="115"/>
      <c r="F465" s="115"/>
      <c r="G465" s="115"/>
      <c r="H465" s="115"/>
      <c r="I465" s="115"/>
      <c r="J465" s="115"/>
      <c r="K465" s="115"/>
      <c r="L465" s="115"/>
      <c r="M465" s="115"/>
      <c r="N465" s="115"/>
      <c r="O465" s="115"/>
      <c r="P465" s="115"/>
      <c r="Q465" s="115"/>
    </row>
    <row r="466" spans="2:17">
      <c r="B466" s="114"/>
      <c r="C466" s="114"/>
      <c r="D466" s="115"/>
      <c r="E466" s="115"/>
      <c r="F466" s="115"/>
      <c r="G466" s="115"/>
      <c r="H466" s="115"/>
      <c r="I466" s="115"/>
      <c r="J466" s="115"/>
      <c r="K466" s="115"/>
      <c r="L466" s="115"/>
      <c r="M466" s="115"/>
      <c r="N466" s="115"/>
      <c r="O466" s="115"/>
      <c r="P466" s="115"/>
      <c r="Q466" s="115"/>
    </row>
    <row r="467" spans="2:17">
      <c r="B467" s="114"/>
      <c r="C467" s="114"/>
      <c r="D467" s="115"/>
      <c r="E467" s="115"/>
      <c r="F467" s="115"/>
      <c r="G467" s="115"/>
      <c r="H467" s="115"/>
      <c r="I467" s="115"/>
      <c r="J467" s="115"/>
      <c r="K467" s="115"/>
      <c r="L467" s="115"/>
      <c r="M467" s="115"/>
      <c r="N467" s="115"/>
      <c r="O467" s="115"/>
      <c r="P467" s="115"/>
      <c r="Q467" s="115"/>
    </row>
    <row r="468" spans="2:17">
      <c r="B468" s="114"/>
      <c r="C468" s="114"/>
      <c r="D468" s="115"/>
      <c r="E468" s="115"/>
      <c r="F468" s="115"/>
      <c r="G468" s="115"/>
      <c r="H468" s="115"/>
      <c r="I468" s="115"/>
      <c r="J468" s="115"/>
      <c r="K468" s="115"/>
      <c r="L468" s="115"/>
      <c r="M468" s="115"/>
      <c r="N468" s="115"/>
      <c r="O468" s="115"/>
      <c r="P468" s="115"/>
      <c r="Q468" s="115"/>
    </row>
    <row r="469" spans="2:17">
      <c r="B469" s="114"/>
      <c r="C469" s="114"/>
      <c r="D469" s="115"/>
      <c r="E469" s="115"/>
      <c r="F469" s="115"/>
      <c r="G469" s="115"/>
      <c r="H469" s="115"/>
      <c r="I469" s="115"/>
      <c r="J469" s="115"/>
      <c r="K469" s="115"/>
      <c r="L469" s="115"/>
      <c r="M469" s="115"/>
      <c r="N469" s="115"/>
      <c r="O469" s="115"/>
      <c r="P469" s="115"/>
      <c r="Q469" s="115"/>
    </row>
    <row r="470" spans="2:17">
      <c r="B470" s="114"/>
      <c r="C470" s="114"/>
      <c r="D470" s="115"/>
      <c r="E470" s="115"/>
      <c r="F470" s="115"/>
      <c r="G470" s="115"/>
      <c r="H470" s="115"/>
      <c r="I470" s="115"/>
      <c r="J470" s="115"/>
      <c r="K470" s="115"/>
      <c r="L470" s="115"/>
      <c r="M470" s="115"/>
      <c r="N470" s="115"/>
      <c r="O470" s="115"/>
      <c r="P470" s="115"/>
      <c r="Q470" s="115"/>
    </row>
    <row r="471" spans="2:17">
      <c r="B471" s="114"/>
      <c r="C471" s="114"/>
      <c r="D471" s="115"/>
      <c r="E471" s="115"/>
      <c r="F471" s="115"/>
      <c r="G471" s="115"/>
      <c r="H471" s="115"/>
      <c r="I471" s="115"/>
      <c r="J471" s="115"/>
      <c r="K471" s="115"/>
      <c r="L471" s="115"/>
      <c r="M471" s="115"/>
      <c r="N471" s="115"/>
      <c r="O471" s="115"/>
      <c r="P471" s="115"/>
      <c r="Q471" s="115"/>
    </row>
    <row r="472" spans="2:17">
      <c r="B472" s="114"/>
      <c r="C472" s="114"/>
      <c r="D472" s="115"/>
      <c r="E472" s="115"/>
      <c r="F472" s="115"/>
      <c r="G472" s="115"/>
      <c r="H472" s="115"/>
      <c r="I472" s="115"/>
      <c r="J472" s="115"/>
      <c r="K472" s="115"/>
      <c r="L472" s="115"/>
      <c r="M472" s="115"/>
      <c r="N472" s="115"/>
      <c r="O472" s="115"/>
      <c r="P472" s="115"/>
      <c r="Q472" s="115"/>
    </row>
    <row r="473" spans="2:17">
      <c r="B473" s="114"/>
      <c r="C473" s="114"/>
      <c r="D473" s="115"/>
      <c r="E473" s="115"/>
      <c r="F473" s="115"/>
      <c r="G473" s="115"/>
      <c r="H473" s="115"/>
      <c r="I473" s="115"/>
      <c r="J473" s="115"/>
      <c r="K473" s="115"/>
      <c r="L473" s="115"/>
      <c r="M473" s="115"/>
      <c r="N473" s="115"/>
      <c r="O473" s="115"/>
      <c r="P473" s="115"/>
      <c r="Q473" s="115"/>
    </row>
    <row r="474" spans="2:17">
      <c r="B474" s="114"/>
      <c r="C474" s="114"/>
      <c r="D474" s="115"/>
      <c r="E474" s="115"/>
      <c r="F474" s="115"/>
      <c r="G474" s="115"/>
      <c r="H474" s="115"/>
      <c r="I474" s="115"/>
      <c r="J474" s="115"/>
      <c r="K474" s="115"/>
      <c r="L474" s="115"/>
      <c r="M474" s="115"/>
      <c r="N474" s="115"/>
      <c r="O474" s="115"/>
      <c r="P474" s="115"/>
      <c r="Q474" s="115"/>
    </row>
    <row r="475" spans="2:17">
      <c r="B475" s="114"/>
      <c r="C475" s="114"/>
      <c r="D475" s="115"/>
      <c r="E475" s="115"/>
      <c r="F475" s="115"/>
      <c r="G475" s="115"/>
      <c r="H475" s="115"/>
      <c r="I475" s="115"/>
      <c r="J475" s="115"/>
      <c r="K475" s="115"/>
      <c r="L475" s="115"/>
      <c r="M475" s="115"/>
      <c r="N475" s="115"/>
      <c r="O475" s="115"/>
      <c r="P475" s="115"/>
      <c r="Q475" s="115"/>
    </row>
    <row r="476" spans="2:17">
      <c r="B476" s="114"/>
      <c r="C476" s="114"/>
      <c r="D476" s="115"/>
      <c r="E476" s="115"/>
      <c r="F476" s="115"/>
      <c r="G476" s="115"/>
      <c r="H476" s="115"/>
      <c r="I476" s="115"/>
      <c r="J476" s="115"/>
      <c r="K476" s="115"/>
      <c r="L476" s="115"/>
      <c r="M476" s="115"/>
      <c r="N476" s="115"/>
      <c r="O476" s="115"/>
      <c r="P476" s="115"/>
      <c r="Q476" s="115"/>
    </row>
    <row r="477" spans="2:17">
      <c r="B477" s="114"/>
      <c r="C477" s="114"/>
      <c r="D477" s="115"/>
      <c r="E477" s="115"/>
      <c r="F477" s="115"/>
      <c r="G477" s="115"/>
      <c r="H477" s="115"/>
      <c r="I477" s="115"/>
      <c r="J477" s="115"/>
      <c r="K477" s="115"/>
      <c r="L477" s="115"/>
      <c r="M477" s="115"/>
      <c r="N477" s="115"/>
      <c r="O477" s="115"/>
      <c r="P477" s="115"/>
      <c r="Q477" s="115"/>
    </row>
    <row r="478" spans="2:17">
      <c r="B478" s="114"/>
      <c r="C478" s="114"/>
      <c r="D478" s="115"/>
      <c r="E478" s="115"/>
      <c r="F478" s="115"/>
      <c r="G478" s="115"/>
      <c r="H478" s="115"/>
      <c r="I478" s="115"/>
      <c r="J478" s="115"/>
      <c r="K478" s="115"/>
      <c r="L478" s="115"/>
      <c r="M478" s="115"/>
      <c r="N478" s="115"/>
      <c r="O478" s="115"/>
      <c r="P478" s="115"/>
      <c r="Q478" s="115"/>
    </row>
    <row r="479" spans="2:17">
      <c r="B479" s="114"/>
      <c r="C479" s="114"/>
      <c r="D479" s="115"/>
      <c r="E479" s="115"/>
      <c r="F479" s="115"/>
      <c r="G479" s="115"/>
      <c r="H479" s="115"/>
      <c r="I479" s="115"/>
      <c r="J479" s="115"/>
      <c r="K479" s="115"/>
      <c r="L479" s="115"/>
      <c r="M479" s="115"/>
      <c r="N479" s="115"/>
      <c r="O479" s="115"/>
      <c r="P479" s="115"/>
      <c r="Q479" s="115"/>
    </row>
    <row r="480" spans="2:17">
      <c r="B480" s="114"/>
      <c r="C480" s="114"/>
      <c r="D480" s="115"/>
      <c r="E480" s="115"/>
      <c r="F480" s="115"/>
      <c r="G480" s="115"/>
      <c r="H480" s="115"/>
      <c r="I480" s="115"/>
      <c r="J480" s="115"/>
      <c r="K480" s="115"/>
      <c r="L480" s="115"/>
      <c r="M480" s="115"/>
      <c r="N480" s="115"/>
      <c r="O480" s="115"/>
      <c r="P480" s="115"/>
      <c r="Q480" s="115"/>
    </row>
    <row r="481" spans="2:17">
      <c r="B481" s="114"/>
      <c r="C481" s="114"/>
      <c r="D481" s="115"/>
      <c r="E481" s="115"/>
      <c r="F481" s="115"/>
      <c r="G481" s="115"/>
      <c r="H481" s="115"/>
      <c r="I481" s="115"/>
      <c r="J481" s="115"/>
      <c r="K481" s="115"/>
      <c r="L481" s="115"/>
      <c r="M481" s="115"/>
      <c r="N481" s="115"/>
      <c r="O481" s="115"/>
      <c r="P481" s="115"/>
      <c r="Q481" s="115"/>
    </row>
    <row r="482" spans="2:17">
      <c r="B482" s="114"/>
      <c r="C482" s="114"/>
      <c r="D482" s="115"/>
      <c r="E482" s="115"/>
      <c r="F482" s="115"/>
      <c r="G482" s="115"/>
      <c r="H482" s="115"/>
      <c r="I482" s="115"/>
      <c r="J482" s="115"/>
      <c r="K482" s="115"/>
      <c r="L482" s="115"/>
      <c r="M482" s="115"/>
      <c r="N482" s="115"/>
      <c r="O482" s="115"/>
      <c r="P482" s="115"/>
      <c r="Q482" s="115"/>
    </row>
    <row r="483" spans="2:17">
      <c r="B483" s="114"/>
      <c r="C483" s="114"/>
      <c r="D483" s="115"/>
      <c r="E483" s="115"/>
      <c r="F483" s="115"/>
      <c r="G483" s="115"/>
      <c r="H483" s="115"/>
      <c r="I483" s="115"/>
      <c r="J483" s="115"/>
      <c r="K483" s="115"/>
      <c r="L483" s="115"/>
      <c r="M483" s="115"/>
      <c r="N483" s="115"/>
      <c r="O483" s="115"/>
      <c r="P483" s="115"/>
      <c r="Q483" s="115"/>
    </row>
    <row r="484" spans="2:17">
      <c r="B484" s="114"/>
      <c r="C484" s="114"/>
      <c r="D484" s="115"/>
      <c r="E484" s="115"/>
      <c r="F484" s="115"/>
      <c r="G484" s="115"/>
      <c r="H484" s="115"/>
      <c r="I484" s="115"/>
      <c r="J484" s="115"/>
      <c r="K484" s="115"/>
      <c r="L484" s="115"/>
      <c r="M484" s="115"/>
      <c r="N484" s="115"/>
      <c r="O484" s="115"/>
      <c r="P484" s="115"/>
      <c r="Q484" s="115"/>
    </row>
    <row r="485" spans="2:17">
      <c r="B485" s="114"/>
      <c r="C485" s="114"/>
      <c r="D485" s="115"/>
      <c r="E485" s="115"/>
      <c r="F485" s="115"/>
      <c r="G485" s="115"/>
      <c r="H485" s="115"/>
      <c r="I485" s="115"/>
      <c r="J485" s="115"/>
      <c r="K485" s="115"/>
      <c r="L485" s="115"/>
      <c r="M485" s="115"/>
      <c r="N485" s="115"/>
      <c r="O485" s="115"/>
      <c r="P485" s="115"/>
      <c r="Q485" s="115"/>
    </row>
    <row r="486" spans="2:17">
      <c r="B486" s="114"/>
      <c r="C486" s="114"/>
      <c r="D486" s="115"/>
      <c r="E486" s="115"/>
      <c r="F486" s="115"/>
      <c r="G486" s="115"/>
      <c r="H486" s="115"/>
      <c r="I486" s="115"/>
      <c r="J486" s="115"/>
      <c r="K486" s="115"/>
      <c r="L486" s="115"/>
      <c r="M486" s="115"/>
      <c r="N486" s="115"/>
      <c r="O486" s="115"/>
      <c r="P486" s="115"/>
      <c r="Q486" s="115"/>
    </row>
    <row r="487" spans="2:17">
      <c r="B487" s="114"/>
      <c r="C487" s="114"/>
      <c r="D487" s="115"/>
      <c r="E487" s="115"/>
      <c r="F487" s="115"/>
      <c r="G487" s="115"/>
      <c r="H487" s="115"/>
      <c r="I487" s="115"/>
      <c r="J487" s="115"/>
      <c r="K487" s="115"/>
      <c r="L487" s="115"/>
      <c r="M487" s="115"/>
      <c r="N487" s="115"/>
      <c r="O487" s="115"/>
      <c r="P487" s="115"/>
      <c r="Q487" s="115"/>
    </row>
    <row r="488" spans="2:17">
      <c r="B488" s="114"/>
      <c r="C488" s="114"/>
      <c r="D488" s="115"/>
      <c r="E488" s="115"/>
      <c r="F488" s="115"/>
      <c r="G488" s="115"/>
      <c r="H488" s="115"/>
      <c r="I488" s="115"/>
      <c r="J488" s="115"/>
      <c r="K488" s="115"/>
      <c r="L488" s="115"/>
      <c r="M488" s="115"/>
      <c r="N488" s="115"/>
      <c r="O488" s="115"/>
      <c r="P488" s="115"/>
      <c r="Q488" s="115"/>
    </row>
    <row r="489" spans="2:17">
      <c r="B489" s="114"/>
      <c r="C489" s="114"/>
      <c r="D489" s="115"/>
      <c r="E489" s="115"/>
      <c r="F489" s="115"/>
      <c r="G489" s="115"/>
      <c r="H489" s="115"/>
      <c r="I489" s="115"/>
      <c r="J489" s="115"/>
      <c r="K489" s="115"/>
      <c r="L489" s="115"/>
      <c r="M489" s="115"/>
      <c r="N489" s="115"/>
      <c r="O489" s="115"/>
      <c r="P489" s="115"/>
      <c r="Q489" s="115"/>
    </row>
    <row r="490" spans="2:17">
      <c r="B490" s="114"/>
      <c r="C490" s="114"/>
      <c r="D490" s="115"/>
      <c r="E490" s="115"/>
      <c r="F490" s="115"/>
      <c r="G490" s="115"/>
      <c r="H490" s="115"/>
      <c r="I490" s="115"/>
      <c r="J490" s="115"/>
      <c r="K490" s="115"/>
      <c r="L490" s="115"/>
      <c r="M490" s="115"/>
      <c r="N490" s="115"/>
      <c r="O490" s="115"/>
      <c r="P490" s="115"/>
      <c r="Q490" s="115"/>
    </row>
    <row r="491" spans="2:17">
      <c r="B491" s="114"/>
      <c r="C491" s="114"/>
      <c r="D491" s="115"/>
      <c r="E491" s="115"/>
      <c r="F491" s="115"/>
      <c r="G491" s="115"/>
      <c r="H491" s="115"/>
      <c r="I491" s="115"/>
      <c r="J491" s="115"/>
      <c r="K491" s="115"/>
      <c r="L491" s="115"/>
      <c r="M491" s="115"/>
      <c r="N491" s="115"/>
      <c r="O491" s="115"/>
      <c r="P491" s="115"/>
      <c r="Q491" s="115"/>
    </row>
    <row r="492" spans="2:17">
      <c r="B492" s="114"/>
      <c r="C492" s="114"/>
      <c r="D492" s="115"/>
      <c r="E492" s="115"/>
      <c r="F492" s="115"/>
      <c r="G492" s="115"/>
      <c r="H492" s="115"/>
      <c r="I492" s="115"/>
      <c r="J492" s="115"/>
      <c r="K492" s="115"/>
      <c r="L492" s="115"/>
      <c r="M492" s="115"/>
      <c r="N492" s="115"/>
      <c r="O492" s="115"/>
      <c r="P492" s="115"/>
      <c r="Q492" s="115"/>
    </row>
    <row r="493" spans="2:17">
      <c r="B493" s="114"/>
      <c r="C493" s="114"/>
      <c r="D493" s="115"/>
      <c r="E493" s="115"/>
      <c r="F493" s="115"/>
      <c r="G493" s="115"/>
      <c r="H493" s="115"/>
      <c r="I493" s="115"/>
      <c r="J493" s="115"/>
      <c r="K493" s="115"/>
      <c r="L493" s="115"/>
      <c r="M493" s="115"/>
      <c r="N493" s="115"/>
      <c r="O493" s="115"/>
      <c r="P493" s="115"/>
      <c r="Q493" s="115"/>
    </row>
    <row r="494" spans="2:17">
      <c r="B494" s="114"/>
      <c r="C494" s="114"/>
      <c r="D494" s="115"/>
      <c r="E494" s="115"/>
      <c r="F494" s="115"/>
      <c r="G494" s="115"/>
      <c r="H494" s="115"/>
      <c r="I494" s="115"/>
      <c r="J494" s="115"/>
      <c r="K494" s="115"/>
      <c r="L494" s="115"/>
      <c r="M494" s="115"/>
      <c r="N494" s="115"/>
      <c r="O494" s="115"/>
      <c r="P494" s="115"/>
      <c r="Q494" s="115"/>
    </row>
    <row r="495" spans="2:17">
      <c r="B495" s="114"/>
      <c r="C495" s="114"/>
      <c r="D495" s="115"/>
      <c r="E495" s="115"/>
      <c r="F495" s="115"/>
      <c r="G495" s="115"/>
      <c r="H495" s="115"/>
      <c r="I495" s="115"/>
      <c r="J495" s="115"/>
      <c r="K495" s="115"/>
      <c r="L495" s="115"/>
      <c r="M495" s="115"/>
      <c r="N495" s="115"/>
      <c r="O495" s="115"/>
      <c r="P495" s="115"/>
      <c r="Q495" s="115"/>
    </row>
    <row r="496" spans="2:17">
      <c r="B496" s="114"/>
      <c r="C496" s="114"/>
      <c r="D496" s="115"/>
      <c r="E496" s="115"/>
      <c r="F496" s="115"/>
      <c r="G496" s="115"/>
      <c r="H496" s="115"/>
      <c r="I496" s="115"/>
      <c r="J496" s="115"/>
      <c r="K496" s="115"/>
      <c r="L496" s="115"/>
      <c r="M496" s="115"/>
      <c r="N496" s="115"/>
      <c r="O496" s="115"/>
      <c r="P496" s="115"/>
      <c r="Q496" s="115"/>
    </row>
    <row r="497" spans="2:17">
      <c r="B497" s="114"/>
      <c r="C497" s="114"/>
      <c r="D497" s="115"/>
      <c r="E497" s="115"/>
      <c r="F497" s="115"/>
      <c r="G497" s="115"/>
      <c r="H497" s="115"/>
      <c r="I497" s="115"/>
      <c r="J497" s="115"/>
      <c r="K497" s="115"/>
      <c r="L497" s="115"/>
      <c r="M497" s="115"/>
      <c r="N497" s="115"/>
      <c r="O497" s="115"/>
      <c r="P497" s="115"/>
      <c r="Q497" s="115"/>
    </row>
    <row r="498" spans="2:17">
      <c r="B498" s="114"/>
      <c r="C498" s="114"/>
      <c r="D498" s="115"/>
      <c r="E498" s="115"/>
      <c r="F498" s="115"/>
      <c r="G498" s="115"/>
      <c r="H498" s="115"/>
      <c r="I498" s="115"/>
      <c r="J498" s="115"/>
      <c r="K498" s="115"/>
      <c r="L498" s="115"/>
      <c r="M498" s="115"/>
      <c r="N498" s="115"/>
      <c r="O498" s="115"/>
      <c r="P498" s="115"/>
      <c r="Q498" s="115"/>
    </row>
    <row r="499" spans="2:17">
      <c r="B499" s="114"/>
      <c r="C499" s="114"/>
      <c r="D499" s="115"/>
      <c r="E499" s="115"/>
      <c r="F499" s="115"/>
      <c r="G499" s="115"/>
      <c r="H499" s="115"/>
      <c r="I499" s="115"/>
      <c r="J499" s="115"/>
      <c r="K499" s="115"/>
      <c r="L499" s="115"/>
      <c r="M499" s="115"/>
      <c r="N499" s="115"/>
      <c r="O499" s="115"/>
      <c r="P499" s="115"/>
      <c r="Q499" s="115"/>
    </row>
    <row r="500" spans="2:17">
      <c r="B500" s="114"/>
      <c r="C500" s="114"/>
      <c r="D500" s="115"/>
      <c r="E500" s="115"/>
      <c r="F500" s="115"/>
      <c r="G500" s="115"/>
      <c r="H500" s="115"/>
      <c r="I500" s="115"/>
      <c r="J500" s="115"/>
      <c r="K500" s="115"/>
      <c r="L500" s="115"/>
      <c r="M500" s="115"/>
      <c r="N500" s="115"/>
      <c r="O500" s="115"/>
      <c r="P500" s="115"/>
      <c r="Q500" s="115"/>
    </row>
    <row r="501" spans="2:17">
      <c r="B501" s="114"/>
      <c r="C501" s="114"/>
      <c r="D501" s="115"/>
      <c r="E501" s="115"/>
      <c r="F501" s="115"/>
      <c r="G501" s="115"/>
      <c r="H501" s="115"/>
      <c r="I501" s="115"/>
      <c r="J501" s="115"/>
      <c r="K501" s="115"/>
      <c r="L501" s="115"/>
      <c r="M501" s="115"/>
      <c r="N501" s="115"/>
      <c r="O501" s="115"/>
      <c r="P501" s="115"/>
      <c r="Q501" s="115"/>
    </row>
    <row r="502" spans="2:17">
      <c r="B502" s="114"/>
      <c r="C502" s="114"/>
      <c r="D502" s="115"/>
      <c r="E502" s="115"/>
      <c r="F502" s="115"/>
      <c r="G502" s="115"/>
      <c r="H502" s="115"/>
      <c r="I502" s="115"/>
      <c r="J502" s="115"/>
      <c r="K502" s="115"/>
      <c r="L502" s="115"/>
      <c r="M502" s="115"/>
      <c r="N502" s="115"/>
      <c r="O502" s="115"/>
      <c r="P502" s="115"/>
      <c r="Q502" s="115"/>
    </row>
    <row r="503" spans="2:17">
      <c r="B503" s="114"/>
      <c r="C503" s="114"/>
      <c r="D503" s="115"/>
      <c r="E503" s="115"/>
      <c r="F503" s="115"/>
      <c r="G503" s="115"/>
      <c r="H503" s="115"/>
      <c r="I503" s="115"/>
      <c r="J503" s="115"/>
      <c r="K503" s="115"/>
      <c r="L503" s="115"/>
      <c r="M503" s="115"/>
      <c r="N503" s="115"/>
      <c r="O503" s="115"/>
      <c r="P503" s="115"/>
      <c r="Q503" s="115"/>
    </row>
    <row r="504" spans="2:17">
      <c r="B504" s="114"/>
      <c r="C504" s="114"/>
      <c r="D504" s="115"/>
      <c r="E504" s="115"/>
      <c r="F504" s="115"/>
      <c r="G504" s="115"/>
      <c r="H504" s="115"/>
      <c r="I504" s="115"/>
      <c r="J504" s="115"/>
      <c r="K504" s="115"/>
      <c r="L504" s="115"/>
      <c r="M504" s="115"/>
      <c r="N504" s="115"/>
      <c r="O504" s="115"/>
      <c r="P504" s="115"/>
      <c r="Q504" s="115"/>
    </row>
    <row r="505" spans="2:17">
      <c r="B505" s="114"/>
      <c r="C505" s="114"/>
      <c r="D505" s="115"/>
      <c r="E505" s="115"/>
      <c r="F505" s="115"/>
      <c r="G505" s="115"/>
      <c r="H505" s="115"/>
      <c r="I505" s="115"/>
      <c r="J505" s="115"/>
      <c r="K505" s="115"/>
      <c r="L505" s="115"/>
      <c r="M505" s="115"/>
      <c r="N505" s="115"/>
      <c r="O505" s="115"/>
      <c r="P505" s="115"/>
      <c r="Q505" s="115"/>
    </row>
    <row r="506" spans="2:17">
      <c r="B506" s="114"/>
      <c r="C506" s="114"/>
      <c r="D506" s="115"/>
      <c r="E506" s="115"/>
      <c r="F506" s="115"/>
      <c r="G506" s="115"/>
      <c r="H506" s="115"/>
      <c r="I506" s="115"/>
      <c r="J506" s="115"/>
      <c r="K506" s="115"/>
      <c r="L506" s="115"/>
      <c r="M506" s="115"/>
      <c r="N506" s="115"/>
      <c r="O506" s="115"/>
      <c r="P506" s="115"/>
      <c r="Q506" s="115"/>
    </row>
    <row r="507" spans="2:17">
      <c r="B507" s="114"/>
      <c r="C507" s="114"/>
      <c r="D507" s="115"/>
      <c r="E507" s="115"/>
      <c r="F507" s="115"/>
      <c r="G507" s="115"/>
      <c r="H507" s="115"/>
      <c r="I507" s="115"/>
      <c r="J507" s="115"/>
      <c r="K507" s="115"/>
      <c r="L507" s="115"/>
      <c r="M507" s="115"/>
      <c r="N507" s="115"/>
      <c r="O507" s="115"/>
      <c r="P507" s="115"/>
      <c r="Q507" s="115"/>
    </row>
    <row r="508" spans="2:17">
      <c r="B508" s="114"/>
      <c r="C508" s="114"/>
      <c r="D508" s="115"/>
      <c r="E508" s="115"/>
      <c r="F508" s="115"/>
      <c r="G508" s="115"/>
      <c r="H508" s="115"/>
      <c r="I508" s="115"/>
      <c r="J508" s="115"/>
      <c r="K508" s="115"/>
      <c r="L508" s="115"/>
      <c r="M508" s="115"/>
      <c r="N508" s="115"/>
      <c r="O508" s="115"/>
      <c r="P508" s="115"/>
      <c r="Q508" s="115"/>
    </row>
    <row r="509" spans="2:17">
      <c r="B509" s="114"/>
      <c r="C509" s="114"/>
      <c r="D509" s="115"/>
      <c r="E509" s="115"/>
      <c r="F509" s="115"/>
      <c r="G509" s="115"/>
      <c r="H509" s="115"/>
      <c r="I509" s="115"/>
      <c r="J509" s="115"/>
      <c r="K509" s="115"/>
      <c r="L509" s="115"/>
      <c r="M509" s="115"/>
      <c r="N509" s="115"/>
      <c r="O509" s="115"/>
      <c r="P509" s="115"/>
      <c r="Q509" s="115"/>
    </row>
    <row r="510" spans="2:17">
      <c r="B510" s="114"/>
      <c r="C510" s="114"/>
      <c r="D510" s="115"/>
      <c r="E510" s="115"/>
      <c r="F510" s="115"/>
      <c r="G510" s="115"/>
      <c r="H510" s="115"/>
      <c r="I510" s="115"/>
      <c r="J510" s="115"/>
      <c r="K510" s="115"/>
      <c r="L510" s="115"/>
      <c r="M510" s="115"/>
      <c r="N510" s="115"/>
      <c r="O510" s="115"/>
      <c r="P510" s="115"/>
      <c r="Q510" s="115"/>
    </row>
    <row r="511" spans="2:17">
      <c r="B511" s="114"/>
      <c r="C511" s="114"/>
      <c r="D511" s="115"/>
      <c r="E511" s="115"/>
      <c r="F511" s="115"/>
      <c r="G511" s="115"/>
      <c r="H511" s="115"/>
      <c r="I511" s="115"/>
      <c r="J511" s="115"/>
      <c r="K511" s="115"/>
      <c r="L511" s="115"/>
      <c r="M511" s="115"/>
      <c r="N511" s="115"/>
      <c r="O511" s="115"/>
      <c r="P511" s="115"/>
      <c r="Q511" s="115"/>
    </row>
    <row r="512" spans="2:17">
      <c r="B512" s="114"/>
      <c r="C512" s="114"/>
      <c r="D512" s="115"/>
      <c r="E512" s="115"/>
      <c r="F512" s="115"/>
      <c r="G512" s="115"/>
      <c r="H512" s="115"/>
      <c r="I512" s="115"/>
      <c r="J512" s="115"/>
      <c r="K512" s="115"/>
      <c r="L512" s="115"/>
      <c r="M512" s="115"/>
      <c r="N512" s="115"/>
      <c r="O512" s="115"/>
      <c r="P512" s="115"/>
      <c r="Q512" s="115"/>
    </row>
    <row r="513" spans="2:17">
      <c r="B513" s="114"/>
      <c r="C513" s="114"/>
      <c r="D513" s="115"/>
      <c r="E513" s="115"/>
      <c r="F513" s="115"/>
      <c r="G513" s="115"/>
      <c r="H513" s="115"/>
      <c r="I513" s="115"/>
      <c r="J513" s="115"/>
      <c r="K513" s="115"/>
      <c r="L513" s="115"/>
      <c r="M513" s="115"/>
      <c r="N513" s="115"/>
      <c r="O513" s="115"/>
      <c r="P513" s="115"/>
      <c r="Q513" s="115"/>
    </row>
    <row r="514" spans="2:17">
      <c r="B514" s="114"/>
      <c r="C514" s="114"/>
      <c r="D514" s="115"/>
      <c r="E514" s="115"/>
      <c r="F514" s="115"/>
      <c r="G514" s="115"/>
      <c r="H514" s="115"/>
      <c r="I514" s="115"/>
      <c r="J514" s="115"/>
      <c r="K514" s="115"/>
      <c r="L514" s="115"/>
      <c r="M514" s="115"/>
      <c r="N514" s="115"/>
      <c r="O514" s="115"/>
      <c r="P514" s="115"/>
      <c r="Q514" s="115"/>
    </row>
    <row r="515" spans="2:17">
      <c r="B515" s="114"/>
      <c r="C515" s="114"/>
      <c r="D515" s="115"/>
      <c r="E515" s="115"/>
      <c r="F515" s="115"/>
      <c r="G515" s="115"/>
      <c r="H515" s="115"/>
      <c r="I515" s="115"/>
      <c r="J515" s="115"/>
      <c r="K515" s="115"/>
      <c r="L515" s="115"/>
      <c r="M515" s="115"/>
      <c r="N515" s="115"/>
      <c r="O515" s="115"/>
      <c r="P515" s="115"/>
      <c r="Q515" s="115"/>
    </row>
    <row r="516" spans="2:17">
      <c r="B516" s="114"/>
      <c r="C516" s="114"/>
      <c r="D516" s="115"/>
      <c r="E516" s="115"/>
      <c r="F516" s="115"/>
      <c r="G516" s="115"/>
      <c r="H516" s="115"/>
      <c r="I516" s="115"/>
      <c r="J516" s="115"/>
      <c r="K516" s="115"/>
      <c r="L516" s="115"/>
      <c r="M516" s="115"/>
      <c r="N516" s="115"/>
      <c r="O516" s="115"/>
      <c r="P516" s="115"/>
      <c r="Q516" s="115"/>
    </row>
    <row r="517" spans="2:17">
      <c r="B517" s="114"/>
      <c r="C517" s="114"/>
      <c r="D517" s="115"/>
      <c r="E517" s="115"/>
      <c r="F517" s="115"/>
      <c r="G517" s="115"/>
      <c r="H517" s="115"/>
      <c r="I517" s="115"/>
      <c r="J517" s="115"/>
      <c r="K517" s="115"/>
      <c r="L517" s="115"/>
      <c r="M517" s="115"/>
      <c r="N517" s="115"/>
      <c r="O517" s="115"/>
      <c r="P517" s="115"/>
      <c r="Q517" s="115"/>
    </row>
    <row r="518" spans="2:17">
      <c r="B518" s="114"/>
      <c r="C518" s="114"/>
      <c r="D518" s="115"/>
      <c r="E518" s="115"/>
      <c r="F518" s="115"/>
      <c r="G518" s="115"/>
      <c r="H518" s="115"/>
      <c r="I518" s="115"/>
      <c r="J518" s="115"/>
      <c r="K518" s="115"/>
      <c r="L518" s="115"/>
      <c r="M518" s="115"/>
      <c r="N518" s="115"/>
      <c r="O518" s="115"/>
      <c r="P518" s="115"/>
      <c r="Q518" s="115"/>
    </row>
    <row r="519" spans="2:17">
      <c r="B519" s="114"/>
      <c r="C519" s="114"/>
      <c r="D519" s="115"/>
      <c r="E519" s="115"/>
      <c r="F519" s="115"/>
      <c r="G519" s="115"/>
      <c r="H519" s="115"/>
      <c r="I519" s="115"/>
      <c r="J519" s="115"/>
      <c r="K519" s="115"/>
      <c r="L519" s="115"/>
      <c r="M519" s="115"/>
      <c r="N519" s="115"/>
      <c r="O519" s="115"/>
      <c r="P519" s="115"/>
      <c r="Q519" s="115"/>
    </row>
    <row r="520" spans="2:17">
      <c r="B520" s="114"/>
      <c r="C520" s="114"/>
      <c r="D520" s="115"/>
      <c r="E520" s="115"/>
      <c r="F520" s="115"/>
      <c r="G520" s="115"/>
      <c r="H520" s="115"/>
      <c r="I520" s="115"/>
      <c r="J520" s="115"/>
      <c r="K520" s="115"/>
      <c r="L520" s="115"/>
      <c r="M520" s="115"/>
      <c r="N520" s="115"/>
      <c r="O520" s="115"/>
      <c r="P520" s="115"/>
      <c r="Q520" s="115"/>
    </row>
    <row r="521" spans="2:17">
      <c r="B521" s="114"/>
      <c r="C521" s="114"/>
      <c r="D521" s="115"/>
      <c r="E521" s="115"/>
      <c r="F521" s="115"/>
      <c r="G521" s="115"/>
      <c r="H521" s="115"/>
      <c r="I521" s="115"/>
      <c r="J521" s="115"/>
      <c r="K521" s="115"/>
      <c r="L521" s="115"/>
      <c r="M521" s="115"/>
      <c r="N521" s="115"/>
      <c r="O521" s="115"/>
      <c r="P521" s="115"/>
      <c r="Q521" s="115"/>
    </row>
    <row r="522" spans="2:17">
      <c r="B522" s="114"/>
      <c r="C522" s="114"/>
      <c r="D522" s="115"/>
      <c r="E522" s="115"/>
      <c r="F522" s="115"/>
      <c r="G522" s="115"/>
      <c r="H522" s="115"/>
      <c r="I522" s="115"/>
      <c r="J522" s="115"/>
      <c r="K522" s="115"/>
      <c r="L522" s="115"/>
      <c r="M522" s="115"/>
      <c r="N522" s="115"/>
      <c r="O522" s="115"/>
      <c r="P522" s="115"/>
      <c r="Q522" s="115"/>
    </row>
    <row r="523" spans="2:17">
      <c r="B523" s="114"/>
      <c r="C523" s="114"/>
      <c r="D523" s="115"/>
      <c r="E523" s="115"/>
      <c r="F523" s="115"/>
      <c r="G523" s="115"/>
      <c r="H523" s="115"/>
      <c r="I523" s="115"/>
      <c r="J523" s="115"/>
      <c r="K523" s="115"/>
      <c r="L523" s="115"/>
      <c r="M523" s="115"/>
      <c r="N523" s="115"/>
      <c r="O523" s="115"/>
      <c r="P523" s="115"/>
      <c r="Q523" s="115"/>
    </row>
    <row r="524" spans="2:17">
      <c r="B524" s="114"/>
      <c r="C524" s="114"/>
      <c r="D524" s="115"/>
      <c r="E524" s="115"/>
      <c r="F524" s="115"/>
      <c r="G524" s="115"/>
      <c r="H524" s="115"/>
      <c r="I524" s="115"/>
      <c r="J524" s="115"/>
      <c r="K524" s="115"/>
      <c r="L524" s="115"/>
      <c r="M524" s="115"/>
      <c r="N524" s="115"/>
      <c r="O524" s="115"/>
      <c r="P524" s="115"/>
      <c r="Q524" s="115"/>
    </row>
    <row r="525" spans="2:17">
      <c r="B525" s="114"/>
      <c r="C525" s="114"/>
      <c r="D525" s="115"/>
      <c r="E525" s="115"/>
      <c r="F525" s="115"/>
      <c r="G525" s="115"/>
      <c r="H525" s="115"/>
      <c r="I525" s="115"/>
      <c r="J525" s="115"/>
      <c r="K525" s="115"/>
      <c r="L525" s="115"/>
      <c r="M525" s="115"/>
      <c r="N525" s="115"/>
      <c r="O525" s="115"/>
      <c r="P525" s="115"/>
      <c r="Q525" s="115"/>
    </row>
    <row r="526" spans="2:17">
      <c r="B526" s="114"/>
      <c r="C526" s="114"/>
      <c r="D526" s="115"/>
      <c r="E526" s="115"/>
      <c r="F526" s="115"/>
      <c r="G526" s="115"/>
      <c r="H526" s="115"/>
      <c r="I526" s="115"/>
      <c r="J526" s="115"/>
      <c r="K526" s="115"/>
      <c r="L526" s="115"/>
      <c r="M526" s="115"/>
      <c r="N526" s="115"/>
      <c r="O526" s="115"/>
      <c r="P526" s="115"/>
      <c r="Q526" s="115"/>
    </row>
    <row r="527" spans="2:17">
      <c r="B527" s="114"/>
      <c r="C527" s="114"/>
      <c r="D527" s="115"/>
      <c r="E527" s="115"/>
      <c r="F527" s="115"/>
      <c r="G527" s="115"/>
      <c r="H527" s="115"/>
      <c r="I527" s="115"/>
      <c r="J527" s="115"/>
      <c r="K527" s="115"/>
      <c r="L527" s="115"/>
      <c r="M527" s="115"/>
      <c r="N527" s="115"/>
      <c r="O527" s="115"/>
      <c r="P527" s="115"/>
      <c r="Q527" s="115"/>
    </row>
    <row r="528" spans="2:17">
      <c r="B528" s="114"/>
      <c r="C528" s="114"/>
      <c r="D528" s="115"/>
      <c r="E528" s="115"/>
      <c r="F528" s="115"/>
      <c r="G528" s="115"/>
      <c r="H528" s="115"/>
      <c r="I528" s="115"/>
      <c r="J528" s="115"/>
      <c r="K528" s="115"/>
      <c r="L528" s="115"/>
      <c r="M528" s="115"/>
      <c r="N528" s="115"/>
      <c r="O528" s="115"/>
      <c r="P528" s="115"/>
      <c r="Q528" s="115"/>
    </row>
    <row r="529" spans="2:17">
      <c r="B529" s="114"/>
      <c r="C529" s="114"/>
      <c r="D529" s="115"/>
      <c r="E529" s="115"/>
      <c r="F529" s="115"/>
      <c r="G529" s="115"/>
      <c r="H529" s="115"/>
      <c r="I529" s="115"/>
      <c r="J529" s="115"/>
      <c r="K529" s="115"/>
      <c r="L529" s="115"/>
      <c r="M529" s="115"/>
      <c r="N529" s="115"/>
      <c r="O529" s="115"/>
      <c r="P529" s="115"/>
      <c r="Q529" s="115"/>
    </row>
    <row r="530" spans="2:17">
      <c r="B530" s="114"/>
      <c r="C530" s="114"/>
      <c r="D530" s="115"/>
      <c r="E530" s="115"/>
      <c r="F530" s="115"/>
      <c r="G530" s="115"/>
      <c r="H530" s="115"/>
      <c r="I530" s="115"/>
      <c r="J530" s="115"/>
      <c r="K530" s="115"/>
      <c r="L530" s="115"/>
      <c r="M530" s="115"/>
      <c r="N530" s="115"/>
      <c r="O530" s="115"/>
      <c r="P530" s="115"/>
      <c r="Q530" s="115"/>
    </row>
    <row r="531" spans="2:17">
      <c r="B531" s="114"/>
      <c r="C531" s="114"/>
      <c r="D531" s="115"/>
      <c r="E531" s="115"/>
      <c r="F531" s="115"/>
      <c r="G531" s="115"/>
      <c r="H531" s="115"/>
      <c r="I531" s="115"/>
      <c r="J531" s="115"/>
      <c r="K531" s="115"/>
      <c r="L531" s="115"/>
      <c r="M531" s="115"/>
      <c r="N531" s="115"/>
      <c r="O531" s="115"/>
      <c r="P531" s="115"/>
      <c r="Q531" s="115"/>
    </row>
    <row r="532" spans="2:17">
      <c r="B532" s="114"/>
      <c r="C532" s="114"/>
      <c r="D532" s="115"/>
      <c r="E532" s="115"/>
      <c r="F532" s="115"/>
      <c r="G532" s="115"/>
      <c r="H532" s="115"/>
      <c r="I532" s="115"/>
      <c r="J532" s="115"/>
      <c r="K532" s="115"/>
      <c r="L532" s="115"/>
      <c r="M532" s="115"/>
      <c r="N532" s="115"/>
      <c r="O532" s="115"/>
      <c r="P532" s="115"/>
      <c r="Q532" s="115"/>
    </row>
    <row r="533" spans="2:17">
      <c r="B533" s="114"/>
      <c r="C533" s="114"/>
      <c r="D533" s="115"/>
      <c r="E533" s="115"/>
      <c r="F533" s="115"/>
      <c r="G533" s="115"/>
      <c r="H533" s="115"/>
      <c r="I533" s="115"/>
      <c r="J533" s="115"/>
      <c r="K533" s="115"/>
      <c r="L533" s="115"/>
      <c r="M533" s="115"/>
      <c r="N533" s="115"/>
      <c r="O533" s="115"/>
      <c r="P533" s="115"/>
      <c r="Q533" s="115"/>
    </row>
    <row r="534" spans="2:17">
      <c r="B534" s="114"/>
      <c r="C534" s="114"/>
      <c r="D534" s="115"/>
      <c r="E534" s="115"/>
      <c r="F534" s="115"/>
      <c r="G534" s="115"/>
      <c r="H534" s="115"/>
      <c r="I534" s="115"/>
      <c r="J534" s="115"/>
      <c r="K534" s="115"/>
      <c r="L534" s="115"/>
      <c r="M534" s="115"/>
      <c r="N534" s="115"/>
      <c r="O534" s="115"/>
      <c r="P534" s="115"/>
      <c r="Q534" s="115"/>
    </row>
    <row r="535" spans="2:17">
      <c r="B535" s="114"/>
      <c r="C535" s="114"/>
      <c r="D535" s="115"/>
      <c r="E535" s="115"/>
      <c r="F535" s="115"/>
      <c r="G535" s="115"/>
      <c r="H535" s="115"/>
      <c r="I535" s="115"/>
      <c r="J535" s="115"/>
      <c r="K535" s="115"/>
      <c r="L535" s="115"/>
      <c r="M535" s="115"/>
      <c r="N535" s="115"/>
      <c r="O535" s="115"/>
      <c r="P535" s="115"/>
      <c r="Q535" s="115"/>
    </row>
    <row r="536" spans="2:17">
      <c r="B536" s="114"/>
      <c r="C536" s="114"/>
      <c r="D536" s="115"/>
      <c r="E536" s="115"/>
      <c r="F536" s="115"/>
      <c r="G536" s="115"/>
      <c r="H536" s="115"/>
      <c r="I536" s="115"/>
      <c r="J536" s="115"/>
      <c r="K536" s="115"/>
      <c r="L536" s="115"/>
      <c r="M536" s="115"/>
      <c r="N536" s="115"/>
      <c r="O536" s="115"/>
      <c r="P536" s="115"/>
      <c r="Q536" s="115"/>
    </row>
    <row r="537" spans="2:17">
      <c r="B537" s="114"/>
      <c r="C537" s="114"/>
      <c r="D537" s="115"/>
      <c r="E537" s="115"/>
      <c r="F537" s="115"/>
      <c r="G537" s="115"/>
      <c r="H537" s="115"/>
      <c r="I537" s="115"/>
      <c r="J537" s="115"/>
      <c r="K537" s="115"/>
      <c r="L537" s="115"/>
      <c r="M537" s="115"/>
      <c r="N537" s="115"/>
      <c r="O537" s="115"/>
      <c r="P537" s="115"/>
      <c r="Q537" s="115"/>
    </row>
    <row r="538" spans="2:17">
      <c r="B538" s="114"/>
      <c r="C538" s="114"/>
      <c r="D538" s="115"/>
      <c r="E538" s="115"/>
      <c r="F538" s="115"/>
      <c r="G538" s="115"/>
      <c r="H538" s="115"/>
      <c r="I538" s="115"/>
      <c r="J538" s="115"/>
      <c r="K538" s="115"/>
      <c r="L538" s="115"/>
      <c r="M538" s="115"/>
      <c r="N538" s="115"/>
      <c r="O538" s="115"/>
      <c r="P538" s="115"/>
      <c r="Q538" s="115"/>
    </row>
    <row r="539" spans="2:17">
      <c r="B539" s="114"/>
      <c r="C539" s="114"/>
      <c r="D539" s="115"/>
      <c r="E539" s="115"/>
      <c r="F539" s="115"/>
      <c r="G539" s="115"/>
      <c r="H539" s="115"/>
      <c r="I539" s="115"/>
      <c r="J539" s="115"/>
      <c r="K539" s="115"/>
      <c r="L539" s="115"/>
      <c r="M539" s="115"/>
      <c r="N539" s="115"/>
      <c r="O539" s="115"/>
      <c r="P539" s="115"/>
      <c r="Q539" s="115"/>
    </row>
    <row r="540" spans="2:17">
      <c r="B540" s="114"/>
      <c r="C540" s="114"/>
      <c r="D540" s="115"/>
      <c r="E540" s="115"/>
      <c r="F540" s="115"/>
      <c r="G540" s="115"/>
      <c r="H540" s="115"/>
      <c r="I540" s="115"/>
      <c r="J540" s="115"/>
      <c r="K540" s="115"/>
      <c r="L540" s="115"/>
      <c r="M540" s="115"/>
      <c r="N540" s="115"/>
      <c r="O540" s="115"/>
      <c r="P540" s="115"/>
      <c r="Q540" s="115"/>
    </row>
    <row r="541" spans="2:17">
      <c r="B541" s="114"/>
      <c r="C541" s="114"/>
      <c r="D541" s="115"/>
      <c r="E541" s="115"/>
      <c r="F541" s="115"/>
      <c r="G541" s="115"/>
      <c r="H541" s="115"/>
      <c r="I541" s="115"/>
      <c r="J541" s="115"/>
      <c r="K541" s="115"/>
      <c r="L541" s="115"/>
      <c r="M541" s="115"/>
      <c r="N541" s="115"/>
      <c r="O541" s="115"/>
      <c r="P541" s="115"/>
      <c r="Q541" s="115"/>
    </row>
    <row r="542" spans="2:17">
      <c r="B542" s="114"/>
      <c r="C542" s="114"/>
      <c r="D542" s="115"/>
      <c r="E542" s="115"/>
      <c r="F542" s="115"/>
      <c r="G542" s="115"/>
      <c r="H542" s="115"/>
      <c r="I542" s="115"/>
      <c r="J542" s="115"/>
      <c r="K542" s="115"/>
      <c r="L542" s="115"/>
      <c r="M542" s="115"/>
      <c r="N542" s="115"/>
      <c r="O542" s="115"/>
      <c r="P542" s="115"/>
      <c r="Q542" s="115"/>
    </row>
    <row r="543" spans="2:17">
      <c r="B543" s="114"/>
      <c r="C543" s="114"/>
      <c r="D543" s="115"/>
      <c r="E543" s="115"/>
      <c r="F543" s="115"/>
      <c r="G543" s="115"/>
      <c r="H543" s="115"/>
      <c r="I543" s="115"/>
      <c r="J543" s="115"/>
      <c r="K543" s="115"/>
      <c r="L543" s="115"/>
      <c r="M543" s="115"/>
      <c r="N543" s="115"/>
      <c r="O543" s="115"/>
      <c r="P543" s="115"/>
      <c r="Q543" s="115"/>
    </row>
    <row r="544" spans="2:17">
      <c r="B544" s="114"/>
      <c r="C544" s="114"/>
      <c r="D544" s="115"/>
      <c r="E544" s="115"/>
      <c r="F544" s="115"/>
      <c r="G544" s="115"/>
      <c r="H544" s="115"/>
      <c r="I544" s="115"/>
      <c r="J544" s="115"/>
      <c r="K544" s="115"/>
      <c r="L544" s="115"/>
      <c r="M544" s="115"/>
      <c r="N544" s="115"/>
      <c r="O544" s="115"/>
      <c r="P544" s="115"/>
      <c r="Q544" s="115"/>
    </row>
    <row r="545" spans="2:17">
      <c r="B545" s="114"/>
      <c r="C545" s="114"/>
      <c r="D545" s="115"/>
      <c r="E545" s="115"/>
      <c r="F545" s="115"/>
      <c r="G545" s="115"/>
      <c r="H545" s="115"/>
      <c r="I545" s="115"/>
      <c r="J545" s="115"/>
      <c r="K545" s="115"/>
      <c r="L545" s="115"/>
      <c r="M545" s="115"/>
      <c r="N545" s="115"/>
      <c r="O545" s="115"/>
      <c r="P545" s="115"/>
      <c r="Q545" s="115"/>
    </row>
    <row r="546" spans="2:17">
      <c r="B546" s="114"/>
      <c r="C546" s="114"/>
      <c r="D546" s="115"/>
      <c r="E546" s="115"/>
      <c r="F546" s="115"/>
      <c r="G546" s="115"/>
      <c r="H546" s="115"/>
      <c r="I546" s="115"/>
      <c r="J546" s="115"/>
      <c r="K546" s="115"/>
      <c r="L546" s="115"/>
      <c r="M546" s="115"/>
      <c r="N546" s="115"/>
      <c r="O546" s="115"/>
      <c r="P546" s="115"/>
      <c r="Q546" s="115"/>
    </row>
    <row r="547" spans="2:17">
      <c r="B547" s="114"/>
      <c r="C547" s="114"/>
      <c r="D547" s="115"/>
      <c r="E547" s="115"/>
      <c r="F547" s="115"/>
      <c r="G547" s="115"/>
      <c r="H547" s="115"/>
      <c r="I547" s="115"/>
      <c r="J547" s="115"/>
      <c r="K547" s="115"/>
      <c r="L547" s="115"/>
      <c r="M547" s="115"/>
      <c r="N547" s="115"/>
      <c r="O547" s="115"/>
      <c r="P547" s="115"/>
      <c r="Q547" s="115"/>
    </row>
    <row r="548" spans="2:17">
      <c r="B548" s="114"/>
      <c r="C548" s="114"/>
      <c r="D548" s="115"/>
      <c r="E548" s="115"/>
      <c r="F548" s="115"/>
      <c r="G548" s="115"/>
      <c r="H548" s="115"/>
      <c r="I548" s="115"/>
      <c r="J548" s="115"/>
      <c r="K548" s="115"/>
      <c r="L548" s="115"/>
      <c r="M548" s="115"/>
      <c r="N548" s="115"/>
      <c r="O548" s="115"/>
      <c r="P548" s="115"/>
      <c r="Q548" s="115"/>
    </row>
    <row r="549" spans="2:17">
      <c r="B549" s="114"/>
      <c r="C549" s="114"/>
      <c r="D549" s="115"/>
      <c r="E549" s="115"/>
      <c r="F549" s="115"/>
      <c r="G549" s="115"/>
      <c r="H549" s="115"/>
      <c r="I549" s="115"/>
      <c r="J549" s="115"/>
      <c r="K549" s="115"/>
      <c r="L549" s="115"/>
      <c r="M549" s="115"/>
      <c r="N549" s="115"/>
      <c r="O549" s="115"/>
      <c r="P549" s="115"/>
      <c r="Q549" s="115"/>
    </row>
    <row r="550" spans="2:17">
      <c r="B550" s="114"/>
      <c r="C550" s="114"/>
      <c r="D550" s="115"/>
      <c r="E550" s="115"/>
      <c r="F550" s="115"/>
      <c r="G550" s="115"/>
      <c r="H550" s="115"/>
      <c r="I550" s="115"/>
      <c r="J550" s="115"/>
      <c r="K550" s="115"/>
      <c r="L550" s="115"/>
      <c r="M550" s="115"/>
      <c r="N550" s="115"/>
      <c r="O550" s="115"/>
      <c r="P550" s="115"/>
      <c r="Q550" s="115"/>
    </row>
    <row r="551" spans="2:17">
      <c r="B551" s="114"/>
      <c r="C551" s="114"/>
      <c r="D551" s="115"/>
      <c r="E551" s="115"/>
      <c r="F551" s="115"/>
      <c r="G551" s="115"/>
      <c r="H551" s="115"/>
      <c r="I551" s="115"/>
      <c r="J551" s="115"/>
      <c r="K551" s="115"/>
      <c r="L551" s="115"/>
      <c r="M551" s="115"/>
      <c r="N551" s="115"/>
      <c r="O551" s="115"/>
      <c r="P551" s="115"/>
      <c r="Q551" s="115"/>
    </row>
    <row r="552" spans="2:17">
      <c r="B552" s="114"/>
      <c r="C552" s="114"/>
      <c r="D552" s="115"/>
      <c r="E552" s="115"/>
      <c r="F552" s="115"/>
      <c r="G552" s="115"/>
      <c r="H552" s="115"/>
      <c r="I552" s="115"/>
      <c r="J552" s="115"/>
      <c r="K552" s="115"/>
      <c r="L552" s="115"/>
      <c r="M552" s="115"/>
      <c r="N552" s="115"/>
      <c r="O552" s="115"/>
      <c r="P552" s="115"/>
      <c r="Q552" s="115"/>
    </row>
    <row r="553" spans="2:17">
      <c r="B553" s="114"/>
      <c r="C553" s="114"/>
      <c r="D553" s="115"/>
      <c r="E553" s="115"/>
      <c r="F553" s="115"/>
      <c r="G553" s="115"/>
      <c r="H553" s="115"/>
      <c r="I553" s="115"/>
      <c r="J553" s="115"/>
      <c r="K553" s="115"/>
      <c r="L553" s="115"/>
      <c r="M553" s="115"/>
      <c r="N553" s="115"/>
      <c r="O553" s="115"/>
      <c r="P553" s="115"/>
      <c r="Q553" s="115"/>
    </row>
    <row r="554" spans="2:17">
      <c r="B554" s="114"/>
      <c r="C554" s="114"/>
      <c r="D554" s="115"/>
      <c r="E554" s="115"/>
      <c r="F554" s="115"/>
      <c r="G554" s="115"/>
      <c r="H554" s="115"/>
      <c r="I554" s="115"/>
      <c r="J554" s="115"/>
      <c r="K554" s="115"/>
      <c r="L554" s="115"/>
      <c r="M554" s="115"/>
      <c r="N554" s="115"/>
      <c r="O554" s="115"/>
      <c r="P554" s="115"/>
      <c r="Q554" s="115"/>
    </row>
    <row r="555" spans="2:17">
      <c r="B555" s="114"/>
      <c r="C555" s="114"/>
      <c r="D555" s="115"/>
      <c r="E555" s="115"/>
      <c r="F555" s="115"/>
      <c r="G555" s="115"/>
      <c r="H555" s="115"/>
      <c r="I555" s="115"/>
      <c r="J555" s="115"/>
      <c r="K555" s="115"/>
      <c r="L555" s="115"/>
      <c r="M555" s="115"/>
      <c r="N555" s="115"/>
      <c r="O555" s="115"/>
      <c r="P555" s="115"/>
      <c r="Q555" s="115"/>
    </row>
    <row r="556" spans="2:17">
      <c r="B556" s="114"/>
      <c r="C556" s="114"/>
      <c r="D556" s="115"/>
      <c r="E556" s="115"/>
      <c r="F556" s="115"/>
      <c r="G556" s="115"/>
      <c r="H556" s="115"/>
      <c r="I556" s="115"/>
      <c r="J556" s="115"/>
      <c r="K556" s="115"/>
      <c r="L556" s="115"/>
      <c r="M556" s="115"/>
      <c r="N556" s="115"/>
      <c r="O556" s="115"/>
      <c r="P556" s="115"/>
      <c r="Q556" s="115"/>
    </row>
    <row r="557" spans="2:17">
      <c r="B557" s="114"/>
      <c r="C557" s="114"/>
      <c r="D557" s="115"/>
      <c r="E557" s="115"/>
      <c r="F557" s="115"/>
      <c r="G557" s="115"/>
      <c r="H557" s="115"/>
      <c r="I557" s="115"/>
      <c r="J557" s="115"/>
      <c r="K557" s="115"/>
      <c r="L557" s="115"/>
      <c r="M557" s="115"/>
      <c r="N557" s="115"/>
      <c r="O557" s="115"/>
      <c r="P557" s="115"/>
      <c r="Q557" s="115"/>
    </row>
    <row r="558" spans="2:17">
      <c r="B558" s="114"/>
      <c r="C558" s="114"/>
      <c r="D558" s="115"/>
      <c r="E558" s="115"/>
      <c r="F558" s="115"/>
      <c r="G558" s="115"/>
      <c r="H558" s="115"/>
      <c r="I558" s="115"/>
      <c r="J558" s="115"/>
      <c r="K558" s="115"/>
      <c r="L558" s="115"/>
      <c r="M558" s="115"/>
      <c r="N558" s="115"/>
      <c r="O558" s="115"/>
      <c r="P558" s="115"/>
      <c r="Q558" s="115"/>
    </row>
    <row r="559" spans="2:17">
      <c r="D559" s="1"/>
    </row>
    <row r="560" spans="2:17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1066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" style="2" bestFit="1" customWidth="1"/>
    <col min="3" max="3" width="43.28515625" style="2" customWidth="1"/>
    <col min="4" max="4" width="10.140625" style="2" bestFit="1" customWidth="1"/>
    <col min="5" max="5" width="13.7109375" style="2" bestFit="1" customWidth="1"/>
    <col min="6" max="6" width="6.140625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35.7109375" style="1" bestFit="1" customWidth="1"/>
    <col min="11" max="11" width="12.28515625" style="1" bestFit="1" customWidth="1"/>
    <col min="12" max="12" width="8" style="1" bestFit="1" customWidth="1"/>
    <col min="13" max="13" width="9.140625" style="1" bestFit="1" customWidth="1"/>
    <col min="14" max="14" width="13.140625" style="1" bestFit="1" customWidth="1"/>
    <col min="15" max="15" width="9.5703125" style="1" bestFit="1" customWidth="1"/>
    <col min="16" max="16" width="11.28515625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146</v>
      </c>
      <c r="C1" s="67" t="s" vm="1">
        <v>231</v>
      </c>
    </row>
    <row r="2" spans="2:18">
      <c r="B2" s="46" t="s">
        <v>145</v>
      </c>
      <c r="C2" s="67" t="s">
        <v>232</v>
      </c>
    </row>
    <row r="3" spans="2:18">
      <c r="B3" s="46" t="s">
        <v>147</v>
      </c>
      <c r="C3" s="67" t="s">
        <v>233</v>
      </c>
    </row>
    <row r="4" spans="2:18">
      <c r="B4" s="46" t="s">
        <v>148</v>
      </c>
      <c r="C4" s="67">
        <v>8803</v>
      </c>
    </row>
    <row r="6" spans="2:18" ht="26.25" customHeight="1">
      <c r="B6" s="151" t="s">
        <v>176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3"/>
    </row>
    <row r="7" spans="2:18" s="3" customFormat="1" ht="78.75">
      <c r="B7" s="47" t="s">
        <v>116</v>
      </c>
      <c r="C7" s="48" t="s">
        <v>188</v>
      </c>
      <c r="D7" s="48" t="s">
        <v>46</v>
      </c>
      <c r="E7" s="48" t="s">
        <v>117</v>
      </c>
      <c r="F7" s="48" t="s">
        <v>14</v>
      </c>
      <c r="G7" s="48" t="s">
        <v>104</v>
      </c>
      <c r="H7" s="48" t="s">
        <v>67</v>
      </c>
      <c r="I7" s="48" t="s">
        <v>17</v>
      </c>
      <c r="J7" s="48" t="s">
        <v>230</v>
      </c>
      <c r="K7" s="48" t="s">
        <v>103</v>
      </c>
      <c r="L7" s="48" t="s">
        <v>35</v>
      </c>
      <c r="M7" s="48" t="s">
        <v>18</v>
      </c>
      <c r="N7" s="48" t="s">
        <v>207</v>
      </c>
      <c r="O7" s="48" t="s">
        <v>206</v>
      </c>
      <c r="P7" s="48" t="s">
        <v>111</v>
      </c>
      <c r="Q7" s="48" t="s">
        <v>149</v>
      </c>
      <c r="R7" s="50" t="s">
        <v>151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214</v>
      </c>
      <c r="O8" s="15"/>
      <c r="P8" s="15" t="s">
        <v>210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113</v>
      </c>
      <c r="R9" s="19" t="s">
        <v>114</v>
      </c>
    </row>
    <row r="10" spans="2:18" s="4" customFormat="1" ht="18" customHeight="1">
      <c r="B10" s="68" t="s">
        <v>40</v>
      </c>
      <c r="C10" s="69"/>
      <c r="D10" s="69"/>
      <c r="E10" s="69"/>
      <c r="F10" s="69"/>
      <c r="G10" s="69"/>
      <c r="H10" s="69"/>
      <c r="I10" s="77">
        <v>4.0113537048651109</v>
      </c>
      <c r="J10" s="69"/>
      <c r="K10" s="69"/>
      <c r="L10" s="69"/>
      <c r="M10" s="90">
        <v>6.0974359570686448E-2</v>
      </c>
      <c r="N10" s="77"/>
      <c r="O10" s="79"/>
      <c r="P10" s="77">
        <v>187283.68808168604</v>
      </c>
      <c r="Q10" s="78">
        <f>IFERROR(P10/$P$10,0)</f>
        <v>1</v>
      </c>
      <c r="R10" s="78">
        <f>P10/'סכום נכסי הקרן'!$C$42</f>
        <v>7.0344154625575084E-2</v>
      </c>
    </row>
    <row r="11" spans="2:18" ht="21.75" customHeight="1">
      <c r="B11" s="70" t="s">
        <v>38</v>
      </c>
      <c r="C11" s="71"/>
      <c r="D11" s="71"/>
      <c r="E11" s="71"/>
      <c r="F11" s="71"/>
      <c r="G11" s="71"/>
      <c r="H11" s="71"/>
      <c r="I11" s="80">
        <v>5.0986036690236674</v>
      </c>
      <c r="J11" s="71"/>
      <c r="K11" s="71"/>
      <c r="L11" s="71"/>
      <c r="M11" s="91">
        <v>5.4502478819021066E-2</v>
      </c>
      <c r="N11" s="80"/>
      <c r="O11" s="82"/>
      <c r="P11" s="80">
        <v>113759.60309200802</v>
      </c>
      <c r="Q11" s="81">
        <f t="shared" ref="Q11:Q74" si="0">IFERROR(P11/$P$10,0)</f>
        <v>0.60741863991054257</v>
      </c>
      <c r="R11" s="81">
        <f>P11/'סכום נכסי הקרן'!$C$42</f>
        <v>4.2728350728323719E-2</v>
      </c>
    </row>
    <row r="12" spans="2:18">
      <c r="B12" s="89" t="s">
        <v>36</v>
      </c>
      <c r="C12" s="71"/>
      <c r="D12" s="71"/>
      <c r="E12" s="71"/>
      <c r="F12" s="71"/>
      <c r="G12" s="71"/>
      <c r="H12" s="71"/>
      <c r="I12" s="80">
        <v>6.5168457344453863</v>
      </c>
      <c r="J12" s="71"/>
      <c r="K12" s="71"/>
      <c r="L12" s="71"/>
      <c r="M12" s="91">
        <v>4.3958712051074683E-2</v>
      </c>
      <c r="N12" s="80"/>
      <c r="O12" s="82"/>
      <c r="P12" s="80">
        <f>SUM(P13:P31)</f>
        <v>20166.610641017003</v>
      </c>
      <c r="Q12" s="81">
        <f t="shared" si="0"/>
        <v>0.10767948264784862</v>
      </c>
      <c r="R12" s="81">
        <f>P12/'סכום נכסי הקרן'!$C$42</f>
        <v>7.5746221773821927E-3</v>
      </c>
    </row>
    <row r="13" spans="2:18">
      <c r="B13" s="76" t="s">
        <v>3412</v>
      </c>
      <c r="C13" s="86" t="s">
        <v>3069</v>
      </c>
      <c r="D13" s="73">
        <v>6028</v>
      </c>
      <c r="E13" s="73"/>
      <c r="F13" s="73" t="s">
        <v>536</v>
      </c>
      <c r="G13" s="94">
        <v>43100</v>
      </c>
      <c r="H13" s="73"/>
      <c r="I13" s="83">
        <v>7.5900000000011145</v>
      </c>
      <c r="J13" s="86" t="s">
        <v>28</v>
      </c>
      <c r="K13" s="86" t="s">
        <v>133</v>
      </c>
      <c r="L13" s="87">
        <v>5.8900000000013462E-2</v>
      </c>
      <c r="M13" s="87">
        <v>5.8900000000013462E-2</v>
      </c>
      <c r="N13" s="83">
        <v>789445.6985650002</v>
      </c>
      <c r="O13" s="85">
        <v>109.12</v>
      </c>
      <c r="P13" s="83">
        <v>861.4431462560002</v>
      </c>
      <c r="Q13" s="84">
        <f t="shared" si="0"/>
        <v>4.5996699182913967E-3</v>
      </c>
      <c r="R13" s="84">
        <f>P13/'סכום נכסי הקרן'!$C$42</f>
        <v>3.2355989195889635E-4</v>
      </c>
    </row>
    <row r="14" spans="2:18">
      <c r="B14" s="76" t="s">
        <v>3412</v>
      </c>
      <c r="C14" s="86" t="s">
        <v>3069</v>
      </c>
      <c r="D14" s="73">
        <v>6869</v>
      </c>
      <c r="E14" s="73"/>
      <c r="F14" s="73" t="s">
        <v>536</v>
      </c>
      <c r="G14" s="94">
        <v>43555</v>
      </c>
      <c r="H14" s="73"/>
      <c r="I14" s="83">
        <v>3.4900000000077025</v>
      </c>
      <c r="J14" s="86" t="s">
        <v>28</v>
      </c>
      <c r="K14" s="86" t="s">
        <v>133</v>
      </c>
      <c r="L14" s="87">
        <v>5.7600000000103513E-2</v>
      </c>
      <c r="M14" s="87">
        <v>5.7600000000103513E-2</v>
      </c>
      <c r="N14" s="83">
        <v>165453.38640400002</v>
      </c>
      <c r="O14" s="85">
        <v>100.43</v>
      </c>
      <c r="P14" s="83">
        <v>166.164835928</v>
      </c>
      <c r="Q14" s="84">
        <f t="shared" si="0"/>
        <v>8.8723603016363712E-4</v>
      </c>
      <c r="R14" s="84">
        <f>P14/'סכום נכסי הקרן'!$C$42</f>
        <v>6.2411868495212294E-5</v>
      </c>
    </row>
    <row r="15" spans="2:18">
      <c r="B15" s="76" t="s">
        <v>3412</v>
      </c>
      <c r="C15" s="86" t="s">
        <v>3069</v>
      </c>
      <c r="D15" s="73">
        <v>6870</v>
      </c>
      <c r="E15" s="73"/>
      <c r="F15" s="73" t="s">
        <v>536</v>
      </c>
      <c r="G15" s="94">
        <v>43555</v>
      </c>
      <c r="H15" s="73"/>
      <c r="I15" s="83">
        <v>5.1400000000005619</v>
      </c>
      <c r="J15" s="86" t="s">
        <v>28</v>
      </c>
      <c r="K15" s="86" t="s">
        <v>133</v>
      </c>
      <c r="L15" s="87">
        <v>4.4600000000003422E-2</v>
      </c>
      <c r="M15" s="87">
        <v>4.4600000000003422E-2</v>
      </c>
      <c r="N15" s="83">
        <v>1969865.6404440003</v>
      </c>
      <c r="O15" s="85">
        <v>101.04</v>
      </c>
      <c r="P15" s="83">
        <v>1990.3522430420005</v>
      </c>
      <c r="Q15" s="84">
        <f t="shared" si="0"/>
        <v>1.0627472490684209E-2</v>
      </c>
      <c r="R15" s="84">
        <f>P15/'סכום נכסי הקרן'!$C$42</f>
        <v>7.4758056816373564E-4</v>
      </c>
    </row>
    <row r="16" spans="2:18">
      <c r="B16" s="76" t="s">
        <v>3412</v>
      </c>
      <c r="C16" s="86" t="s">
        <v>3069</v>
      </c>
      <c r="D16" s="73">
        <v>6868</v>
      </c>
      <c r="E16" s="73"/>
      <c r="F16" s="73" t="s">
        <v>536</v>
      </c>
      <c r="G16" s="94">
        <v>43555</v>
      </c>
      <c r="H16" s="73"/>
      <c r="I16" s="83">
        <v>5.0500000000118153</v>
      </c>
      <c r="J16" s="86" t="s">
        <v>28</v>
      </c>
      <c r="K16" s="86" t="s">
        <v>133</v>
      </c>
      <c r="L16" s="87">
        <v>5.0200000000165418E-2</v>
      </c>
      <c r="M16" s="87">
        <v>5.0200000000165418E-2</v>
      </c>
      <c r="N16" s="83">
        <v>118923.17979900002</v>
      </c>
      <c r="O16" s="85">
        <v>128.1</v>
      </c>
      <c r="P16" s="83">
        <v>152.34057562400002</v>
      </c>
      <c r="Q16" s="84">
        <f t="shared" si="0"/>
        <v>8.1342148472404523E-4</v>
      </c>
      <c r="R16" s="84">
        <f>P16/'סכום נכסי הקרן'!$C$42</f>
        <v>5.7219446697193099E-5</v>
      </c>
    </row>
    <row r="17" spans="2:18">
      <c r="B17" s="76" t="s">
        <v>3412</v>
      </c>
      <c r="C17" s="86" t="s">
        <v>3069</v>
      </c>
      <c r="D17" s="73">
        <v>6867</v>
      </c>
      <c r="E17" s="73"/>
      <c r="F17" s="73" t="s">
        <v>536</v>
      </c>
      <c r="G17" s="94">
        <v>43555</v>
      </c>
      <c r="H17" s="73"/>
      <c r="I17" s="83">
        <v>5.0900000000025187</v>
      </c>
      <c r="J17" s="86" t="s">
        <v>28</v>
      </c>
      <c r="K17" s="86" t="s">
        <v>133</v>
      </c>
      <c r="L17" s="87">
        <v>4.9400000000022259E-2</v>
      </c>
      <c r="M17" s="87">
        <v>4.9400000000022259E-2</v>
      </c>
      <c r="N17" s="83">
        <v>289977.94035400008</v>
      </c>
      <c r="O17" s="85">
        <v>117.74</v>
      </c>
      <c r="P17" s="83">
        <v>341.41998664600004</v>
      </c>
      <c r="Q17" s="84">
        <f t="shared" si="0"/>
        <v>1.8230097353544512E-3</v>
      </c>
      <c r="R17" s="84">
        <f>P17/'סכום נכסי הקרן'!$C$42</f>
        <v>1.2823807870770222E-4</v>
      </c>
    </row>
    <row r="18" spans="2:18">
      <c r="B18" s="76" t="s">
        <v>3412</v>
      </c>
      <c r="C18" s="86" t="s">
        <v>3069</v>
      </c>
      <c r="D18" s="73">
        <v>6866</v>
      </c>
      <c r="E18" s="73"/>
      <c r="F18" s="73" t="s">
        <v>536</v>
      </c>
      <c r="G18" s="94">
        <v>43555</v>
      </c>
      <c r="H18" s="73"/>
      <c r="I18" s="83">
        <v>5.8000000000012104</v>
      </c>
      <c r="J18" s="86" t="s">
        <v>28</v>
      </c>
      <c r="K18" s="86" t="s">
        <v>133</v>
      </c>
      <c r="L18" s="87">
        <v>3.0000000000020174E-2</v>
      </c>
      <c r="M18" s="87">
        <v>3.0000000000020174E-2</v>
      </c>
      <c r="N18" s="83">
        <v>436170.18002100004</v>
      </c>
      <c r="O18" s="85">
        <v>113.61</v>
      </c>
      <c r="P18" s="83">
        <v>495.53288204800009</v>
      </c>
      <c r="Q18" s="84">
        <f t="shared" si="0"/>
        <v>2.6458945096802422E-3</v>
      </c>
      <c r="R18" s="84">
        <f>P18/'סכום נכסי הקרן'!$C$42</f>
        <v>1.8612321251190714E-4</v>
      </c>
    </row>
    <row r="19" spans="2:18">
      <c r="B19" s="76" t="s">
        <v>3412</v>
      </c>
      <c r="C19" s="86" t="s">
        <v>3069</v>
      </c>
      <c r="D19" s="73">
        <v>6865</v>
      </c>
      <c r="E19" s="73"/>
      <c r="F19" s="73" t="s">
        <v>536</v>
      </c>
      <c r="G19" s="94">
        <v>43555</v>
      </c>
      <c r="H19" s="73"/>
      <c r="I19" s="83">
        <v>4.0700000000060976</v>
      </c>
      <c r="J19" s="86" t="s">
        <v>28</v>
      </c>
      <c r="K19" s="86" t="s">
        <v>133</v>
      </c>
      <c r="L19" s="87">
        <v>2.5600000000047016E-2</v>
      </c>
      <c r="M19" s="87">
        <v>2.5600000000047016E-2</v>
      </c>
      <c r="N19" s="83">
        <v>221895.13837800003</v>
      </c>
      <c r="O19" s="85">
        <v>122.68</v>
      </c>
      <c r="P19" s="83">
        <v>272.22098086200009</v>
      </c>
      <c r="Q19" s="84">
        <f t="shared" si="0"/>
        <v>1.4535221067585322E-3</v>
      </c>
      <c r="R19" s="84">
        <f>P19/'סכום נכסי הקרן'!$C$42</f>
        <v>1.0224678382951385E-4</v>
      </c>
    </row>
    <row r="20" spans="2:18">
      <c r="B20" s="76" t="s">
        <v>3412</v>
      </c>
      <c r="C20" s="86" t="s">
        <v>3069</v>
      </c>
      <c r="D20" s="73">
        <v>5212</v>
      </c>
      <c r="E20" s="73"/>
      <c r="F20" s="73" t="s">
        <v>536</v>
      </c>
      <c r="G20" s="94">
        <v>42643</v>
      </c>
      <c r="H20" s="73"/>
      <c r="I20" s="83">
        <v>6.7599999999999119</v>
      </c>
      <c r="J20" s="86" t="s">
        <v>28</v>
      </c>
      <c r="K20" s="86" t="s">
        <v>133</v>
      </c>
      <c r="L20" s="87">
        <v>4.7599999999999108E-2</v>
      </c>
      <c r="M20" s="87">
        <v>4.7599999999999108E-2</v>
      </c>
      <c r="N20" s="83">
        <v>1818632.2455420003</v>
      </c>
      <c r="O20" s="85">
        <v>99.57</v>
      </c>
      <c r="P20" s="83">
        <v>1810.8121269660003</v>
      </c>
      <c r="Q20" s="84">
        <f t="shared" si="0"/>
        <v>9.6688192416212598E-3</v>
      </c>
      <c r="R20" s="84">
        <f>P20/'סכום נכסי הקרן'!$C$42</f>
        <v>6.8014491577934161E-4</v>
      </c>
    </row>
    <row r="21" spans="2:18">
      <c r="B21" s="76" t="s">
        <v>3412</v>
      </c>
      <c r="C21" s="86" t="s">
        <v>3069</v>
      </c>
      <c r="D21" s="73">
        <v>5211</v>
      </c>
      <c r="E21" s="73"/>
      <c r="F21" s="73" t="s">
        <v>536</v>
      </c>
      <c r="G21" s="94">
        <v>42643</v>
      </c>
      <c r="H21" s="73"/>
      <c r="I21" s="83">
        <v>4.6000000000008683</v>
      </c>
      <c r="J21" s="86" t="s">
        <v>28</v>
      </c>
      <c r="K21" s="86" t="s">
        <v>133</v>
      </c>
      <c r="L21" s="87">
        <v>4.7700000000008257E-2</v>
      </c>
      <c r="M21" s="87">
        <v>4.7700000000008257E-2</v>
      </c>
      <c r="N21" s="83">
        <v>1432207.7981820002</v>
      </c>
      <c r="O21" s="85">
        <v>96.47</v>
      </c>
      <c r="P21" s="83">
        <v>1381.6508629180003</v>
      </c>
      <c r="Q21" s="84">
        <f t="shared" si="0"/>
        <v>7.3773155423732181E-3</v>
      </c>
      <c r="R21" s="84">
        <f>P21/'סכום נכסי הקרן'!$C$42</f>
        <v>5.1895102523435998E-4</v>
      </c>
    </row>
    <row r="22" spans="2:18">
      <c r="B22" s="76" t="s">
        <v>3412</v>
      </c>
      <c r="C22" s="86" t="s">
        <v>3069</v>
      </c>
      <c r="D22" s="73">
        <v>6027</v>
      </c>
      <c r="E22" s="73"/>
      <c r="F22" s="73" t="s">
        <v>536</v>
      </c>
      <c r="G22" s="94">
        <v>43100</v>
      </c>
      <c r="H22" s="73"/>
      <c r="I22" s="83">
        <v>7.9400000000008735</v>
      </c>
      <c r="J22" s="86" t="s">
        <v>28</v>
      </c>
      <c r="K22" s="86" t="s">
        <v>133</v>
      </c>
      <c r="L22" s="87">
        <v>4.6100000000004623E-2</v>
      </c>
      <c r="M22" s="87">
        <v>4.6100000000004623E-2</v>
      </c>
      <c r="N22" s="83">
        <v>3041808.1141980006</v>
      </c>
      <c r="O22" s="85">
        <v>100.83</v>
      </c>
      <c r="P22" s="83">
        <v>3067.0551214780007</v>
      </c>
      <c r="Q22" s="84">
        <f t="shared" si="0"/>
        <v>1.6376520309340916E-2</v>
      </c>
      <c r="R22" s="84">
        <f>P22/'סכום נכסי הקרן'!$C$42</f>
        <v>1.1519924768691482E-3</v>
      </c>
    </row>
    <row r="23" spans="2:18">
      <c r="B23" s="76" t="s">
        <v>3412</v>
      </c>
      <c r="C23" s="86" t="s">
        <v>3069</v>
      </c>
      <c r="D23" s="73">
        <v>5025</v>
      </c>
      <c r="E23" s="73"/>
      <c r="F23" s="73" t="s">
        <v>536</v>
      </c>
      <c r="G23" s="94">
        <v>42551</v>
      </c>
      <c r="H23" s="73"/>
      <c r="I23" s="83">
        <v>7.4000000000016906</v>
      </c>
      <c r="J23" s="86" t="s">
        <v>28</v>
      </c>
      <c r="K23" s="86" t="s">
        <v>133</v>
      </c>
      <c r="L23" s="87">
        <v>4.9600000000008873E-2</v>
      </c>
      <c r="M23" s="87">
        <v>4.9600000000008873E-2</v>
      </c>
      <c r="N23" s="83">
        <v>1916026.0371850003</v>
      </c>
      <c r="O23" s="85">
        <v>98.81</v>
      </c>
      <c r="P23" s="83">
        <v>1893.2253273670003</v>
      </c>
      <c r="Q23" s="84">
        <f t="shared" si="0"/>
        <v>1.0108863974001021E-2</v>
      </c>
      <c r="R23" s="84">
        <f>P23/'סכום נכסי הקרן'!$C$42</f>
        <v>7.1109949047603324E-4</v>
      </c>
    </row>
    <row r="24" spans="2:18">
      <c r="B24" s="76" t="s">
        <v>3412</v>
      </c>
      <c r="C24" s="86" t="s">
        <v>3069</v>
      </c>
      <c r="D24" s="73">
        <v>5024</v>
      </c>
      <c r="E24" s="73"/>
      <c r="F24" s="73" t="s">
        <v>536</v>
      </c>
      <c r="G24" s="94">
        <v>42551</v>
      </c>
      <c r="H24" s="73"/>
      <c r="I24" s="83">
        <v>5.4900000000022073</v>
      </c>
      <c r="J24" s="86" t="s">
        <v>28</v>
      </c>
      <c r="K24" s="86" t="s">
        <v>133</v>
      </c>
      <c r="L24" s="87">
        <v>4.7100000000021583E-2</v>
      </c>
      <c r="M24" s="87">
        <v>4.7100000000021583E-2</v>
      </c>
      <c r="N24" s="83">
        <v>1252432.8822600003</v>
      </c>
      <c r="O24" s="85">
        <v>98.77</v>
      </c>
      <c r="P24" s="83">
        <v>1237.0279578230002</v>
      </c>
      <c r="Q24" s="84">
        <f t="shared" si="0"/>
        <v>6.6051025078246832E-3</v>
      </c>
      <c r="R24" s="84">
        <f>P24/'סכום נכסי הקרן'!$C$42</f>
        <v>4.646303521281933E-4</v>
      </c>
    </row>
    <row r="25" spans="2:18">
      <c r="B25" s="76" t="s">
        <v>3412</v>
      </c>
      <c r="C25" s="86" t="s">
        <v>3069</v>
      </c>
      <c r="D25" s="73">
        <v>6026</v>
      </c>
      <c r="E25" s="73"/>
      <c r="F25" s="73" t="s">
        <v>536</v>
      </c>
      <c r="G25" s="94">
        <v>43100</v>
      </c>
      <c r="H25" s="73"/>
      <c r="I25" s="83">
        <v>6.2199999999997955</v>
      </c>
      <c r="J25" s="86" t="s">
        <v>28</v>
      </c>
      <c r="K25" s="86" t="s">
        <v>133</v>
      </c>
      <c r="L25" s="87">
        <v>4.5599999999998413E-2</v>
      </c>
      <c r="M25" s="87">
        <v>4.5599999999998413E-2</v>
      </c>
      <c r="N25" s="83">
        <v>3679394.5266690003</v>
      </c>
      <c r="O25" s="85">
        <v>95.83</v>
      </c>
      <c r="P25" s="83">
        <v>3525.9637748760006</v>
      </c>
      <c r="Q25" s="84">
        <f t="shared" si="0"/>
        <v>1.8826859995079277E-2</v>
      </c>
      <c r="R25" s="84">
        <f>P25/'סכום נכסי הקרן'!$C$42</f>
        <v>1.3243595506079106E-3</v>
      </c>
    </row>
    <row r="26" spans="2:18">
      <c r="B26" s="76" t="s">
        <v>3412</v>
      </c>
      <c r="C26" s="86" t="s">
        <v>3069</v>
      </c>
      <c r="D26" s="73">
        <v>5023</v>
      </c>
      <c r="E26" s="73"/>
      <c r="F26" s="73" t="s">
        <v>536</v>
      </c>
      <c r="G26" s="94">
        <v>42551</v>
      </c>
      <c r="H26" s="73"/>
      <c r="I26" s="83">
        <v>7.5800000000024808</v>
      </c>
      <c r="J26" s="86" t="s">
        <v>28</v>
      </c>
      <c r="K26" s="86" t="s">
        <v>133</v>
      </c>
      <c r="L26" s="87">
        <v>4.0200000000004191E-2</v>
      </c>
      <c r="M26" s="87">
        <v>4.0200000000004191E-2</v>
      </c>
      <c r="N26" s="83">
        <v>575256.59723100008</v>
      </c>
      <c r="O26" s="85">
        <v>107.91</v>
      </c>
      <c r="P26" s="83">
        <v>620.75911603700013</v>
      </c>
      <c r="Q26" s="84">
        <f t="shared" si="0"/>
        <v>3.3145391485789651E-3</v>
      </c>
      <c r="R26" s="84">
        <f>P26/'סכום נכסי הקרן'!$C$42</f>
        <v>2.3315845438016074E-4</v>
      </c>
    </row>
    <row r="27" spans="2:18">
      <c r="B27" s="76" t="s">
        <v>3412</v>
      </c>
      <c r="C27" s="86" t="s">
        <v>3069</v>
      </c>
      <c r="D27" s="73">
        <v>5210</v>
      </c>
      <c r="E27" s="73"/>
      <c r="F27" s="73" t="s">
        <v>536</v>
      </c>
      <c r="G27" s="94">
        <v>42643</v>
      </c>
      <c r="H27" s="73"/>
      <c r="I27" s="83">
        <v>7.0099999999932265</v>
      </c>
      <c r="J27" s="86" t="s">
        <v>28</v>
      </c>
      <c r="K27" s="86" t="s">
        <v>133</v>
      </c>
      <c r="L27" s="87">
        <v>3.1499999999960331E-2</v>
      </c>
      <c r="M27" s="87">
        <v>3.1499999999960331E-2</v>
      </c>
      <c r="N27" s="83">
        <v>435245.62630600005</v>
      </c>
      <c r="O27" s="85">
        <v>112.94</v>
      </c>
      <c r="P27" s="83">
        <v>491.56620183300004</v>
      </c>
      <c r="Q27" s="84">
        <f t="shared" si="0"/>
        <v>2.6247144472005351E-3</v>
      </c>
      <c r="R27" s="84">
        <f>P27/'סכום נכסי הקרן'!$C$42</f>
        <v>1.8463331892185531E-4</v>
      </c>
    </row>
    <row r="28" spans="2:18">
      <c r="B28" s="76" t="s">
        <v>3412</v>
      </c>
      <c r="C28" s="86" t="s">
        <v>3069</v>
      </c>
      <c r="D28" s="73">
        <v>6025</v>
      </c>
      <c r="E28" s="73"/>
      <c r="F28" s="73" t="s">
        <v>536</v>
      </c>
      <c r="G28" s="94">
        <v>43100</v>
      </c>
      <c r="H28" s="73"/>
      <c r="I28" s="83">
        <v>8.3299999999986394</v>
      </c>
      <c r="J28" s="86" t="s">
        <v>28</v>
      </c>
      <c r="K28" s="86" t="s">
        <v>133</v>
      </c>
      <c r="L28" s="87">
        <v>3.2499999999992091E-2</v>
      </c>
      <c r="M28" s="87">
        <v>3.2499999999992091E-2</v>
      </c>
      <c r="N28" s="83">
        <v>554609.18643100013</v>
      </c>
      <c r="O28" s="134">
        <v>106.43686719809523</v>
      </c>
      <c r="P28" s="83">
        <v>590.30864322999992</v>
      </c>
      <c r="Q28" s="84">
        <f t="shared" si="0"/>
        <v>3.1519490526720601E-3</v>
      </c>
      <c r="R28" s="84">
        <f>P28/'סכום נכסי הקרן'!$C$42</f>
        <v>2.2172119153309833E-4</v>
      </c>
    </row>
    <row r="29" spans="2:18">
      <c r="B29" s="76" t="s">
        <v>3412</v>
      </c>
      <c r="C29" s="86" t="s">
        <v>3069</v>
      </c>
      <c r="D29" s="73">
        <v>5022</v>
      </c>
      <c r="E29" s="73"/>
      <c r="F29" s="73" t="s">
        <v>536</v>
      </c>
      <c r="G29" s="94">
        <v>42551</v>
      </c>
      <c r="H29" s="73"/>
      <c r="I29" s="83">
        <v>6.9900000000019098</v>
      </c>
      <c r="J29" s="86" t="s">
        <v>28</v>
      </c>
      <c r="K29" s="86" t="s">
        <v>133</v>
      </c>
      <c r="L29" s="87">
        <v>2.3000000000011234E-2</v>
      </c>
      <c r="M29" s="87">
        <v>2.3000000000011234E-2</v>
      </c>
      <c r="N29" s="83">
        <v>387527.33284800011</v>
      </c>
      <c r="O29" s="85">
        <v>114.85</v>
      </c>
      <c r="P29" s="83">
        <v>445.07502398500003</v>
      </c>
      <c r="Q29" s="84">
        <f t="shared" si="0"/>
        <v>2.3764751140039233E-3</v>
      </c>
      <c r="R29" s="84">
        <f>P29/'סכום נכסי הקרן'!$C$42</f>
        <v>1.6717113288332316E-4</v>
      </c>
    </row>
    <row r="30" spans="2:18">
      <c r="B30" s="76" t="s">
        <v>3412</v>
      </c>
      <c r="C30" s="86" t="s">
        <v>3069</v>
      </c>
      <c r="D30" s="73">
        <v>6024</v>
      </c>
      <c r="E30" s="73"/>
      <c r="F30" s="73" t="s">
        <v>536</v>
      </c>
      <c r="G30" s="94">
        <v>43100</v>
      </c>
      <c r="H30" s="73"/>
      <c r="I30" s="83">
        <v>7.4300000000047941</v>
      </c>
      <c r="J30" s="86" t="s">
        <v>28</v>
      </c>
      <c r="K30" s="86" t="s">
        <v>133</v>
      </c>
      <c r="L30" s="87">
        <v>1.6900000000011569E-2</v>
      </c>
      <c r="M30" s="87">
        <v>1.6900000000011569E-2</v>
      </c>
      <c r="N30" s="83">
        <v>402868.42639199999</v>
      </c>
      <c r="O30" s="85">
        <v>120.12</v>
      </c>
      <c r="P30" s="83">
        <v>483.92560217600015</v>
      </c>
      <c r="Q30" s="84">
        <f t="shared" si="0"/>
        <v>2.5839175164306363E-3</v>
      </c>
      <c r="R30" s="84">
        <f>P30/'סכום נכסי הקרן'!$C$42</f>
        <v>1.8176349331552863E-4</v>
      </c>
    </row>
    <row r="31" spans="2:18">
      <c r="B31" s="76" t="s">
        <v>3412</v>
      </c>
      <c r="C31" s="86" t="s">
        <v>3069</v>
      </c>
      <c r="D31" s="73">
        <v>5209</v>
      </c>
      <c r="E31" s="73"/>
      <c r="F31" s="73" t="s">
        <v>536</v>
      </c>
      <c r="G31" s="94">
        <v>42643</v>
      </c>
      <c r="H31" s="73"/>
      <c r="I31" s="83">
        <v>6.0399999999915224</v>
      </c>
      <c r="J31" s="86" t="s">
        <v>28</v>
      </c>
      <c r="K31" s="86" t="s">
        <v>133</v>
      </c>
      <c r="L31" s="87">
        <v>2.0799999999977632E-2</v>
      </c>
      <c r="M31" s="87">
        <v>2.0799999999977632E-2</v>
      </c>
      <c r="N31" s="83">
        <v>294833.50674600003</v>
      </c>
      <c r="O31" s="85">
        <v>115.24</v>
      </c>
      <c r="P31" s="83">
        <v>339.76623192200009</v>
      </c>
      <c r="Q31" s="84">
        <f t="shared" si="0"/>
        <v>1.8141795230656016E-3</v>
      </c>
      <c r="R31" s="84">
        <f>P31/'סכום נכסי הקרן'!$C$42</f>
        <v>1.2761692488907875E-4</v>
      </c>
    </row>
    <row r="32" spans="2:18">
      <c r="B32" s="72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83"/>
      <c r="O32" s="85"/>
      <c r="P32" s="73"/>
      <c r="Q32" s="84"/>
      <c r="R32" s="73"/>
    </row>
    <row r="33" spans="2:18">
      <c r="B33" s="89" t="s">
        <v>37</v>
      </c>
      <c r="C33" s="71"/>
      <c r="D33" s="71"/>
      <c r="E33" s="71"/>
      <c r="F33" s="71"/>
      <c r="G33" s="71"/>
      <c r="H33" s="71"/>
      <c r="I33" s="80">
        <v>4.7922432505568038</v>
      </c>
      <c r="J33" s="71"/>
      <c r="K33" s="71"/>
      <c r="L33" s="71"/>
      <c r="M33" s="91">
        <v>5.6780082112563711E-2</v>
      </c>
      <c r="N33" s="80"/>
      <c r="O33" s="82"/>
      <c r="P33" s="80">
        <f>SUM(P34:P250)</f>
        <v>93592.992450990976</v>
      </c>
      <c r="Q33" s="81">
        <f t="shared" si="0"/>
        <v>0.49973915726269375</v>
      </c>
      <c r="R33" s="81">
        <f>P33/'סכום נכסי הקרן'!$C$42</f>
        <v>3.515372855094151E-2</v>
      </c>
    </row>
    <row r="34" spans="2:18">
      <c r="B34" s="76" t="s">
        <v>3413</v>
      </c>
      <c r="C34" s="86" t="s">
        <v>3070</v>
      </c>
      <c r="D34" s="73" t="s">
        <v>3071</v>
      </c>
      <c r="E34" s="73"/>
      <c r="F34" s="73" t="s">
        <v>353</v>
      </c>
      <c r="G34" s="94">
        <v>42368</v>
      </c>
      <c r="H34" s="73" t="s">
        <v>329</v>
      </c>
      <c r="I34" s="83">
        <v>7.1299999999800372</v>
      </c>
      <c r="J34" s="86" t="s">
        <v>129</v>
      </c>
      <c r="K34" s="86" t="s">
        <v>133</v>
      </c>
      <c r="L34" s="87">
        <v>3.1699999999999999E-2</v>
      </c>
      <c r="M34" s="87">
        <v>2.2099999999992868E-2</v>
      </c>
      <c r="N34" s="83">
        <v>93938.269786000004</v>
      </c>
      <c r="O34" s="85">
        <v>119.45</v>
      </c>
      <c r="P34" s="83">
        <v>112.20925814800002</v>
      </c>
      <c r="Q34" s="84">
        <f t="shared" si="0"/>
        <v>5.9914058345037825E-4</v>
      </c>
      <c r="R34" s="84">
        <f>P34/'סכום נכסי הקרן'!$C$42</f>
        <v>4.2146037844690678E-5</v>
      </c>
    </row>
    <row r="35" spans="2:18">
      <c r="B35" s="76" t="s">
        <v>3413</v>
      </c>
      <c r="C35" s="86" t="s">
        <v>3070</v>
      </c>
      <c r="D35" s="73" t="s">
        <v>3072</v>
      </c>
      <c r="E35" s="73"/>
      <c r="F35" s="73" t="s">
        <v>353</v>
      </c>
      <c r="G35" s="94">
        <v>42388</v>
      </c>
      <c r="H35" s="73" t="s">
        <v>329</v>
      </c>
      <c r="I35" s="83">
        <v>7.1200000000073747</v>
      </c>
      <c r="J35" s="86" t="s">
        <v>129</v>
      </c>
      <c r="K35" s="86" t="s">
        <v>133</v>
      </c>
      <c r="L35" s="87">
        <v>3.1899999999999998E-2</v>
      </c>
      <c r="M35" s="87">
        <v>2.2200000000029245E-2</v>
      </c>
      <c r="N35" s="83">
        <v>131513.57866700002</v>
      </c>
      <c r="O35" s="85">
        <v>119.6</v>
      </c>
      <c r="P35" s="83">
        <v>157.29024000700002</v>
      </c>
      <c r="Q35" s="84">
        <f t="shared" si="0"/>
        <v>8.3985018459480565E-4</v>
      </c>
      <c r="R35" s="84">
        <f>P35/'סכום נכסי הקרן'!$C$42</f>
        <v>5.9078551247454794E-5</v>
      </c>
    </row>
    <row r="36" spans="2:18">
      <c r="B36" s="76" t="s">
        <v>3413</v>
      </c>
      <c r="C36" s="86" t="s">
        <v>3070</v>
      </c>
      <c r="D36" s="73" t="s">
        <v>3073</v>
      </c>
      <c r="E36" s="73"/>
      <c r="F36" s="73" t="s">
        <v>353</v>
      </c>
      <c r="G36" s="94">
        <v>42509</v>
      </c>
      <c r="H36" s="73" t="s">
        <v>329</v>
      </c>
      <c r="I36" s="83">
        <v>7.1800000000063315</v>
      </c>
      <c r="J36" s="86" t="s">
        <v>129</v>
      </c>
      <c r="K36" s="86" t="s">
        <v>133</v>
      </c>
      <c r="L36" s="87">
        <v>2.7400000000000001E-2</v>
      </c>
      <c r="M36" s="87">
        <v>2.3900000000038252E-2</v>
      </c>
      <c r="N36" s="83">
        <v>131513.57866700002</v>
      </c>
      <c r="O36" s="85">
        <v>115.29</v>
      </c>
      <c r="P36" s="83">
        <v>151.62201057800002</v>
      </c>
      <c r="Q36" s="84">
        <f t="shared" si="0"/>
        <v>8.0958471146653328E-4</v>
      </c>
      <c r="R36" s="84">
        <f>P36/'סכום נכסי הקרן'!$C$42</f>
        <v>5.6949552125903414E-5</v>
      </c>
    </row>
    <row r="37" spans="2:18">
      <c r="B37" s="76" t="s">
        <v>3413</v>
      </c>
      <c r="C37" s="86" t="s">
        <v>3070</v>
      </c>
      <c r="D37" s="73" t="s">
        <v>3074</v>
      </c>
      <c r="E37" s="73"/>
      <c r="F37" s="73" t="s">
        <v>353</v>
      </c>
      <c r="G37" s="94">
        <v>42723</v>
      </c>
      <c r="H37" s="73" t="s">
        <v>329</v>
      </c>
      <c r="I37" s="83">
        <v>7.0799999999179724</v>
      </c>
      <c r="J37" s="86" t="s">
        <v>129</v>
      </c>
      <c r="K37" s="86" t="s">
        <v>133</v>
      </c>
      <c r="L37" s="87">
        <v>3.15E-2</v>
      </c>
      <c r="M37" s="87">
        <v>2.549999999965822E-2</v>
      </c>
      <c r="N37" s="83">
        <v>18787.653702000003</v>
      </c>
      <c r="O37" s="85">
        <v>116.8</v>
      </c>
      <c r="P37" s="83">
        <v>21.943980185000004</v>
      </c>
      <c r="Q37" s="84">
        <f t="shared" si="0"/>
        <v>1.1716973544128879E-4</v>
      </c>
      <c r="R37" s="84">
        <f>P37/'סכום נכסי הקרן'!$C$42</f>
        <v>8.2422059873197442E-6</v>
      </c>
    </row>
    <row r="38" spans="2:18">
      <c r="B38" s="76" t="s">
        <v>3413</v>
      </c>
      <c r="C38" s="86" t="s">
        <v>3070</v>
      </c>
      <c r="D38" s="73" t="s">
        <v>3075</v>
      </c>
      <c r="E38" s="73"/>
      <c r="F38" s="73" t="s">
        <v>353</v>
      </c>
      <c r="G38" s="94">
        <v>42918</v>
      </c>
      <c r="H38" s="73" t="s">
        <v>329</v>
      </c>
      <c r="I38" s="83">
        <v>7.0499999999836778</v>
      </c>
      <c r="J38" s="86" t="s">
        <v>129</v>
      </c>
      <c r="K38" s="86" t="s">
        <v>133</v>
      </c>
      <c r="L38" s="87">
        <v>3.1899999999999998E-2</v>
      </c>
      <c r="M38" s="87">
        <v>2.829999999990207E-2</v>
      </c>
      <c r="N38" s="83">
        <v>93938.269786000004</v>
      </c>
      <c r="O38" s="85">
        <v>114.14</v>
      </c>
      <c r="P38" s="83">
        <v>107.22114263500001</v>
      </c>
      <c r="Q38" s="84">
        <f t="shared" si="0"/>
        <v>5.7250657402813543E-4</v>
      </c>
      <c r="R38" s="84">
        <f>P38/'סכום נכסי הקרן'!$C$42</f>
        <v>4.0272490967593407E-5</v>
      </c>
    </row>
    <row r="39" spans="2:18">
      <c r="B39" s="76" t="s">
        <v>3413</v>
      </c>
      <c r="C39" s="86" t="s">
        <v>3070</v>
      </c>
      <c r="D39" s="73" t="s">
        <v>3076</v>
      </c>
      <c r="E39" s="73"/>
      <c r="F39" s="73" t="s">
        <v>353</v>
      </c>
      <c r="G39" s="94">
        <v>43915</v>
      </c>
      <c r="H39" s="73" t="s">
        <v>329</v>
      </c>
      <c r="I39" s="83">
        <v>7.0700000000053187</v>
      </c>
      <c r="J39" s="86" t="s">
        <v>129</v>
      </c>
      <c r="K39" s="86" t="s">
        <v>133</v>
      </c>
      <c r="L39" s="87">
        <v>2.6600000000000002E-2</v>
      </c>
      <c r="M39" s="87">
        <v>3.4700000000004831E-2</v>
      </c>
      <c r="N39" s="83">
        <v>197764.77944700004</v>
      </c>
      <c r="O39" s="85">
        <v>104.59</v>
      </c>
      <c r="P39" s="83">
        <v>206.84216537000003</v>
      </c>
      <c r="Q39" s="84">
        <f t="shared" si="0"/>
        <v>1.1044323586781532E-3</v>
      </c>
      <c r="R39" s="84">
        <f>P39/'סכום נכסי הקרן'!$C$42</f>
        <v>7.7690360612344615E-5</v>
      </c>
    </row>
    <row r="40" spans="2:18">
      <c r="B40" s="76" t="s">
        <v>3413</v>
      </c>
      <c r="C40" s="86" t="s">
        <v>3070</v>
      </c>
      <c r="D40" s="73" t="s">
        <v>3077</v>
      </c>
      <c r="E40" s="73"/>
      <c r="F40" s="73" t="s">
        <v>353</v>
      </c>
      <c r="G40" s="94">
        <v>44168</v>
      </c>
      <c r="H40" s="73" t="s">
        <v>329</v>
      </c>
      <c r="I40" s="83">
        <v>7.1999999999969084</v>
      </c>
      <c r="J40" s="86" t="s">
        <v>129</v>
      </c>
      <c r="K40" s="86" t="s">
        <v>133</v>
      </c>
      <c r="L40" s="87">
        <v>1.89E-2</v>
      </c>
      <c r="M40" s="87">
        <v>3.7199999999991754E-2</v>
      </c>
      <c r="N40" s="83">
        <v>200294.81897500006</v>
      </c>
      <c r="O40" s="85">
        <v>96.92</v>
      </c>
      <c r="P40" s="83">
        <v>194.12573757800004</v>
      </c>
      <c r="Q40" s="84">
        <f t="shared" si="0"/>
        <v>1.0365330775274446E-3</v>
      </c>
      <c r="R40" s="84">
        <f>P40/'סכום נכסי הקרן'!$C$42</f>
        <v>7.2914043080113777E-5</v>
      </c>
    </row>
    <row r="41" spans="2:18">
      <c r="B41" s="76" t="s">
        <v>3413</v>
      </c>
      <c r="C41" s="86" t="s">
        <v>3070</v>
      </c>
      <c r="D41" s="73" t="s">
        <v>3078</v>
      </c>
      <c r="E41" s="73"/>
      <c r="F41" s="73" t="s">
        <v>353</v>
      </c>
      <c r="G41" s="94">
        <v>44277</v>
      </c>
      <c r="H41" s="73" t="s">
        <v>329</v>
      </c>
      <c r="I41" s="83">
        <v>7.1100000000130583</v>
      </c>
      <c r="J41" s="86" t="s">
        <v>129</v>
      </c>
      <c r="K41" s="86" t="s">
        <v>133</v>
      </c>
      <c r="L41" s="87">
        <v>1.9E-2</v>
      </c>
      <c r="M41" s="87">
        <v>4.540000000007513E-2</v>
      </c>
      <c r="N41" s="83">
        <v>304582.34100300004</v>
      </c>
      <c r="O41" s="85">
        <v>91.77</v>
      </c>
      <c r="P41" s="83">
        <v>279.51522878500003</v>
      </c>
      <c r="Q41" s="84">
        <f t="shared" si="0"/>
        <v>1.4924696947610627E-3</v>
      </c>
      <c r="R41" s="84">
        <f>P41/'סכום נכסי הקרן'!$C$42</f>
        <v>1.0498651898225705E-4</v>
      </c>
    </row>
    <row r="42" spans="2:18">
      <c r="B42" s="76" t="s">
        <v>3414</v>
      </c>
      <c r="C42" s="86" t="s">
        <v>3070</v>
      </c>
      <c r="D42" s="73" t="s">
        <v>3079</v>
      </c>
      <c r="E42" s="73"/>
      <c r="F42" s="73" t="s">
        <v>361</v>
      </c>
      <c r="G42" s="94">
        <v>42122</v>
      </c>
      <c r="H42" s="73" t="s">
        <v>131</v>
      </c>
      <c r="I42" s="83">
        <v>4.3199999999993688</v>
      </c>
      <c r="J42" s="86" t="s">
        <v>342</v>
      </c>
      <c r="K42" s="86" t="s">
        <v>133</v>
      </c>
      <c r="L42" s="87">
        <v>2.98E-2</v>
      </c>
      <c r="M42" s="87">
        <v>2.4699999999997408E-2</v>
      </c>
      <c r="N42" s="83">
        <v>1880801.2375610003</v>
      </c>
      <c r="O42" s="85">
        <v>114.49</v>
      </c>
      <c r="P42" s="83">
        <v>2153.3292533479998</v>
      </c>
      <c r="Q42" s="84">
        <f t="shared" si="0"/>
        <v>1.1497687147258651E-2</v>
      </c>
      <c r="R42" s="84">
        <f>P42/'סכום נכסי הקרן'!$C$42</f>
        <v>8.0879508252324991E-4</v>
      </c>
    </row>
    <row r="43" spans="2:18">
      <c r="B43" s="76" t="s">
        <v>3415</v>
      </c>
      <c r="C43" s="86" t="s">
        <v>3070</v>
      </c>
      <c r="D43" s="73" t="s">
        <v>3080</v>
      </c>
      <c r="E43" s="73"/>
      <c r="F43" s="73" t="s">
        <v>3081</v>
      </c>
      <c r="G43" s="94">
        <v>40742</v>
      </c>
      <c r="H43" s="73" t="s">
        <v>3068</v>
      </c>
      <c r="I43" s="83">
        <v>3.1899999999987667</v>
      </c>
      <c r="J43" s="86" t="s">
        <v>334</v>
      </c>
      <c r="K43" s="86" t="s">
        <v>133</v>
      </c>
      <c r="L43" s="87">
        <v>4.4999999999999998E-2</v>
      </c>
      <c r="M43" s="87">
        <v>1.6999999999995432E-2</v>
      </c>
      <c r="N43" s="83">
        <v>697675.85523900017</v>
      </c>
      <c r="O43" s="85">
        <v>125.59</v>
      </c>
      <c r="P43" s="83">
        <v>876.21112633200028</v>
      </c>
      <c r="Q43" s="84">
        <f t="shared" si="0"/>
        <v>4.6785234491421926E-3</v>
      </c>
      <c r="R43" s="84">
        <f>P43/'סכום נכסי הקרן'!$C$42</f>
        <v>3.2910677692583727E-4</v>
      </c>
    </row>
    <row r="44" spans="2:18">
      <c r="B44" s="76" t="s">
        <v>3416</v>
      </c>
      <c r="C44" s="86" t="s">
        <v>3070</v>
      </c>
      <c r="D44" s="73" t="s">
        <v>3082</v>
      </c>
      <c r="E44" s="73"/>
      <c r="F44" s="73" t="s">
        <v>420</v>
      </c>
      <c r="G44" s="94">
        <v>43431</v>
      </c>
      <c r="H44" s="73" t="s">
        <v>329</v>
      </c>
      <c r="I44" s="83">
        <v>7.9299999999932336</v>
      </c>
      <c r="J44" s="86" t="s">
        <v>342</v>
      </c>
      <c r="K44" s="86" t="s">
        <v>133</v>
      </c>
      <c r="L44" s="87">
        <v>3.6600000000000001E-2</v>
      </c>
      <c r="M44" s="87">
        <v>3.2699999999917295E-2</v>
      </c>
      <c r="N44" s="83">
        <v>58559.455172000009</v>
      </c>
      <c r="O44" s="85">
        <v>113.57</v>
      </c>
      <c r="P44" s="83">
        <v>66.50597396500001</v>
      </c>
      <c r="Q44" s="84">
        <f t="shared" si="0"/>
        <v>3.55108203208774E-4</v>
      </c>
      <c r="R44" s="84">
        <f>P44/'סכום נכסי הקרן'!$C$42</f>
        <v>2.4979786355328139E-5</v>
      </c>
    </row>
    <row r="45" spans="2:18">
      <c r="B45" s="76" t="s">
        <v>3416</v>
      </c>
      <c r="C45" s="86" t="s">
        <v>3070</v>
      </c>
      <c r="D45" s="73" t="s">
        <v>3083</v>
      </c>
      <c r="E45" s="73"/>
      <c r="F45" s="73" t="s">
        <v>420</v>
      </c>
      <c r="G45" s="94">
        <v>43276</v>
      </c>
      <c r="H45" s="73" t="s">
        <v>329</v>
      </c>
      <c r="I45" s="83">
        <v>7.989999999966316</v>
      </c>
      <c r="J45" s="86" t="s">
        <v>342</v>
      </c>
      <c r="K45" s="86" t="s">
        <v>133</v>
      </c>
      <c r="L45" s="87">
        <v>3.2599999999999997E-2</v>
      </c>
      <c r="M45" s="87">
        <v>3.3599999999806632E-2</v>
      </c>
      <c r="N45" s="83">
        <v>58344.483363000007</v>
      </c>
      <c r="O45" s="85">
        <v>109.91</v>
      </c>
      <c r="P45" s="83">
        <v>64.126425184000013</v>
      </c>
      <c r="Q45" s="84">
        <f t="shared" si="0"/>
        <v>3.4240261840652402E-4</v>
      </c>
      <c r="R45" s="84">
        <f>P45/'סכום נכסי הקרן'!$C$42</f>
        <v>2.4086022733390307E-5</v>
      </c>
    </row>
    <row r="46" spans="2:18">
      <c r="B46" s="76" t="s">
        <v>3416</v>
      </c>
      <c r="C46" s="86" t="s">
        <v>3070</v>
      </c>
      <c r="D46" s="73" t="s">
        <v>3084</v>
      </c>
      <c r="E46" s="73"/>
      <c r="F46" s="73" t="s">
        <v>420</v>
      </c>
      <c r="G46" s="94">
        <v>43222</v>
      </c>
      <c r="H46" s="73" t="s">
        <v>329</v>
      </c>
      <c r="I46" s="83">
        <v>8.0000000000064926</v>
      </c>
      <c r="J46" s="86" t="s">
        <v>342</v>
      </c>
      <c r="K46" s="86" t="s">
        <v>133</v>
      </c>
      <c r="L46" s="87">
        <v>3.2199999999999999E-2</v>
      </c>
      <c r="M46" s="87">
        <v>3.3700000000042848E-2</v>
      </c>
      <c r="N46" s="83">
        <v>278808.95756400004</v>
      </c>
      <c r="O46" s="85">
        <v>110.48</v>
      </c>
      <c r="P46" s="83">
        <v>308.02814216400009</v>
      </c>
      <c r="Q46" s="84">
        <f t="shared" si="0"/>
        <v>1.6447142050601327E-3</v>
      </c>
      <c r="R46" s="84">
        <f>P46/'סכום נכסי הקרן'!$C$42</f>
        <v>1.1569603035562978E-4</v>
      </c>
    </row>
    <row r="47" spans="2:18">
      <c r="B47" s="76" t="s">
        <v>3416</v>
      </c>
      <c r="C47" s="86" t="s">
        <v>3070</v>
      </c>
      <c r="D47" s="73" t="s">
        <v>3085</v>
      </c>
      <c r="E47" s="73"/>
      <c r="F47" s="73" t="s">
        <v>420</v>
      </c>
      <c r="G47" s="94">
        <v>43922</v>
      </c>
      <c r="H47" s="73" t="s">
        <v>329</v>
      </c>
      <c r="I47" s="83">
        <v>8.1599999999569981</v>
      </c>
      <c r="J47" s="86" t="s">
        <v>342</v>
      </c>
      <c r="K47" s="86" t="s">
        <v>133</v>
      </c>
      <c r="L47" s="87">
        <v>2.7699999999999999E-2</v>
      </c>
      <c r="M47" s="87">
        <v>3.049999999981394E-2</v>
      </c>
      <c r="N47" s="83">
        <v>67081.350770000019</v>
      </c>
      <c r="O47" s="85">
        <v>108.16</v>
      </c>
      <c r="P47" s="83">
        <v>72.555185007000006</v>
      </c>
      <c r="Q47" s="84">
        <f t="shared" si="0"/>
        <v>3.8740792511173845E-4</v>
      </c>
      <c r="R47" s="84">
        <f>P47/'סכום נכסי הקרן'!$C$42</f>
        <v>2.7251882987233342E-5</v>
      </c>
    </row>
    <row r="48" spans="2:18">
      <c r="B48" s="76" t="s">
        <v>3416</v>
      </c>
      <c r="C48" s="86" t="s">
        <v>3070</v>
      </c>
      <c r="D48" s="73" t="s">
        <v>3086</v>
      </c>
      <c r="E48" s="73"/>
      <c r="F48" s="73" t="s">
        <v>420</v>
      </c>
      <c r="G48" s="94">
        <v>43978</v>
      </c>
      <c r="H48" s="73" t="s">
        <v>329</v>
      </c>
      <c r="I48" s="83">
        <v>8.1699999999793871</v>
      </c>
      <c r="J48" s="86" t="s">
        <v>342</v>
      </c>
      <c r="K48" s="86" t="s">
        <v>133</v>
      </c>
      <c r="L48" s="87">
        <v>2.3E-2</v>
      </c>
      <c r="M48" s="87">
        <v>3.5299999999921811E-2</v>
      </c>
      <c r="N48" s="83">
        <v>28140.248819000004</v>
      </c>
      <c r="O48" s="85">
        <v>99.99</v>
      </c>
      <c r="P48" s="83">
        <v>28.137436474000001</v>
      </c>
      <c r="Q48" s="84">
        <f t="shared" si="0"/>
        <v>1.5023965387592921E-4</v>
      </c>
      <c r="R48" s="84">
        <f>P48/'סכום נכסי הקרן'!$C$42</f>
        <v>1.0568481443141246E-5</v>
      </c>
    </row>
    <row r="49" spans="2:18">
      <c r="B49" s="76" t="s">
        <v>3416</v>
      </c>
      <c r="C49" s="86" t="s">
        <v>3070</v>
      </c>
      <c r="D49" s="73" t="s">
        <v>3087</v>
      </c>
      <c r="E49" s="73"/>
      <c r="F49" s="73" t="s">
        <v>420</v>
      </c>
      <c r="G49" s="94">
        <v>44010</v>
      </c>
      <c r="H49" s="73" t="s">
        <v>329</v>
      </c>
      <c r="I49" s="83">
        <v>8.2500000000723048</v>
      </c>
      <c r="J49" s="86" t="s">
        <v>342</v>
      </c>
      <c r="K49" s="86" t="s">
        <v>133</v>
      </c>
      <c r="L49" s="87">
        <v>2.2000000000000002E-2</v>
      </c>
      <c r="M49" s="87">
        <v>3.2200000000396002E-2</v>
      </c>
      <c r="N49" s="83">
        <v>44123.754741000004</v>
      </c>
      <c r="O49" s="85">
        <v>101.87</v>
      </c>
      <c r="P49" s="83">
        <v>44.948866451000008</v>
      </c>
      <c r="Q49" s="84">
        <f t="shared" si="0"/>
        <v>2.4000417180697028E-4</v>
      </c>
      <c r="R49" s="84">
        <f>P49/'סכום נכסי הקרן'!$C$42</f>
        <v>1.6882890572372607E-5</v>
      </c>
    </row>
    <row r="50" spans="2:18">
      <c r="B50" s="76" t="s">
        <v>3416</v>
      </c>
      <c r="C50" s="86" t="s">
        <v>3070</v>
      </c>
      <c r="D50" s="73" t="s">
        <v>3088</v>
      </c>
      <c r="E50" s="73"/>
      <c r="F50" s="73" t="s">
        <v>420</v>
      </c>
      <c r="G50" s="94">
        <v>44133</v>
      </c>
      <c r="H50" s="73" t="s">
        <v>329</v>
      </c>
      <c r="I50" s="83">
        <v>8.1500000000345612</v>
      </c>
      <c r="J50" s="86" t="s">
        <v>342</v>
      </c>
      <c r="K50" s="86" t="s">
        <v>133</v>
      </c>
      <c r="L50" s="87">
        <v>2.3799999999999998E-2</v>
      </c>
      <c r="M50" s="87">
        <v>3.550000000017281E-2</v>
      </c>
      <c r="N50" s="83">
        <v>57377.941639000011</v>
      </c>
      <c r="O50" s="85">
        <v>100.85</v>
      </c>
      <c r="P50" s="83">
        <v>57.865653720000019</v>
      </c>
      <c r="Q50" s="84">
        <f t="shared" si="0"/>
        <v>3.089732710451602E-4</v>
      </c>
      <c r="R50" s="84">
        <f>P50/'סכום נכסי הקרן'!$C$42</f>
        <v>2.173446355357047E-5</v>
      </c>
    </row>
    <row r="51" spans="2:18">
      <c r="B51" s="76" t="s">
        <v>3416</v>
      </c>
      <c r="C51" s="86" t="s">
        <v>3070</v>
      </c>
      <c r="D51" s="73" t="s">
        <v>3089</v>
      </c>
      <c r="E51" s="73"/>
      <c r="F51" s="73" t="s">
        <v>420</v>
      </c>
      <c r="G51" s="94">
        <v>44251</v>
      </c>
      <c r="H51" s="73" t="s">
        <v>329</v>
      </c>
      <c r="I51" s="83">
        <v>8.0399999999999991</v>
      </c>
      <c r="J51" s="86" t="s">
        <v>342</v>
      </c>
      <c r="K51" s="86" t="s">
        <v>133</v>
      </c>
      <c r="L51" s="87">
        <v>2.3599999999999999E-2</v>
      </c>
      <c r="M51" s="87">
        <v>4.0399999999999998E-2</v>
      </c>
      <c r="N51" s="83">
        <v>170362.01899800001</v>
      </c>
      <c r="O51" s="85">
        <v>96.95</v>
      </c>
      <c r="P51" s="83">
        <v>165.16597050000001</v>
      </c>
      <c r="Q51" s="84">
        <f t="shared" si="0"/>
        <v>8.8190259489102376E-4</v>
      </c>
      <c r="R51" s="84">
        <f>P51/'סכום נכסי הקרן'!$C$42</f>
        <v>6.2036692499710082E-5</v>
      </c>
    </row>
    <row r="52" spans="2:18">
      <c r="B52" s="76" t="s">
        <v>3416</v>
      </c>
      <c r="C52" s="86" t="s">
        <v>3070</v>
      </c>
      <c r="D52" s="73" t="s">
        <v>3090</v>
      </c>
      <c r="E52" s="73"/>
      <c r="F52" s="73" t="s">
        <v>420</v>
      </c>
      <c r="G52" s="94">
        <v>44294</v>
      </c>
      <c r="H52" s="73" t="s">
        <v>329</v>
      </c>
      <c r="I52" s="83">
        <v>8.010000000030848</v>
      </c>
      <c r="J52" s="86" t="s">
        <v>342</v>
      </c>
      <c r="K52" s="86" t="s">
        <v>133</v>
      </c>
      <c r="L52" s="87">
        <v>2.3199999999999998E-2</v>
      </c>
      <c r="M52" s="87">
        <v>4.270000000014304E-2</v>
      </c>
      <c r="N52" s="83">
        <v>122573.41011800003</v>
      </c>
      <c r="O52" s="85">
        <v>94.68</v>
      </c>
      <c r="P52" s="83">
        <v>116.05249794200002</v>
      </c>
      <c r="Q52" s="84">
        <f t="shared" si="0"/>
        <v>6.1966153662769777E-4</v>
      </c>
      <c r="R52" s="84">
        <f>P52/'סכום נכסי הקרן'!$C$42</f>
        <v>4.3589566948060234E-5</v>
      </c>
    </row>
    <row r="53" spans="2:18">
      <c r="B53" s="76" t="s">
        <v>3416</v>
      </c>
      <c r="C53" s="86" t="s">
        <v>3070</v>
      </c>
      <c r="D53" s="73" t="s">
        <v>3091</v>
      </c>
      <c r="E53" s="73"/>
      <c r="F53" s="73" t="s">
        <v>420</v>
      </c>
      <c r="G53" s="94">
        <v>44602</v>
      </c>
      <c r="H53" s="73" t="s">
        <v>329</v>
      </c>
      <c r="I53" s="83">
        <v>7.9099999999952626</v>
      </c>
      <c r="J53" s="86" t="s">
        <v>342</v>
      </c>
      <c r="K53" s="86" t="s">
        <v>133</v>
      </c>
      <c r="L53" s="87">
        <v>2.0899999999999998E-2</v>
      </c>
      <c r="M53" s="87">
        <v>5.0199999999958625E-2</v>
      </c>
      <c r="N53" s="83">
        <v>175608.69730500004</v>
      </c>
      <c r="O53" s="85">
        <v>85.33</v>
      </c>
      <c r="P53" s="83">
        <v>149.84689928100002</v>
      </c>
      <c r="Q53" s="84">
        <f t="shared" si="0"/>
        <v>8.0010651656775621E-4</v>
      </c>
      <c r="R53" s="84">
        <f>P53/'סכום נכסי הקרן'!$C$42</f>
        <v>5.6282816518372501E-5</v>
      </c>
    </row>
    <row r="54" spans="2:18">
      <c r="B54" s="76" t="s">
        <v>3416</v>
      </c>
      <c r="C54" s="86" t="s">
        <v>3070</v>
      </c>
      <c r="D54" s="73" t="s">
        <v>3092</v>
      </c>
      <c r="E54" s="73"/>
      <c r="F54" s="73" t="s">
        <v>420</v>
      </c>
      <c r="G54" s="94">
        <v>43500</v>
      </c>
      <c r="H54" s="73" t="s">
        <v>329</v>
      </c>
      <c r="I54" s="83">
        <v>8.0099999999660536</v>
      </c>
      <c r="J54" s="86" t="s">
        <v>342</v>
      </c>
      <c r="K54" s="86" t="s">
        <v>133</v>
      </c>
      <c r="L54" s="87">
        <v>3.4500000000000003E-2</v>
      </c>
      <c r="M54" s="87">
        <v>3.0899999999900153E-2</v>
      </c>
      <c r="N54" s="83">
        <v>109916.41845800001</v>
      </c>
      <c r="O54" s="85">
        <v>113.9</v>
      </c>
      <c r="P54" s="83">
        <v>125.19480092500002</v>
      </c>
      <c r="Q54" s="84">
        <f t="shared" si="0"/>
        <v>6.6847680226371237E-4</v>
      </c>
      <c r="R54" s="84">
        <f>P54/'סכום נכסי הקרן'!$C$42</f>
        <v>4.7023435542048567E-5</v>
      </c>
    </row>
    <row r="55" spans="2:18">
      <c r="B55" s="76" t="s">
        <v>3416</v>
      </c>
      <c r="C55" s="86" t="s">
        <v>3070</v>
      </c>
      <c r="D55" s="73" t="s">
        <v>3093</v>
      </c>
      <c r="E55" s="73"/>
      <c r="F55" s="73" t="s">
        <v>420</v>
      </c>
      <c r="G55" s="94">
        <v>43556</v>
      </c>
      <c r="H55" s="73" t="s">
        <v>329</v>
      </c>
      <c r="I55" s="83">
        <v>8.0899999999896224</v>
      </c>
      <c r="J55" s="86" t="s">
        <v>342</v>
      </c>
      <c r="K55" s="86" t="s">
        <v>133</v>
      </c>
      <c r="L55" s="87">
        <v>3.0499999999999999E-2</v>
      </c>
      <c r="M55" s="87">
        <v>3.0899999999977942E-2</v>
      </c>
      <c r="N55" s="83">
        <v>110842.55815300002</v>
      </c>
      <c r="O55" s="85">
        <v>110.41</v>
      </c>
      <c r="P55" s="83">
        <v>122.38126840300001</v>
      </c>
      <c r="Q55" s="84">
        <f t="shared" si="0"/>
        <v>6.5345396417878067E-4</v>
      </c>
      <c r="R55" s="84">
        <f>P55/'סכום נכסי הקרן'!$C$42</f>
        <v>4.5966666696887157E-5</v>
      </c>
    </row>
    <row r="56" spans="2:18">
      <c r="B56" s="76" t="s">
        <v>3416</v>
      </c>
      <c r="C56" s="86" t="s">
        <v>3070</v>
      </c>
      <c r="D56" s="73" t="s">
        <v>3094</v>
      </c>
      <c r="E56" s="73"/>
      <c r="F56" s="73" t="s">
        <v>420</v>
      </c>
      <c r="G56" s="94">
        <v>43647</v>
      </c>
      <c r="H56" s="73" t="s">
        <v>329</v>
      </c>
      <c r="I56" s="83">
        <v>8.0699999999814302</v>
      </c>
      <c r="J56" s="86" t="s">
        <v>342</v>
      </c>
      <c r="K56" s="86" t="s">
        <v>133</v>
      </c>
      <c r="L56" s="87">
        <v>2.8999999999999998E-2</v>
      </c>
      <c r="M56" s="87">
        <v>3.3599999999955651E-2</v>
      </c>
      <c r="N56" s="83">
        <v>102895.53248900002</v>
      </c>
      <c r="O56" s="85">
        <v>105.2</v>
      </c>
      <c r="P56" s="83">
        <v>108.24609714300003</v>
      </c>
      <c r="Q56" s="84">
        <f t="shared" si="0"/>
        <v>5.7797931176893093E-4</v>
      </c>
      <c r="R56" s="84">
        <f>P56/'סכום נכסי הקרן'!$C$42</f>
        <v>4.0657466077457147E-5</v>
      </c>
    </row>
    <row r="57" spans="2:18">
      <c r="B57" s="76" t="s">
        <v>3416</v>
      </c>
      <c r="C57" s="86" t="s">
        <v>3070</v>
      </c>
      <c r="D57" s="73" t="s">
        <v>3095</v>
      </c>
      <c r="E57" s="73"/>
      <c r="F57" s="73" t="s">
        <v>420</v>
      </c>
      <c r="G57" s="94">
        <v>43703</v>
      </c>
      <c r="H57" s="73" t="s">
        <v>329</v>
      </c>
      <c r="I57" s="83">
        <v>8.2000000005346632</v>
      </c>
      <c r="J57" s="86" t="s">
        <v>342</v>
      </c>
      <c r="K57" s="86" t="s">
        <v>133</v>
      </c>
      <c r="L57" s="87">
        <v>2.3799999999999998E-2</v>
      </c>
      <c r="M57" s="87">
        <v>3.2700000001804487E-2</v>
      </c>
      <c r="N57" s="83">
        <v>7306.7296500000011</v>
      </c>
      <c r="O57" s="85">
        <v>102.39</v>
      </c>
      <c r="P57" s="83">
        <v>7.4813604950000006</v>
      </c>
      <c r="Q57" s="84">
        <f t="shared" si="0"/>
        <v>3.9946674329357049E-5</v>
      </c>
      <c r="R57" s="84">
        <f>P57/'סכום נכסי הקרן'!$C$42</f>
        <v>2.8100150358017834E-6</v>
      </c>
    </row>
    <row r="58" spans="2:18">
      <c r="B58" s="76" t="s">
        <v>3416</v>
      </c>
      <c r="C58" s="86" t="s">
        <v>3070</v>
      </c>
      <c r="D58" s="73" t="s">
        <v>3096</v>
      </c>
      <c r="E58" s="73"/>
      <c r="F58" s="73" t="s">
        <v>420</v>
      </c>
      <c r="G58" s="94">
        <v>43740</v>
      </c>
      <c r="H58" s="73" t="s">
        <v>329</v>
      </c>
      <c r="I58" s="83">
        <v>8.1100000000070835</v>
      </c>
      <c r="J58" s="86" t="s">
        <v>342</v>
      </c>
      <c r="K58" s="86" t="s">
        <v>133</v>
      </c>
      <c r="L58" s="87">
        <v>2.4300000000000002E-2</v>
      </c>
      <c r="M58" s="87">
        <v>3.6700000000067096E-2</v>
      </c>
      <c r="N58" s="83">
        <v>107979.22549100002</v>
      </c>
      <c r="O58" s="85">
        <v>99.38</v>
      </c>
      <c r="P58" s="83">
        <v>107.309749084</v>
      </c>
      <c r="Q58" s="84">
        <f t="shared" si="0"/>
        <v>5.7297968756999046E-4</v>
      </c>
      <c r="R58" s="84">
        <f>P58/'סכום נכסי הקרן'!$C$42</f>
        <v>4.0305771739737112E-5</v>
      </c>
    </row>
    <row r="59" spans="2:18">
      <c r="B59" s="76" t="s">
        <v>3416</v>
      </c>
      <c r="C59" s="86" t="s">
        <v>3070</v>
      </c>
      <c r="D59" s="73" t="s">
        <v>3097</v>
      </c>
      <c r="E59" s="73"/>
      <c r="F59" s="73" t="s">
        <v>420</v>
      </c>
      <c r="G59" s="94">
        <v>43831</v>
      </c>
      <c r="H59" s="73" t="s">
        <v>329</v>
      </c>
      <c r="I59" s="83">
        <v>8.0800000000229417</v>
      </c>
      <c r="J59" s="86" t="s">
        <v>342</v>
      </c>
      <c r="K59" s="86" t="s">
        <v>133</v>
      </c>
      <c r="L59" s="87">
        <v>2.3799999999999998E-2</v>
      </c>
      <c r="M59" s="87">
        <v>3.8200000000143841E-2</v>
      </c>
      <c r="N59" s="83">
        <v>112071.42218300002</v>
      </c>
      <c r="O59" s="85">
        <v>98.01</v>
      </c>
      <c r="P59" s="83">
        <v>109.84120093100002</v>
      </c>
      <c r="Q59" s="84">
        <f t="shared" si="0"/>
        <v>5.8649635777725318E-4</v>
      </c>
      <c r="R59" s="84">
        <f>P59/'סכום נכסי הקרן'!$C$42</f>
        <v>4.1256590478819702E-5</v>
      </c>
    </row>
    <row r="60" spans="2:18">
      <c r="B60" s="76" t="s">
        <v>3417</v>
      </c>
      <c r="C60" s="86" t="s">
        <v>3070</v>
      </c>
      <c r="D60" s="73">
        <v>7936</v>
      </c>
      <c r="E60" s="73"/>
      <c r="F60" s="73" t="s">
        <v>3098</v>
      </c>
      <c r="G60" s="94">
        <v>44087</v>
      </c>
      <c r="H60" s="73" t="s">
        <v>3068</v>
      </c>
      <c r="I60" s="83">
        <v>5.389999999996351</v>
      </c>
      <c r="J60" s="86" t="s">
        <v>334</v>
      </c>
      <c r="K60" s="86" t="s">
        <v>133</v>
      </c>
      <c r="L60" s="87">
        <v>1.7947999999999999E-2</v>
      </c>
      <c r="M60" s="87">
        <v>2.8099999999979249E-2</v>
      </c>
      <c r="N60" s="83">
        <v>533156.28752599994</v>
      </c>
      <c r="O60" s="85">
        <v>104.82</v>
      </c>
      <c r="P60" s="83">
        <v>558.85441393600001</v>
      </c>
      <c r="Q60" s="84">
        <f t="shared" si="0"/>
        <v>2.9839994057157234E-3</v>
      </c>
      <c r="R60" s="84">
        <f>P60/'סכום נכסי הקרן'!$C$42</f>
        <v>2.09906915598291E-4</v>
      </c>
    </row>
    <row r="61" spans="2:18">
      <c r="B61" s="76" t="s">
        <v>3417</v>
      </c>
      <c r="C61" s="86" t="s">
        <v>3070</v>
      </c>
      <c r="D61" s="73">
        <v>7937</v>
      </c>
      <c r="E61" s="73"/>
      <c r="F61" s="73" t="s">
        <v>3098</v>
      </c>
      <c r="G61" s="94">
        <v>44087</v>
      </c>
      <c r="H61" s="73" t="s">
        <v>3068</v>
      </c>
      <c r="I61" s="83">
        <v>6.7499999999919575</v>
      </c>
      <c r="J61" s="86" t="s">
        <v>334</v>
      </c>
      <c r="K61" s="86" t="s">
        <v>133</v>
      </c>
      <c r="L61" s="87">
        <v>7.5499999999999998E-2</v>
      </c>
      <c r="M61" s="87">
        <v>7.9499999999901177E-2</v>
      </c>
      <c r="N61" s="83">
        <v>218652.18100300003</v>
      </c>
      <c r="O61" s="85">
        <v>99.5</v>
      </c>
      <c r="P61" s="83">
        <v>217.55912365700001</v>
      </c>
      <c r="Q61" s="84">
        <f t="shared" si="0"/>
        <v>1.161655485778927E-3</v>
      </c>
      <c r="R61" s="84">
        <f>P61/'סכום נכסי הקרן'!$C$42</f>
        <v>8.1715673113280378E-5</v>
      </c>
    </row>
    <row r="62" spans="2:18">
      <c r="B62" s="76" t="s">
        <v>3418</v>
      </c>
      <c r="C62" s="86" t="s">
        <v>3069</v>
      </c>
      <c r="D62" s="73">
        <v>8063</v>
      </c>
      <c r="E62" s="73"/>
      <c r="F62" s="73" t="s">
        <v>423</v>
      </c>
      <c r="G62" s="94">
        <v>44147</v>
      </c>
      <c r="H62" s="73" t="s">
        <v>131</v>
      </c>
      <c r="I62" s="83">
        <v>7.8500000000067747</v>
      </c>
      <c r="J62" s="86" t="s">
        <v>506</v>
      </c>
      <c r="K62" s="86" t="s">
        <v>133</v>
      </c>
      <c r="L62" s="87">
        <v>1.6250000000000001E-2</v>
      </c>
      <c r="M62" s="87">
        <v>2.9100000000021629E-2</v>
      </c>
      <c r="N62" s="83">
        <v>420610.16718600004</v>
      </c>
      <c r="O62" s="85">
        <v>100.04</v>
      </c>
      <c r="P62" s="83">
        <v>420.77842159900001</v>
      </c>
      <c r="Q62" s="84">
        <f t="shared" si="0"/>
        <v>2.2467435680542155E-3</v>
      </c>
      <c r="R62" s="84">
        <f>P62/'סכום נכסי הקרן'!$C$42</f>
        <v>1.5804527695522202E-4</v>
      </c>
    </row>
    <row r="63" spans="2:18">
      <c r="B63" s="76" t="s">
        <v>3418</v>
      </c>
      <c r="C63" s="86" t="s">
        <v>3069</v>
      </c>
      <c r="D63" s="73">
        <v>8145</v>
      </c>
      <c r="E63" s="73"/>
      <c r="F63" s="73" t="s">
        <v>423</v>
      </c>
      <c r="G63" s="94">
        <v>44185</v>
      </c>
      <c r="H63" s="73" t="s">
        <v>131</v>
      </c>
      <c r="I63" s="83">
        <v>7.8599999999947405</v>
      </c>
      <c r="J63" s="86" t="s">
        <v>506</v>
      </c>
      <c r="K63" s="86" t="s">
        <v>133</v>
      </c>
      <c r="L63" s="87">
        <v>1.4990000000000002E-2</v>
      </c>
      <c r="M63" s="87">
        <v>3.0199999999992785E-2</v>
      </c>
      <c r="N63" s="83">
        <v>197720.48368000003</v>
      </c>
      <c r="O63" s="85">
        <v>98.1</v>
      </c>
      <c r="P63" s="83">
        <v>193.96378670700003</v>
      </c>
      <c r="Q63" s="84">
        <f t="shared" si="0"/>
        <v>1.035668341934832E-3</v>
      </c>
      <c r="R63" s="84">
        <f>P63/'סכום נכסי הקרן'!$C$42</f>
        <v>7.285321398587679E-5</v>
      </c>
    </row>
    <row r="64" spans="2:18">
      <c r="B64" s="76" t="s">
        <v>3419</v>
      </c>
      <c r="C64" s="86" t="s">
        <v>3069</v>
      </c>
      <c r="D64" s="73" t="s">
        <v>3099</v>
      </c>
      <c r="E64" s="73"/>
      <c r="F64" s="73" t="s">
        <v>420</v>
      </c>
      <c r="G64" s="94">
        <v>42901</v>
      </c>
      <c r="H64" s="73" t="s">
        <v>329</v>
      </c>
      <c r="I64" s="83">
        <v>0.94999999999911977</v>
      </c>
      <c r="J64" s="86" t="s">
        <v>157</v>
      </c>
      <c r="K64" s="86" t="s">
        <v>133</v>
      </c>
      <c r="L64" s="87">
        <v>0.04</v>
      </c>
      <c r="M64" s="87">
        <v>6.1099999999955357E-2</v>
      </c>
      <c r="N64" s="83">
        <v>635722.72740900004</v>
      </c>
      <c r="O64" s="85">
        <v>98.29</v>
      </c>
      <c r="P64" s="83">
        <v>624.85185458900014</v>
      </c>
      <c r="Q64" s="84">
        <f t="shared" si="0"/>
        <v>3.3363922987060331E-3</v>
      </c>
      <c r="R64" s="84">
        <f>P64/'סכום נכסי הקרן'!$C$42</f>
        <v>2.3469569575175508E-4</v>
      </c>
    </row>
    <row r="65" spans="2:18">
      <c r="B65" s="76" t="s">
        <v>3420</v>
      </c>
      <c r="C65" s="86" t="s">
        <v>3069</v>
      </c>
      <c r="D65" s="73">
        <v>4069</v>
      </c>
      <c r="E65" s="73"/>
      <c r="F65" s="73" t="s">
        <v>423</v>
      </c>
      <c r="G65" s="94">
        <v>42052</v>
      </c>
      <c r="H65" s="73" t="s">
        <v>131</v>
      </c>
      <c r="I65" s="83">
        <v>4.1299999999970796</v>
      </c>
      <c r="J65" s="86" t="s">
        <v>547</v>
      </c>
      <c r="K65" s="86" t="s">
        <v>133</v>
      </c>
      <c r="L65" s="87">
        <v>2.9779E-2</v>
      </c>
      <c r="M65" s="87">
        <v>2.0099999999977736E-2</v>
      </c>
      <c r="N65" s="83">
        <v>296059.42333300004</v>
      </c>
      <c r="O65" s="85">
        <v>116.82</v>
      </c>
      <c r="P65" s="83">
        <v>345.85663717700004</v>
      </c>
      <c r="Q65" s="84">
        <f t="shared" si="0"/>
        <v>1.8466992011933817E-3</v>
      </c>
      <c r="R65" s="84">
        <f>P65/'סכום נכסי הקרן'!$C$42</f>
        <v>1.2990449415567324E-4</v>
      </c>
    </row>
    <row r="66" spans="2:18">
      <c r="B66" s="76" t="s">
        <v>3421</v>
      </c>
      <c r="C66" s="86" t="s">
        <v>3069</v>
      </c>
      <c r="D66" s="73">
        <v>8224</v>
      </c>
      <c r="E66" s="73"/>
      <c r="F66" s="73" t="s">
        <v>423</v>
      </c>
      <c r="G66" s="94">
        <v>44223</v>
      </c>
      <c r="H66" s="73" t="s">
        <v>131</v>
      </c>
      <c r="I66" s="83">
        <v>12.679999999993969</v>
      </c>
      <c r="J66" s="86" t="s">
        <v>334</v>
      </c>
      <c r="K66" s="86" t="s">
        <v>133</v>
      </c>
      <c r="L66" s="87">
        <v>2.1537000000000001E-2</v>
      </c>
      <c r="M66" s="87">
        <v>3.7099999999977262E-2</v>
      </c>
      <c r="N66" s="83">
        <v>901977.81033800007</v>
      </c>
      <c r="O66" s="85">
        <v>91.16</v>
      </c>
      <c r="P66" s="83">
        <v>822.24301029700007</v>
      </c>
      <c r="Q66" s="84">
        <f t="shared" si="0"/>
        <v>4.3903610545002131E-3</v>
      </c>
      <c r="R66" s="84">
        <f>P66/'סכום נכסי הקרן'!$C$42</f>
        <v>3.0883623687986587E-4</v>
      </c>
    </row>
    <row r="67" spans="2:18">
      <c r="B67" s="76" t="s">
        <v>3421</v>
      </c>
      <c r="C67" s="86" t="s">
        <v>3069</v>
      </c>
      <c r="D67" s="73">
        <v>2963</v>
      </c>
      <c r="E67" s="73"/>
      <c r="F67" s="73" t="s">
        <v>423</v>
      </c>
      <c r="G67" s="94">
        <v>41423</v>
      </c>
      <c r="H67" s="73" t="s">
        <v>131</v>
      </c>
      <c r="I67" s="83">
        <v>3.0600000000061027</v>
      </c>
      <c r="J67" s="86" t="s">
        <v>334</v>
      </c>
      <c r="K67" s="86" t="s">
        <v>133</v>
      </c>
      <c r="L67" s="87">
        <v>0.05</v>
      </c>
      <c r="M67" s="87">
        <v>2.2000000000028604E-2</v>
      </c>
      <c r="N67" s="83">
        <v>172668.623077</v>
      </c>
      <c r="O67" s="85">
        <v>121.47</v>
      </c>
      <c r="P67" s="83">
        <v>209.74057546200004</v>
      </c>
      <c r="Q67" s="84">
        <f t="shared" si="0"/>
        <v>1.1199083999804571E-3</v>
      </c>
      <c r="R67" s="84">
        <f>P67/'סכום נכסי הקרן'!$C$42</f>
        <v>7.8779009654705677E-5</v>
      </c>
    </row>
    <row r="68" spans="2:18">
      <c r="B68" s="76" t="s">
        <v>3421</v>
      </c>
      <c r="C68" s="86" t="s">
        <v>3069</v>
      </c>
      <c r="D68" s="73">
        <v>2968</v>
      </c>
      <c r="E68" s="73"/>
      <c r="F68" s="73" t="s">
        <v>423</v>
      </c>
      <c r="G68" s="94">
        <v>41423</v>
      </c>
      <c r="H68" s="73" t="s">
        <v>131</v>
      </c>
      <c r="I68" s="83">
        <v>3.059999999979246</v>
      </c>
      <c r="J68" s="86" t="s">
        <v>334</v>
      </c>
      <c r="K68" s="86" t="s">
        <v>133</v>
      </c>
      <c r="L68" s="87">
        <v>0.05</v>
      </c>
      <c r="M68" s="87">
        <v>2.199999999985176E-2</v>
      </c>
      <c r="N68" s="83">
        <v>55533.661275000006</v>
      </c>
      <c r="O68" s="85">
        <v>121.47</v>
      </c>
      <c r="P68" s="83">
        <v>67.456737990000008</v>
      </c>
      <c r="Q68" s="84">
        <f t="shared" si="0"/>
        <v>3.6018480136176058E-4</v>
      </c>
      <c r="R68" s="84">
        <f>P68/'סכום נכסי הקרן'!$C$42</f>
        <v>2.5336895360773732E-5</v>
      </c>
    </row>
    <row r="69" spans="2:18">
      <c r="B69" s="76" t="s">
        <v>3421</v>
      </c>
      <c r="C69" s="86" t="s">
        <v>3069</v>
      </c>
      <c r="D69" s="73">
        <v>4605</v>
      </c>
      <c r="E69" s="73"/>
      <c r="F69" s="73" t="s">
        <v>423</v>
      </c>
      <c r="G69" s="94">
        <v>42352</v>
      </c>
      <c r="H69" s="73" t="s">
        <v>131</v>
      </c>
      <c r="I69" s="83">
        <v>5.31999999999731</v>
      </c>
      <c r="J69" s="86" t="s">
        <v>334</v>
      </c>
      <c r="K69" s="86" t="s">
        <v>133</v>
      </c>
      <c r="L69" s="87">
        <v>0.05</v>
      </c>
      <c r="M69" s="87">
        <v>2.4999999999981325E-2</v>
      </c>
      <c r="N69" s="83">
        <v>212228.43827300004</v>
      </c>
      <c r="O69" s="85">
        <v>126.15</v>
      </c>
      <c r="P69" s="83">
        <v>267.72616497100006</v>
      </c>
      <c r="Q69" s="84">
        <f t="shared" si="0"/>
        <v>1.4295220673688788E-3</v>
      </c>
      <c r="R69" s="84">
        <f>P69/'סכום נכסי הקרן'!$C$42</f>
        <v>1.0055852134766817E-4</v>
      </c>
    </row>
    <row r="70" spans="2:18">
      <c r="B70" s="76" t="s">
        <v>3421</v>
      </c>
      <c r="C70" s="86" t="s">
        <v>3069</v>
      </c>
      <c r="D70" s="73">
        <v>4606</v>
      </c>
      <c r="E70" s="73"/>
      <c r="F70" s="73" t="s">
        <v>423</v>
      </c>
      <c r="G70" s="94">
        <v>42352</v>
      </c>
      <c r="H70" s="73" t="s">
        <v>131</v>
      </c>
      <c r="I70" s="83">
        <v>7.0799999999999024</v>
      </c>
      <c r="J70" s="86" t="s">
        <v>334</v>
      </c>
      <c r="K70" s="86" t="s">
        <v>133</v>
      </c>
      <c r="L70" s="87">
        <v>4.0999999999999995E-2</v>
      </c>
      <c r="M70" s="87">
        <v>2.4899999999997025E-2</v>
      </c>
      <c r="N70" s="83">
        <v>648951.18757700012</v>
      </c>
      <c r="O70" s="85">
        <v>124.01</v>
      </c>
      <c r="P70" s="83">
        <v>804.76437747600005</v>
      </c>
      <c r="Q70" s="84">
        <f t="shared" si="0"/>
        <v>4.2970340114457401E-3</v>
      </c>
      <c r="R70" s="84">
        <f>P70/'סכום נכסי הקרן'!$C$42</f>
        <v>3.022712249324943E-4</v>
      </c>
    </row>
    <row r="71" spans="2:18">
      <c r="B71" s="76" t="s">
        <v>3421</v>
      </c>
      <c r="C71" s="86" t="s">
        <v>3069</v>
      </c>
      <c r="D71" s="73">
        <v>5150</v>
      </c>
      <c r="E71" s="73"/>
      <c r="F71" s="73" t="s">
        <v>423</v>
      </c>
      <c r="G71" s="94">
        <v>42631</v>
      </c>
      <c r="H71" s="73" t="s">
        <v>131</v>
      </c>
      <c r="I71" s="83">
        <v>7.0299999999922269</v>
      </c>
      <c r="J71" s="86" t="s">
        <v>334</v>
      </c>
      <c r="K71" s="86" t="s">
        <v>133</v>
      </c>
      <c r="L71" s="87">
        <v>4.0999999999999995E-2</v>
      </c>
      <c r="M71" s="87">
        <v>2.7499999999968151E-2</v>
      </c>
      <c r="N71" s="83">
        <v>192576.74972500003</v>
      </c>
      <c r="O71" s="85">
        <v>122.26</v>
      </c>
      <c r="P71" s="83">
        <v>235.44433496100001</v>
      </c>
      <c r="Q71" s="84">
        <f t="shared" si="0"/>
        <v>1.2571534519242708E-3</v>
      </c>
      <c r="R71" s="84">
        <f>P71/'סכום נכסי הקרן'!$C$42</f>
        <v>8.8433396810236388E-5</v>
      </c>
    </row>
    <row r="72" spans="2:18">
      <c r="B72" s="76" t="s">
        <v>3422</v>
      </c>
      <c r="C72" s="86" t="s">
        <v>3070</v>
      </c>
      <c r="D72" s="73" t="s">
        <v>3100</v>
      </c>
      <c r="E72" s="73"/>
      <c r="F72" s="73" t="s">
        <v>420</v>
      </c>
      <c r="G72" s="94">
        <v>42033</v>
      </c>
      <c r="H72" s="73" t="s">
        <v>329</v>
      </c>
      <c r="I72" s="83">
        <v>3.9399999999774953</v>
      </c>
      <c r="J72" s="86" t="s">
        <v>342</v>
      </c>
      <c r="K72" s="86" t="s">
        <v>133</v>
      </c>
      <c r="L72" s="87">
        <v>5.0999999999999997E-2</v>
      </c>
      <c r="M72" s="87">
        <v>2.5399999999891353E-2</v>
      </c>
      <c r="N72" s="83">
        <v>42122.099655000005</v>
      </c>
      <c r="O72" s="85">
        <v>122.37</v>
      </c>
      <c r="P72" s="83">
        <v>51.544816314000009</v>
      </c>
      <c r="Q72" s="84">
        <f t="shared" si="0"/>
        <v>2.7522320198819511E-4</v>
      </c>
      <c r="R72" s="84">
        <f>P72/'סכום נכסי הקרן'!$C$42</f>
        <v>1.9360343477203484E-5</v>
      </c>
    </row>
    <row r="73" spans="2:18">
      <c r="B73" s="76" t="s">
        <v>3422</v>
      </c>
      <c r="C73" s="86" t="s">
        <v>3070</v>
      </c>
      <c r="D73" s="73" t="s">
        <v>3101</v>
      </c>
      <c r="E73" s="73"/>
      <c r="F73" s="73" t="s">
        <v>420</v>
      </c>
      <c r="G73" s="94">
        <v>42054</v>
      </c>
      <c r="H73" s="73" t="s">
        <v>329</v>
      </c>
      <c r="I73" s="83">
        <v>3.9300000000143731</v>
      </c>
      <c r="J73" s="86" t="s">
        <v>342</v>
      </c>
      <c r="K73" s="86" t="s">
        <v>133</v>
      </c>
      <c r="L73" s="87">
        <v>5.0999999999999997E-2</v>
      </c>
      <c r="M73" s="87">
        <v>2.5400000000086635E-2</v>
      </c>
      <c r="N73" s="83">
        <v>82281.75818200002</v>
      </c>
      <c r="O73" s="85">
        <v>123.45</v>
      </c>
      <c r="P73" s="83">
        <v>101.57683597800002</v>
      </c>
      <c r="Q73" s="84">
        <f t="shared" si="0"/>
        <v>5.4236883638096697E-4</v>
      </c>
      <c r="R73" s="84">
        <f>P73/'סכום נכסי הקרן'!$C$42</f>
        <v>3.8152477290475971E-5</v>
      </c>
    </row>
    <row r="74" spans="2:18">
      <c r="B74" s="76" t="s">
        <v>3422</v>
      </c>
      <c r="C74" s="86" t="s">
        <v>3070</v>
      </c>
      <c r="D74" s="73" t="s">
        <v>3102</v>
      </c>
      <c r="E74" s="73"/>
      <c r="F74" s="73" t="s">
        <v>420</v>
      </c>
      <c r="G74" s="94">
        <v>42565</v>
      </c>
      <c r="H74" s="73" t="s">
        <v>329</v>
      </c>
      <c r="I74" s="83">
        <v>3.9300000000061051</v>
      </c>
      <c r="J74" s="86" t="s">
        <v>342</v>
      </c>
      <c r="K74" s="86" t="s">
        <v>133</v>
      </c>
      <c r="L74" s="87">
        <v>5.0999999999999997E-2</v>
      </c>
      <c r="M74" s="87">
        <v>2.5400000000102826E-2</v>
      </c>
      <c r="N74" s="83">
        <v>100432.20345100001</v>
      </c>
      <c r="O74" s="85">
        <v>123.95</v>
      </c>
      <c r="P74" s="83">
        <v>124.48572306800003</v>
      </c>
      <c r="Q74" s="84">
        <f t="shared" si="0"/>
        <v>6.6469068578841781E-4</v>
      </c>
      <c r="R74" s="84">
        <f>P74/'סכום נכסי הקרן'!$C$42</f>
        <v>4.6757104379280013E-5</v>
      </c>
    </row>
    <row r="75" spans="2:18">
      <c r="B75" s="76" t="s">
        <v>3422</v>
      </c>
      <c r="C75" s="86" t="s">
        <v>3070</v>
      </c>
      <c r="D75" s="73" t="s">
        <v>3103</v>
      </c>
      <c r="E75" s="73"/>
      <c r="F75" s="73" t="s">
        <v>420</v>
      </c>
      <c r="G75" s="94">
        <v>40570</v>
      </c>
      <c r="H75" s="73" t="s">
        <v>329</v>
      </c>
      <c r="I75" s="83">
        <v>3.960000000000599</v>
      </c>
      <c r="J75" s="86" t="s">
        <v>342</v>
      </c>
      <c r="K75" s="86" t="s">
        <v>133</v>
      </c>
      <c r="L75" s="87">
        <v>5.0999999999999997E-2</v>
      </c>
      <c r="M75" s="87">
        <v>2.1199999999997009E-2</v>
      </c>
      <c r="N75" s="83">
        <v>509235.82195100008</v>
      </c>
      <c r="O75" s="85">
        <v>131.22</v>
      </c>
      <c r="P75" s="83">
        <v>668.21925918500006</v>
      </c>
      <c r="Q75" s="84">
        <f t="shared" ref="Q75:Q138" si="1">IFERROR(P75/$P$10,0)</f>
        <v>3.5679522655146997E-3</v>
      </c>
      <c r="R75" s="84">
        <f>P75/'סכום נכסי הקרן'!$C$42</f>
        <v>2.5098458586203699E-4</v>
      </c>
    </row>
    <row r="76" spans="2:18">
      <c r="B76" s="76" t="s">
        <v>3422</v>
      </c>
      <c r="C76" s="86" t="s">
        <v>3070</v>
      </c>
      <c r="D76" s="73" t="s">
        <v>3104</v>
      </c>
      <c r="E76" s="73"/>
      <c r="F76" s="73" t="s">
        <v>420</v>
      </c>
      <c r="G76" s="94">
        <v>41207</v>
      </c>
      <c r="H76" s="73" t="s">
        <v>329</v>
      </c>
      <c r="I76" s="83">
        <v>3.9599999997627928</v>
      </c>
      <c r="J76" s="86" t="s">
        <v>342</v>
      </c>
      <c r="K76" s="86" t="s">
        <v>133</v>
      </c>
      <c r="L76" s="87">
        <v>5.0999999999999997E-2</v>
      </c>
      <c r="M76" s="87">
        <v>2.109999999938502E-2</v>
      </c>
      <c r="N76" s="83">
        <v>7238.4428550000011</v>
      </c>
      <c r="O76" s="85">
        <v>125.8</v>
      </c>
      <c r="P76" s="83">
        <v>9.105961296000002</v>
      </c>
      <c r="Q76" s="84">
        <f t="shared" si="1"/>
        <v>4.8621219441323302E-5</v>
      </c>
      <c r="R76" s="84">
        <f>P76/'סכום נכסי הקרן'!$C$42</f>
        <v>3.4202185784644639E-6</v>
      </c>
    </row>
    <row r="77" spans="2:18">
      <c r="B77" s="76" t="s">
        <v>3422</v>
      </c>
      <c r="C77" s="86" t="s">
        <v>3070</v>
      </c>
      <c r="D77" s="73" t="s">
        <v>3105</v>
      </c>
      <c r="E77" s="73"/>
      <c r="F77" s="73" t="s">
        <v>420</v>
      </c>
      <c r="G77" s="94">
        <v>41239</v>
      </c>
      <c r="H77" s="73" t="s">
        <v>329</v>
      </c>
      <c r="I77" s="83">
        <v>3.9400000000146571</v>
      </c>
      <c r="J77" s="86" t="s">
        <v>342</v>
      </c>
      <c r="K77" s="86" t="s">
        <v>133</v>
      </c>
      <c r="L77" s="87">
        <v>5.0999999999999997E-2</v>
      </c>
      <c r="M77" s="87">
        <v>2.5400000000070762E-2</v>
      </c>
      <c r="N77" s="83">
        <v>63834.173026000011</v>
      </c>
      <c r="O77" s="85">
        <v>123.98</v>
      </c>
      <c r="P77" s="83">
        <v>79.141609386000013</v>
      </c>
      <c r="Q77" s="84">
        <f t="shared" si="1"/>
        <v>4.2257609403484965E-4</v>
      </c>
      <c r="R77" s="84">
        <f>P77/'סכום נכסי הקרן'!$C$42</f>
        <v>2.9725758099859022E-5</v>
      </c>
    </row>
    <row r="78" spans="2:18">
      <c r="B78" s="76" t="s">
        <v>3422</v>
      </c>
      <c r="C78" s="86" t="s">
        <v>3070</v>
      </c>
      <c r="D78" s="73" t="s">
        <v>3106</v>
      </c>
      <c r="E78" s="73"/>
      <c r="F78" s="73" t="s">
        <v>420</v>
      </c>
      <c r="G78" s="94">
        <v>41269</v>
      </c>
      <c r="H78" s="73" t="s">
        <v>329</v>
      </c>
      <c r="I78" s="83">
        <v>3.9600000000363571</v>
      </c>
      <c r="J78" s="86" t="s">
        <v>342</v>
      </c>
      <c r="K78" s="86" t="s">
        <v>133</v>
      </c>
      <c r="L78" s="87">
        <v>5.0999999999999997E-2</v>
      </c>
      <c r="M78" s="87">
        <v>2.1200000000272681E-2</v>
      </c>
      <c r="N78" s="83">
        <v>17379.185308000004</v>
      </c>
      <c r="O78" s="85">
        <v>126.61</v>
      </c>
      <c r="P78" s="83">
        <v>22.003786545000004</v>
      </c>
      <c r="Q78" s="84">
        <f t="shared" si="1"/>
        <v>1.17489071100537E-4</v>
      </c>
      <c r="R78" s="84">
        <f>P78/'סכום נכסי הקרן'!$C$42</f>
        <v>8.2646693843113597E-6</v>
      </c>
    </row>
    <row r="79" spans="2:18">
      <c r="B79" s="76" t="s">
        <v>3422</v>
      </c>
      <c r="C79" s="86" t="s">
        <v>3070</v>
      </c>
      <c r="D79" s="73" t="s">
        <v>3107</v>
      </c>
      <c r="E79" s="73"/>
      <c r="F79" s="73" t="s">
        <v>420</v>
      </c>
      <c r="G79" s="94">
        <v>41298</v>
      </c>
      <c r="H79" s="73" t="s">
        <v>329</v>
      </c>
      <c r="I79" s="83">
        <v>3.9300000000105211</v>
      </c>
      <c r="J79" s="86" t="s">
        <v>342</v>
      </c>
      <c r="K79" s="86" t="s">
        <v>133</v>
      </c>
      <c r="L79" s="87">
        <v>5.0999999999999997E-2</v>
      </c>
      <c r="M79" s="87">
        <v>2.5400000000201282E-2</v>
      </c>
      <c r="N79" s="83">
        <v>35166.584208000007</v>
      </c>
      <c r="O79" s="85">
        <v>124.32</v>
      </c>
      <c r="P79" s="83">
        <v>43.719097778000013</v>
      </c>
      <c r="Q79" s="84">
        <f t="shared" si="1"/>
        <v>2.3343783020190952E-4</v>
      </c>
      <c r="R79" s="84">
        <f>P79/'סכום נכסי הקרן'!$C$42</f>
        <v>1.6420986823181867E-5</v>
      </c>
    </row>
    <row r="80" spans="2:18">
      <c r="B80" s="76" t="s">
        <v>3422</v>
      </c>
      <c r="C80" s="86" t="s">
        <v>3070</v>
      </c>
      <c r="D80" s="73" t="s">
        <v>3108</v>
      </c>
      <c r="E80" s="73"/>
      <c r="F80" s="73" t="s">
        <v>420</v>
      </c>
      <c r="G80" s="94">
        <v>41330</v>
      </c>
      <c r="H80" s="73" t="s">
        <v>329</v>
      </c>
      <c r="I80" s="83">
        <v>3.9400000000138458</v>
      </c>
      <c r="J80" s="86" t="s">
        <v>342</v>
      </c>
      <c r="K80" s="86" t="s">
        <v>133</v>
      </c>
      <c r="L80" s="87">
        <v>5.0999999999999997E-2</v>
      </c>
      <c r="M80" s="87">
        <v>2.5400000000079536E-2</v>
      </c>
      <c r="N80" s="83">
        <v>54514.200794000004</v>
      </c>
      <c r="O80" s="85">
        <v>124.55</v>
      </c>
      <c r="P80" s="83">
        <v>67.897441248999996</v>
      </c>
      <c r="Q80" s="84">
        <f t="shared" si="1"/>
        <v>3.6253793346586441E-4</v>
      </c>
      <c r="R80" s="84">
        <f>P80/'סכום נכסי הקרן'!$C$42</f>
        <v>2.5502424449359219E-5</v>
      </c>
    </row>
    <row r="81" spans="2:18">
      <c r="B81" s="76" t="s">
        <v>3422</v>
      </c>
      <c r="C81" s="86" t="s">
        <v>3070</v>
      </c>
      <c r="D81" s="73" t="s">
        <v>3109</v>
      </c>
      <c r="E81" s="73"/>
      <c r="F81" s="73" t="s">
        <v>420</v>
      </c>
      <c r="G81" s="94">
        <v>41389</v>
      </c>
      <c r="H81" s="73" t="s">
        <v>329</v>
      </c>
      <c r="I81" s="83">
        <v>3.9600000000291904</v>
      </c>
      <c r="J81" s="86" t="s">
        <v>342</v>
      </c>
      <c r="K81" s="86" t="s">
        <v>133</v>
      </c>
      <c r="L81" s="87">
        <v>5.0999999999999997E-2</v>
      </c>
      <c r="M81" s="87">
        <v>2.1200000000119415E-2</v>
      </c>
      <c r="N81" s="83">
        <v>23861.684108000005</v>
      </c>
      <c r="O81" s="85">
        <v>126.34</v>
      </c>
      <c r="P81" s="83">
        <v>30.146852297000006</v>
      </c>
      <c r="Q81" s="84">
        <f t="shared" si="1"/>
        <v>1.6096891622430616E-4</v>
      </c>
      <c r="R81" s="84">
        <f>P81/'סכום נכסי הקרן'!$C$42</f>
        <v>1.1323222332793835E-5</v>
      </c>
    </row>
    <row r="82" spans="2:18">
      <c r="B82" s="76" t="s">
        <v>3422</v>
      </c>
      <c r="C82" s="86" t="s">
        <v>3070</v>
      </c>
      <c r="D82" s="73" t="s">
        <v>3110</v>
      </c>
      <c r="E82" s="73"/>
      <c r="F82" s="73" t="s">
        <v>420</v>
      </c>
      <c r="G82" s="94">
        <v>41422</v>
      </c>
      <c r="H82" s="73" t="s">
        <v>329</v>
      </c>
      <c r="I82" s="83">
        <v>3.9600000000873252</v>
      </c>
      <c r="J82" s="86" t="s">
        <v>342</v>
      </c>
      <c r="K82" s="86" t="s">
        <v>133</v>
      </c>
      <c r="L82" s="87">
        <v>5.0999999999999997E-2</v>
      </c>
      <c r="M82" s="87">
        <v>2.1300000000345657E-2</v>
      </c>
      <c r="N82" s="83">
        <v>8739.4516100000001</v>
      </c>
      <c r="O82" s="85">
        <v>125.79</v>
      </c>
      <c r="P82" s="83">
        <v>10.993356474000002</v>
      </c>
      <c r="Q82" s="84">
        <f t="shared" si="1"/>
        <v>5.8698953371769984E-5</v>
      </c>
      <c r="R82" s="84">
        <f>P82/'סכום נכסי הקרן'!$C$42</f>
        <v>4.1291282523432097E-6</v>
      </c>
    </row>
    <row r="83" spans="2:18">
      <c r="B83" s="76" t="s">
        <v>3422</v>
      </c>
      <c r="C83" s="86" t="s">
        <v>3070</v>
      </c>
      <c r="D83" s="73" t="s">
        <v>3111</v>
      </c>
      <c r="E83" s="73"/>
      <c r="F83" s="73" t="s">
        <v>420</v>
      </c>
      <c r="G83" s="94">
        <v>41450</v>
      </c>
      <c r="H83" s="73" t="s">
        <v>329</v>
      </c>
      <c r="I83" s="83">
        <v>3.9600000001083604</v>
      </c>
      <c r="J83" s="86" t="s">
        <v>342</v>
      </c>
      <c r="K83" s="86" t="s">
        <v>133</v>
      </c>
      <c r="L83" s="87">
        <v>5.0999999999999997E-2</v>
      </c>
      <c r="M83" s="87">
        <v>2.1400000000630262E-2</v>
      </c>
      <c r="N83" s="83">
        <v>14397.574653000003</v>
      </c>
      <c r="O83" s="85">
        <v>125.63</v>
      </c>
      <c r="P83" s="83">
        <v>18.087674199000006</v>
      </c>
      <c r="Q83" s="84">
        <f t="shared" si="1"/>
        <v>9.6579015419169073E-5</v>
      </c>
      <c r="R83" s="84">
        <f>P83/'סכום נכסי הקרן'!$C$42</f>
        <v>6.7937691942318295E-6</v>
      </c>
    </row>
    <row r="84" spans="2:18">
      <c r="B84" s="76" t="s">
        <v>3422</v>
      </c>
      <c r="C84" s="86" t="s">
        <v>3070</v>
      </c>
      <c r="D84" s="73" t="s">
        <v>3112</v>
      </c>
      <c r="E84" s="73"/>
      <c r="F84" s="73" t="s">
        <v>420</v>
      </c>
      <c r="G84" s="94">
        <v>41480</v>
      </c>
      <c r="H84" s="73" t="s">
        <v>329</v>
      </c>
      <c r="I84" s="83">
        <v>3.9499999998599518</v>
      </c>
      <c r="J84" s="86" t="s">
        <v>342</v>
      </c>
      <c r="K84" s="86" t="s">
        <v>133</v>
      </c>
      <c r="L84" s="87">
        <v>5.0999999999999997E-2</v>
      </c>
      <c r="M84" s="87">
        <v>2.2199999999159704E-2</v>
      </c>
      <c r="N84" s="83">
        <v>12643.906053999999</v>
      </c>
      <c r="O84" s="85">
        <v>124.24</v>
      </c>
      <c r="P84" s="83">
        <v>15.708789356</v>
      </c>
      <c r="Q84" s="84">
        <f t="shared" si="1"/>
        <v>8.3876975709429763E-5</v>
      </c>
      <c r="R84" s="84">
        <f>P84/'סכום נכסי הקרן'!$C$42</f>
        <v>5.9002549488297328E-6</v>
      </c>
    </row>
    <row r="85" spans="2:18">
      <c r="B85" s="76" t="s">
        <v>3422</v>
      </c>
      <c r="C85" s="86" t="s">
        <v>3070</v>
      </c>
      <c r="D85" s="73" t="s">
        <v>3113</v>
      </c>
      <c r="E85" s="73"/>
      <c r="F85" s="73" t="s">
        <v>420</v>
      </c>
      <c r="G85" s="94">
        <v>41512</v>
      </c>
      <c r="H85" s="73" t="s">
        <v>329</v>
      </c>
      <c r="I85" s="83">
        <v>3.8899999999700272</v>
      </c>
      <c r="J85" s="86" t="s">
        <v>342</v>
      </c>
      <c r="K85" s="86" t="s">
        <v>133</v>
      </c>
      <c r="L85" s="87">
        <v>5.0999999999999997E-2</v>
      </c>
      <c r="M85" s="87">
        <v>3.3799999999828724E-2</v>
      </c>
      <c r="N85" s="83">
        <v>39419.667846000004</v>
      </c>
      <c r="O85" s="85">
        <v>118.49</v>
      </c>
      <c r="P85" s="83">
        <v>46.708367260000003</v>
      </c>
      <c r="Q85" s="84">
        <f t="shared" si="1"/>
        <v>2.4939901460947089E-4</v>
      </c>
      <c r="R85" s="84">
        <f>P85/'סכום נכסי הקרן'!$C$42</f>
        <v>1.7543762847154678E-5</v>
      </c>
    </row>
    <row r="86" spans="2:18">
      <c r="B86" s="76" t="s">
        <v>3422</v>
      </c>
      <c r="C86" s="86" t="s">
        <v>3070</v>
      </c>
      <c r="D86" s="73" t="s">
        <v>3114</v>
      </c>
      <c r="E86" s="73"/>
      <c r="F86" s="73" t="s">
        <v>420</v>
      </c>
      <c r="G86" s="94">
        <v>40871</v>
      </c>
      <c r="H86" s="73" t="s">
        <v>329</v>
      </c>
      <c r="I86" s="83">
        <v>3.9300000000167139</v>
      </c>
      <c r="J86" s="86" t="s">
        <v>342</v>
      </c>
      <c r="K86" s="86" t="s">
        <v>133</v>
      </c>
      <c r="L86" s="87">
        <v>5.1879999999999996E-2</v>
      </c>
      <c r="M86" s="87">
        <v>2.5399999999904496E-2</v>
      </c>
      <c r="N86" s="83">
        <v>19838.389577000005</v>
      </c>
      <c r="O86" s="85">
        <v>126.67</v>
      </c>
      <c r="P86" s="83">
        <v>25.129287806000001</v>
      </c>
      <c r="Q86" s="84">
        <f t="shared" si="1"/>
        <v>1.3417766418098067E-4</v>
      </c>
      <c r="R86" s="84">
        <f>P86/'סכום נכסי הקרן'!$C$42</f>
        <v>9.4386143564453925E-6</v>
      </c>
    </row>
    <row r="87" spans="2:18">
      <c r="B87" s="76" t="s">
        <v>3422</v>
      </c>
      <c r="C87" s="86" t="s">
        <v>3070</v>
      </c>
      <c r="D87" s="73" t="s">
        <v>3115</v>
      </c>
      <c r="E87" s="73"/>
      <c r="F87" s="73" t="s">
        <v>420</v>
      </c>
      <c r="G87" s="94">
        <v>41547</v>
      </c>
      <c r="H87" s="73" t="s">
        <v>329</v>
      </c>
      <c r="I87" s="83">
        <v>3.8900000000129009</v>
      </c>
      <c r="J87" s="86" t="s">
        <v>342</v>
      </c>
      <c r="K87" s="86" t="s">
        <v>133</v>
      </c>
      <c r="L87" s="87">
        <v>5.0999999999999997E-2</v>
      </c>
      <c r="M87" s="87">
        <v>3.3900000000129007E-2</v>
      </c>
      <c r="N87" s="83">
        <v>28843.717503000003</v>
      </c>
      <c r="O87" s="85">
        <v>118.25</v>
      </c>
      <c r="P87" s="83">
        <v>34.107696004000005</v>
      </c>
      <c r="Q87" s="84">
        <f t="shared" si="1"/>
        <v>1.8211781470858009E-4</v>
      </c>
      <c r="R87" s="84">
        <f>P87/'סכום נכסי הקרן'!$C$42</f>
        <v>1.2810923717932189E-5</v>
      </c>
    </row>
    <row r="88" spans="2:18">
      <c r="B88" s="76" t="s">
        <v>3422</v>
      </c>
      <c r="C88" s="86" t="s">
        <v>3070</v>
      </c>
      <c r="D88" s="73" t="s">
        <v>3116</v>
      </c>
      <c r="E88" s="73"/>
      <c r="F88" s="73" t="s">
        <v>420</v>
      </c>
      <c r="G88" s="94">
        <v>41571</v>
      </c>
      <c r="H88" s="73" t="s">
        <v>329</v>
      </c>
      <c r="I88" s="83">
        <v>3.9499999999624995</v>
      </c>
      <c r="J88" s="86" t="s">
        <v>342</v>
      </c>
      <c r="K88" s="86" t="s">
        <v>133</v>
      </c>
      <c r="L88" s="87">
        <v>5.0999999999999997E-2</v>
      </c>
      <c r="M88" s="87">
        <v>2.299999999994231E-2</v>
      </c>
      <c r="N88" s="83">
        <v>14064.059154000002</v>
      </c>
      <c r="O88" s="85">
        <v>123.24</v>
      </c>
      <c r="P88" s="83">
        <v>17.332546647000001</v>
      </c>
      <c r="Q88" s="84">
        <f t="shared" si="1"/>
        <v>9.2547016905392213E-5</v>
      </c>
      <c r="R88" s="84">
        <f>P88/'סכום נכסי הקרן'!$C$42</f>
        <v>6.5101416673286219E-6</v>
      </c>
    </row>
    <row r="89" spans="2:18">
      <c r="B89" s="76" t="s">
        <v>3422</v>
      </c>
      <c r="C89" s="86" t="s">
        <v>3070</v>
      </c>
      <c r="D89" s="73" t="s">
        <v>3117</v>
      </c>
      <c r="E89" s="73"/>
      <c r="F89" s="73" t="s">
        <v>420</v>
      </c>
      <c r="G89" s="94">
        <v>41597</v>
      </c>
      <c r="H89" s="73" t="s">
        <v>329</v>
      </c>
      <c r="I89" s="83">
        <v>3.9499999998093687</v>
      </c>
      <c r="J89" s="86" t="s">
        <v>342</v>
      </c>
      <c r="K89" s="86" t="s">
        <v>133</v>
      </c>
      <c r="L89" s="87">
        <v>5.0999999999999997E-2</v>
      </c>
      <c r="M89" s="87">
        <v>2.3299999998676792E-2</v>
      </c>
      <c r="N89" s="83">
        <v>3632.1771080000008</v>
      </c>
      <c r="O89" s="85">
        <v>122.76</v>
      </c>
      <c r="P89" s="83">
        <v>4.4588606230000005</v>
      </c>
      <c r="Q89" s="84">
        <f t="shared" si="1"/>
        <v>2.3808056476628197E-5</v>
      </c>
      <c r="R89" s="84">
        <f>P89/'סכום נכסי הקרן'!$C$42</f>
        <v>1.6747576061263585E-6</v>
      </c>
    </row>
    <row r="90" spans="2:18">
      <c r="B90" s="76" t="s">
        <v>3422</v>
      </c>
      <c r="C90" s="86" t="s">
        <v>3070</v>
      </c>
      <c r="D90" s="73" t="s">
        <v>3118</v>
      </c>
      <c r="E90" s="73"/>
      <c r="F90" s="73" t="s">
        <v>420</v>
      </c>
      <c r="G90" s="94">
        <v>41630</v>
      </c>
      <c r="H90" s="73" t="s">
        <v>329</v>
      </c>
      <c r="I90" s="83">
        <v>3.9300000000003963</v>
      </c>
      <c r="J90" s="86" t="s">
        <v>342</v>
      </c>
      <c r="K90" s="86" t="s">
        <v>133</v>
      </c>
      <c r="L90" s="87">
        <v>5.0999999999999997E-2</v>
      </c>
      <c r="M90" s="87">
        <v>2.5400000000110879E-2</v>
      </c>
      <c r="N90" s="83">
        <v>41322.449805000004</v>
      </c>
      <c r="O90" s="85">
        <v>122.22</v>
      </c>
      <c r="P90" s="83">
        <v>50.504299686000003</v>
      </c>
      <c r="Q90" s="84">
        <f t="shared" si="1"/>
        <v>2.696673704117357E-4</v>
      </c>
      <c r="R90" s="84">
        <f>P90/'סכום נכסי הקרן'!$C$42</f>
        <v>1.8969523201715372E-5</v>
      </c>
    </row>
    <row r="91" spans="2:18">
      <c r="B91" s="76" t="s">
        <v>3422</v>
      </c>
      <c r="C91" s="86" t="s">
        <v>3070</v>
      </c>
      <c r="D91" s="73" t="s">
        <v>3119</v>
      </c>
      <c r="E91" s="73"/>
      <c r="F91" s="73" t="s">
        <v>420</v>
      </c>
      <c r="G91" s="94">
        <v>41666</v>
      </c>
      <c r="H91" s="73" t="s">
        <v>329</v>
      </c>
      <c r="I91" s="83">
        <v>3.9399999999610675</v>
      </c>
      <c r="J91" s="86" t="s">
        <v>342</v>
      </c>
      <c r="K91" s="86" t="s">
        <v>133</v>
      </c>
      <c r="L91" s="87">
        <v>5.0999999999999997E-2</v>
      </c>
      <c r="M91" s="87">
        <v>2.5399999999405769E-2</v>
      </c>
      <c r="N91" s="83">
        <v>7992.5795740000021</v>
      </c>
      <c r="O91" s="85">
        <v>122.12</v>
      </c>
      <c r="P91" s="83">
        <v>9.7605381770000026</v>
      </c>
      <c r="Q91" s="84">
        <f t="shared" si="1"/>
        <v>5.2116328319756426E-5</v>
      </c>
      <c r="R91" s="84">
        <f>P91/'סכום נכסי הקרן'!$C$42</f>
        <v>3.6660790578421838E-6</v>
      </c>
    </row>
    <row r="92" spans="2:18">
      <c r="B92" s="76" t="s">
        <v>3422</v>
      </c>
      <c r="C92" s="86" t="s">
        <v>3070</v>
      </c>
      <c r="D92" s="73" t="s">
        <v>3120</v>
      </c>
      <c r="E92" s="73"/>
      <c r="F92" s="73" t="s">
        <v>420</v>
      </c>
      <c r="G92" s="94">
        <v>41696</v>
      </c>
      <c r="H92" s="73" t="s">
        <v>329</v>
      </c>
      <c r="I92" s="83">
        <v>3.9400000000973492</v>
      </c>
      <c r="J92" s="86" t="s">
        <v>342</v>
      </c>
      <c r="K92" s="86" t="s">
        <v>133</v>
      </c>
      <c r="L92" s="87">
        <v>5.0999999999999997E-2</v>
      </c>
      <c r="M92" s="87">
        <v>2.5400000000761855E-2</v>
      </c>
      <c r="N92" s="83">
        <v>7692.8548800000017</v>
      </c>
      <c r="O92" s="85">
        <v>122.85</v>
      </c>
      <c r="P92" s="83">
        <v>9.4506724319999993</v>
      </c>
      <c r="Q92" s="84">
        <f t="shared" si="1"/>
        <v>5.0461802246642934E-5</v>
      </c>
      <c r="R92" s="84">
        <f>P92/'סכום נכסי הקרן'!$C$42</f>
        <v>3.5496928199230431E-6</v>
      </c>
    </row>
    <row r="93" spans="2:18">
      <c r="B93" s="76" t="s">
        <v>3422</v>
      </c>
      <c r="C93" s="86" t="s">
        <v>3070</v>
      </c>
      <c r="D93" s="73" t="s">
        <v>3121</v>
      </c>
      <c r="E93" s="73"/>
      <c r="F93" s="73" t="s">
        <v>420</v>
      </c>
      <c r="G93" s="94">
        <v>41725</v>
      </c>
      <c r="H93" s="73" t="s">
        <v>329</v>
      </c>
      <c r="I93" s="83">
        <v>3.9400000000753046</v>
      </c>
      <c r="J93" s="86" t="s">
        <v>342</v>
      </c>
      <c r="K93" s="86" t="s">
        <v>133</v>
      </c>
      <c r="L93" s="87">
        <v>5.0999999999999997E-2</v>
      </c>
      <c r="M93" s="87">
        <v>2.5400000000116666E-2</v>
      </c>
      <c r="N93" s="83">
        <v>15320.555421000003</v>
      </c>
      <c r="O93" s="85">
        <v>123.08</v>
      </c>
      <c r="P93" s="83">
        <v>18.856539807000004</v>
      </c>
      <c r="Q93" s="84">
        <f t="shared" si="1"/>
        <v>1.0068436819108079E-4</v>
      </c>
      <c r="R93" s="84">
        <f>P93/'סכום נכסי הקרן'!$C$42</f>
        <v>7.0825567644117207E-6</v>
      </c>
    </row>
    <row r="94" spans="2:18">
      <c r="B94" s="76" t="s">
        <v>3422</v>
      </c>
      <c r="C94" s="86" t="s">
        <v>3070</v>
      </c>
      <c r="D94" s="73" t="s">
        <v>3122</v>
      </c>
      <c r="E94" s="73"/>
      <c r="F94" s="73" t="s">
        <v>420</v>
      </c>
      <c r="G94" s="94">
        <v>41787</v>
      </c>
      <c r="H94" s="73" t="s">
        <v>329</v>
      </c>
      <c r="I94" s="83">
        <v>3.940000000160675</v>
      </c>
      <c r="J94" s="86" t="s">
        <v>342</v>
      </c>
      <c r="K94" s="86" t="s">
        <v>133</v>
      </c>
      <c r="L94" s="87">
        <v>5.0999999999999997E-2</v>
      </c>
      <c r="M94" s="87">
        <v>2.5400000000761088E-2</v>
      </c>
      <c r="N94" s="83">
        <v>9645.3163910000021</v>
      </c>
      <c r="O94" s="85">
        <v>122.6</v>
      </c>
      <c r="P94" s="83">
        <v>11.825158614999999</v>
      </c>
      <c r="Q94" s="84">
        <f t="shared" si="1"/>
        <v>6.3140355340729479E-5</v>
      </c>
      <c r="R94" s="84">
        <f>P94/'סכום נכסי הקרן'!$C$42</f>
        <v>4.4415549192020305E-6</v>
      </c>
    </row>
    <row r="95" spans="2:18">
      <c r="B95" s="76" t="s">
        <v>3422</v>
      </c>
      <c r="C95" s="86" t="s">
        <v>3070</v>
      </c>
      <c r="D95" s="73" t="s">
        <v>3123</v>
      </c>
      <c r="E95" s="73"/>
      <c r="F95" s="73" t="s">
        <v>420</v>
      </c>
      <c r="G95" s="94">
        <v>41815</v>
      </c>
      <c r="H95" s="73" t="s">
        <v>329</v>
      </c>
      <c r="I95" s="83">
        <v>3.9399999997109645</v>
      </c>
      <c r="J95" s="86" t="s">
        <v>342</v>
      </c>
      <c r="K95" s="86" t="s">
        <v>133</v>
      </c>
      <c r="L95" s="87">
        <v>5.0999999999999997E-2</v>
      </c>
      <c r="M95" s="87">
        <v>2.5399999997410726E-2</v>
      </c>
      <c r="N95" s="83">
        <v>5423.116422000001</v>
      </c>
      <c r="O95" s="85">
        <v>122.49</v>
      </c>
      <c r="P95" s="83">
        <v>6.6427754180000012</v>
      </c>
      <c r="Q95" s="84">
        <f t="shared" si="1"/>
        <v>3.5469054918988325E-5</v>
      </c>
      <c r="R95" s="84">
        <f>P95/'סכום נכסי הקרן'!$C$42</f>
        <v>2.4950406836443292E-6</v>
      </c>
    </row>
    <row r="96" spans="2:18">
      <c r="B96" s="76" t="s">
        <v>3422</v>
      </c>
      <c r="C96" s="86" t="s">
        <v>3070</v>
      </c>
      <c r="D96" s="73" t="s">
        <v>3124</v>
      </c>
      <c r="E96" s="73"/>
      <c r="F96" s="73" t="s">
        <v>420</v>
      </c>
      <c r="G96" s="94">
        <v>41836</v>
      </c>
      <c r="H96" s="73" t="s">
        <v>329</v>
      </c>
      <c r="I96" s="83">
        <v>3.9400000000162518</v>
      </c>
      <c r="J96" s="86" t="s">
        <v>342</v>
      </c>
      <c r="K96" s="86" t="s">
        <v>133</v>
      </c>
      <c r="L96" s="87">
        <v>5.0999999999999997E-2</v>
      </c>
      <c r="M96" s="87">
        <v>2.5400000000060943E-2</v>
      </c>
      <c r="N96" s="83">
        <v>16122.289254000001</v>
      </c>
      <c r="O96" s="85">
        <v>122.13</v>
      </c>
      <c r="P96" s="83">
        <v>19.690151972000002</v>
      </c>
      <c r="Q96" s="84">
        <f t="shared" si="1"/>
        <v>1.0513543477108325E-4</v>
      </c>
      <c r="R96" s="84">
        <f>P96/'סכום נכסי הקרן'!$C$42</f>
        <v>7.3956632801641431E-6</v>
      </c>
    </row>
    <row r="97" spans="2:18">
      <c r="B97" s="76" t="s">
        <v>3422</v>
      </c>
      <c r="C97" s="86" t="s">
        <v>3070</v>
      </c>
      <c r="D97" s="73" t="s">
        <v>3125</v>
      </c>
      <c r="E97" s="73"/>
      <c r="F97" s="73" t="s">
        <v>420</v>
      </c>
      <c r="G97" s="94">
        <v>40903</v>
      </c>
      <c r="H97" s="73" t="s">
        <v>329</v>
      </c>
      <c r="I97" s="83">
        <v>3.889999999954536</v>
      </c>
      <c r="J97" s="86" t="s">
        <v>342</v>
      </c>
      <c r="K97" s="86" t="s">
        <v>133</v>
      </c>
      <c r="L97" s="87">
        <v>5.2619999999999993E-2</v>
      </c>
      <c r="M97" s="87">
        <v>3.3699999999353934E-2</v>
      </c>
      <c r="N97" s="83">
        <v>20354.470184000005</v>
      </c>
      <c r="O97" s="85">
        <v>123.19</v>
      </c>
      <c r="P97" s="83">
        <v>25.074672626000002</v>
      </c>
      <c r="Q97" s="84">
        <f t="shared" si="1"/>
        <v>1.33886046792625E-4</v>
      </c>
      <c r="R97" s="84">
        <f>P97/'סכום נכסי הקרן'!$C$42</f>
        <v>9.4181007777873945E-6</v>
      </c>
    </row>
    <row r="98" spans="2:18">
      <c r="B98" s="76" t="s">
        <v>3422</v>
      </c>
      <c r="C98" s="86" t="s">
        <v>3070</v>
      </c>
      <c r="D98" s="73" t="s">
        <v>3126</v>
      </c>
      <c r="E98" s="73"/>
      <c r="F98" s="73" t="s">
        <v>420</v>
      </c>
      <c r="G98" s="94">
        <v>41911</v>
      </c>
      <c r="H98" s="73" t="s">
        <v>329</v>
      </c>
      <c r="I98" s="83">
        <v>3.9400000001940905</v>
      </c>
      <c r="J98" s="86" t="s">
        <v>342</v>
      </c>
      <c r="K98" s="86" t="s">
        <v>133</v>
      </c>
      <c r="L98" s="87">
        <v>5.0999999999999997E-2</v>
      </c>
      <c r="M98" s="87">
        <v>2.5400000001940905E-2</v>
      </c>
      <c r="N98" s="83">
        <v>6327.9764630000018</v>
      </c>
      <c r="O98" s="85">
        <v>122.13</v>
      </c>
      <c r="P98" s="83">
        <v>7.7283576250000001</v>
      </c>
      <c r="Q98" s="84">
        <f t="shared" si="1"/>
        <v>4.1265513853129506E-5</v>
      </c>
      <c r="R98" s="84">
        <f>P98/'סכום נכסי הקרן'!$C$42</f>
        <v>2.9027876871883529E-6</v>
      </c>
    </row>
    <row r="99" spans="2:18">
      <c r="B99" s="76" t="s">
        <v>3422</v>
      </c>
      <c r="C99" s="86" t="s">
        <v>3070</v>
      </c>
      <c r="D99" s="73" t="s">
        <v>3127</v>
      </c>
      <c r="E99" s="73"/>
      <c r="F99" s="73" t="s">
        <v>420</v>
      </c>
      <c r="G99" s="94">
        <v>40933</v>
      </c>
      <c r="H99" s="73" t="s">
        <v>329</v>
      </c>
      <c r="I99" s="83">
        <v>3.9300000000102133</v>
      </c>
      <c r="J99" s="86" t="s">
        <v>342</v>
      </c>
      <c r="K99" s="86" t="s">
        <v>133</v>
      </c>
      <c r="L99" s="87">
        <v>5.1330999999999995E-2</v>
      </c>
      <c r="M99" s="87">
        <v>2.5400000000069492E-2</v>
      </c>
      <c r="N99" s="83">
        <v>75058.221167000011</v>
      </c>
      <c r="O99" s="85">
        <v>126.53</v>
      </c>
      <c r="P99" s="83">
        <v>94.971169171000014</v>
      </c>
      <c r="Q99" s="84">
        <f t="shared" si="1"/>
        <v>5.0709792264223884E-4</v>
      </c>
      <c r="R99" s="84">
        <f>P99/'סכום נכסי הקרן'!$C$42</f>
        <v>3.5671374680653566E-5</v>
      </c>
    </row>
    <row r="100" spans="2:18">
      <c r="B100" s="76" t="s">
        <v>3422</v>
      </c>
      <c r="C100" s="86" t="s">
        <v>3070</v>
      </c>
      <c r="D100" s="73" t="s">
        <v>3128</v>
      </c>
      <c r="E100" s="73"/>
      <c r="F100" s="73" t="s">
        <v>420</v>
      </c>
      <c r="G100" s="94">
        <v>40993</v>
      </c>
      <c r="H100" s="73" t="s">
        <v>329</v>
      </c>
      <c r="I100" s="83">
        <v>3.930000000023508</v>
      </c>
      <c r="J100" s="86" t="s">
        <v>342</v>
      </c>
      <c r="K100" s="86" t="s">
        <v>133</v>
      </c>
      <c r="L100" s="87">
        <v>5.1451999999999998E-2</v>
      </c>
      <c r="M100" s="87">
        <v>2.540000000007233E-2</v>
      </c>
      <c r="N100" s="83">
        <v>43681.934012999998</v>
      </c>
      <c r="O100" s="85">
        <v>126.6</v>
      </c>
      <c r="P100" s="83">
        <v>55.301330490000005</v>
      </c>
      <c r="Q100" s="84">
        <f t="shared" si="1"/>
        <v>2.9528108430820554E-4</v>
      </c>
      <c r="R100" s="84">
        <f>P100/'סכום נכסי הקרן'!$C$42</f>
        <v>2.0771298252583887E-5</v>
      </c>
    </row>
    <row r="101" spans="2:18">
      <c r="B101" s="76" t="s">
        <v>3422</v>
      </c>
      <c r="C101" s="86" t="s">
        <v>3070</v>
      </c>
      <c r="D101" s="73" t="s">
        <v>3129</v>
      </c>
      <c r="E101" s="73"/>
      <c r="F101" s="73" t="s">
        <v>420</v>
      </c>
      <c r="G101" s="94">
        <v>41053</v>
      </c>
      <c r="H101" s="73" t="s">
        <v>329</v>
      </c>
      <c r="I101" s="83">
        <v>3.92999999996302</v>
      </c>
      <c r="J101" s="86" t="s">
        <v>342</v>
      </c>
      <c r="K101" s="86" t="s">
        <v>133</v>
      </c>
      <c r="L101" s="87">
        <v>5.0999999999999997E-2</v>
      </c>
      <c r="M101" s="87">
        <v>2.5399999999802074E-2</v>
      </c>
      <c r="N101" s="83">
        <v>30768.528102000007</v>
      </c>
      <c r="O101" s="85">
        <v>124.8</v>
      </c>
      <c r="P101" s="83">
        <v>38.399124494000013</v>
      </c>
      <c r="Q101" s="84">
        <f t="shared" si="1"/>
        <v>2.0503186843080415E-4</v>
      </c>
      <c r="R101" s="84">
        <f>P101/'סכום נכסי הקרן'!$C$42</f>
        <v>1.4422793456067055E-5</v>
      </c>
    </row>
    <row r="102" spans="2:18">
      <c r="B102" s="76" t="s">
        <v>3422</v>
      </c>
      <c r="C102" s="86" t="s">
        <v>3070</v>
      </c>
      <c r="D102" s="73" t="s">
        <v>3130</v>
      </c>
      <c r="E102" s="73"/>
      <c r="F102" s="73" t="s">
        <v>420</v>
      </c>
      <c r="G102" s="94">
        <v>41085</v>
      </c>
      <c r="H102" s="73" t="s">
        <v>329</v>
      </c>
      <c r="I102" s="83">
        <v>3.9300000000222197</v>
      </c>
      <c r="J102" s="86" t="s">
        <v>342</v>
      </c>
      <c r="K102" s="86" t="s">
        <v>133</v>
      </c>
      <c r="L102" s="87">
        <v>5.0999999999999997E-2</v>
      </c>
      <c r="M102" s="87">
        <v>2.5400000000206625E-2</v>
      </c>
      <c r="N102" s="83">
        <v>56616.221739000008</v>
      </c>
      <c r="O102" s="85">
        <v>124.8</v>
      </c>
      <c r="P102" s="83">
        <v>70.657047451000025</v>
      </c>
      <c r="Q102" s="84">
        <f t="shared" si="1"/>
        <v>3.7727283232580355E-4</v>
      </c>
      <c r="R102" s="84">
        <f>P102/'סכום נכסי הקרן'!$C$42</f>
        <v>2.6538938453154988E-5</v>
      </c>
    </row>
    <row r="103" spans="2:18">
      <c r="B103" s="76" t="s">
        <v>3422</v>
      </c>
      <c r="C103" s="86" t="s">
        <v>3070</v>
      </c>
      <c r="D103" s="73" t="s">
        <v>3131</v>
      </c>
      <c r="E103" s="73"/>
      <c r="F103" s="73" t="s">
        <v>420</v>
      </c>
      <c r="G103" s="94">
        <v>41115</v>
      </c>
      <c r="H103" s="73" t="s">
        <v>329</v>
      </c>
      <c r="I103" s="83">
        <v>3.9300000000047763</v>
      </c>
      <c r="J103" s="86" t="s">
        <v>342</v>
      </c>
      <c r="K103" s="86" t="s">
        <v>133</v>
      </c>
      <c r="L103" s="87">
        <v>5.0999999999999997E-2</v>
      </c>
      <c r="M103" s="87">
        <v>2.5600000000254752E-2</v>
      </c>
      <c r="N103" s="83">
        <v>25106.482233000002</v>
      </c>
      <c r="O103" s="85">
        <v>125.08</v>
      </c>
      <c r="P103" s="83">
        <v>31.403188945000004</v>
      </c>
      <c r="Q103" s="84">
        <f t="shared" si="1"/>
        <v>1.6767711735419865E-4</v>
      </c>
      <c r="R103" s="84">
        <f>P103/'סכום נכסי הקרן'!$C$42</f>
        <v>1.179510507033445E-5</v>
      </c>
    </row>
    <row r="104" spans="2:18">
      <c r="B104" s="76" t="s">
        <v>3422</v>
      </c>
      <c r="C104" s="86" t="s">
        <v>3070</v>
      </c>
      <c r="D104" s="73" t="s">
        <v>3132</v>
      </c>
      <c r="E104" s="73"/>
      <c r="F104" s="73" t="s">
        <v>420</v>
      </c>
      <c r="G104" s="94">
        <v>41179</v>
      </c>
      <c r="H104" s="73" t="s">
        <v>329</v>
      </c>
      <c r="I104" s="83">
        <v>3.9300000000400761</v>
      </c>
      <c r="J104" s="86" t="s">
        <v>342</v>
      </c>
      <c r="K104" s="86" t="s">
        <v>133</v>
      </c>
      <c r="L104" s="87">
        <v>5.0999999999999997E-2</v>
      </c>
      <c r="M104" s="87">
        <v>2.5400000000117419E-2</v>
      </c>
      <c r="N104" s="83">
        <v>31659.276233000004</v>
      </c>
      <c r="O104" s="85">
        <v>123.74</v>
      </c>
      <c r="P104" s="83">
        <v>39.175189351000007</v>
      </c>
      <c r="Q104" s="84">
        <f t="shared" si="1"/>
        <v>2.0917566154460434E-4</v>
      </c>
      <c r="R104" s="84">
        <f>P104/'סכום נכסי הקרן'!$C$42</f>
        <v>1.4714285079600609E-5</v>
      </c>
    </row>
    <row r="105" spans="2:18">
      <c r="B105" s="76" t="s">
        <v>3423</v>
      </c>
      <c r="C105" s="86" t="s">
        <v>3069</v>
      </c>
      <c r="D105" s="73">
        <v>4099</v>
      </c>
      <c r="E105" s="73"/>
      <c r="F105" s="73" t="s">
        <v>423</v>
      </c>
      <c r="G105" s="94">
        <v>42052</v>
      </c>
      <c r="H105" s="73" t="s">
        <v>131</v>
      </c>
      <c r="I105" s="83">
        <v>4.1299999999911075</v>
      </c>
      <c r="J105" s="86" t="s">
        <v>547</v>
      </c>
      <c r="K105" s="86" t="s">
        <v>133</v>
      </c>
      <c r="L105" s="87">
        <v>2.9779E-2</v>
      </c>
      <c r="M105" s="87">
        <v>3.0699999999939331E-2</v>
      </c>
      <c r="N105" s="83">
        <v>214984.75320500002</v>
      </c>
      <c r="O105" s="85">
        <v>111.94</v>
      </c>
      <c r="P105" s="83">
        <v>240.65394657800005</v>
      </c>
      <c r="Q105" s="84">
        <f t="shared" si="1"/>
        <v>1.2849701383125045E-3</v>
      </c>
      <c r="R105" s="84">
        <f>P105/'סכום נכסי הקרן'!$C$42</f>
        <v>9.0390138098701427E-5</v>
      </c>
    </row>
    <row r="106" spans="2:18">
      <c r="B106" s="76" t="s">
        <v>3423</v>
      </c>
      <c r="C106" s="86" t="s">
        <v>3069</v>
      </c>
      <c r="D106" s="73" t="s">
        <v>3133</v>
      </c>
      <c r="E106" s="73"/>
      <c r="F106" s="73" t="s">
        <v>423</v>
      </c>
      <c r="G106" s="94">
        <v>42054</v>
      </c>
      <c r="H106" s="73" t="s">
        <v>131</v>
      </c>
      <c r="I106" s="83">
        <v>4.1299999998706989</v>
      </c>
      <c r="J106" s="86" t="s">
        <v>547</v>
      </c>
      <c r="K106" s="86" t="s">
        <v>133</v>
      </c>
      <c r="L106" s="87">
        <v>2.9779E-2</v>
      </c>
      <c r="M106" s="87">
        <v>3.0699999999529819E-2</v>
      </c>
      <c r="N106" s="83">
        <v>6079.8857140000009</v>
      </c>
      <c r="O106" s="85">
        <v>111.94</v>
      </c>
      <c r="P106" s="83">
        <v>6.8058244760000006</v>
      </c>
      <c r="Q106" s="84">
        <f t="shared" si="1"/>
        <v>3.6339654273743038E-5</v>
      </c>
      <c r="R106" s="84">
        <f>P106/'סכום נכסי הקרן'!$C$42</f>
        <v>2.5562822592721209E-6</v>
      </c>
    </row>
    <row r="107" spans="2:18">
      <c r="B107" s="76" t="s">
        <v>3424</v>
      </c>
      <c r="C107" s="86" t="s">
        <v>3069</v>
      </c>
      <c r="D107" s="73">
        <v>9079</v>
      </c>
      <c r="E107" s="73"/>
      <c r="F107" s="73" t="s">
        <v>3098</v>
      </c>
      <c r="G107" s="94">
        <v>44705</v>
      </c>
      <c r="H107" s="73" t="s">
        <v>3068</v>
      </c>
      <c r="I107" s="83">
        <v>7.7900000000039453</v>
      </c>
      <c r="J107" s="86" t="s">
        <v>334</v>
      </c>
      <c r="K107" s="86" t="s">
        <v>133</v>
      </c>
      <c r="L107" s="87">
        <v>2.3671999999999999E-2</v>
      </c>
      <c r="M107" s="87">
        <v>2.3800000000014924E-2</v>
      </c>
      <c r="N107" s="83">
        <v>891074.04120400012</v>
      </c>
      <c r="O107" s="85">
        <v>105.23</v>
      </c>
      <c r="P107" s="83">
        <v>937.67714117000014</v>
      </c>
      <c r="Q107" s="84">
        <f t="shared" si="1"/>
        <v>5.0067208242984889E-3</v>
      </c>
      <c r="R107" s="84">
        <f>P107/'סכום נכסי הקרן'!$C$42</f>
        <v>3.5219354383153964E-4</v>
      </c>
    </row>
    <row r="108" spans="2:18">
      <c r="B108" s="76" t="s">
        <v>3424</v>
      </c>
      <c r="C108" s="86" t="s">
        <v>3069</v>
      </c>
      <c r="D108" s="73">
        <v>9017</v>
      </c>
      <c r="E108" s="73"/>
      <c r="F108" s="73" t="s">
        <v>3098</v>
      </c>
      <c r="G108" s="94">
        <v>44651</v>
      </c>
      <c r="H108" s="73" t="s">
        <v>3068</v>
      </c>
      <c r="I108" s="83">
        <v>7.8799999999985326</v>
      </c>
      <c r="J108" s="86" t="s">
        <v>334</v>
      </c>
      <c r="K108" s="86" t="s">
        <v>133</v>
      </c>
      <c r="L108" s="87">
        <v>1.797E-2</v>
      </c>
      <c r="M108" s="87">
        <v>3.6599999999991473E-2</v>
      </c>
      <c r="N108" s="83">
        <v>2183230.9462840003</v>
      </c>
      <c r="O108" s="85">
        <v>92.42</v>
      </c>
      <c r="P108" s="83">
        <v>2017.7420211420003</v>
      </c>
      <c r="Q108" s="84">
        <f t="shared" si="1"/>
        <v>1.0773720027672341E-2</v>
      </c>
      <c r="R108" s="84">
        <f>P108/'סכום נכסי הקרן'!$C$42</f>
        <v>7.5786822751923823E-4</v>
      </c>
    </row>
    <row r="109" spans="2:18">
      <c r="B109" s="76" t="s">
        <v>3424</v>
      </c>
      <c r="C109" s="86" t="s">
        <v>3069</v>
      </c>
      <c r="D109" s="73">
        <v>9080</v>
      </c>
      <c r="E109" s="73"/>
      <c r="F109" s="73" t="s">
        <v>3098</v>
      </c>
      <c r="G109" s="94">
        <v>44705</v>
      </c>
      <c r="H109" s="73" t="s">
        <v>3068</v>
      </c>
      <c r="I109" s="83">
        <v>7.4200000000030499</v>
      </c>
      <c r="J109" s="86" t="s">
        <v>334</v>
      </c>
      <c r="K109" s="86" t="s">
        <v>133</v>
      </c>
      <c r="L109" s="87">
        <v>2.3184999999999997E-2</v>
      </c>
      <c r="M109" s="87">
        <v>2.5500000000015247E-2</v>
      </c>
      <c r="N109" s="83">
        <v>633266.90303900011</v>
      </c>
      <c r="O109" s="85">
        <v>103.58</v>
      </c>
      <c r="P109" s="83">
        <v>655.93787140000006</v>
      </c>
      <c r="Q109" s="84">
        <f t="shared" si="1"/>
        <v>3.5023758775719156E-3</v>
      </c>
      <c r="R109" s="84">
        <f>P109/'סכום נכסי הקרן'!$C$42</f>
        <v>2.4637167028880309E-4</v>
      </c>
    </row>
    <row r="110" spans="2:18">
      <c r="B110" s="76" t="s">
        <v>3424</v>
      </c>
      <c r="C110" s="86" t="s">
        <v>3069</v>
      </c>
      <c r="D110" s="73">
        <v>9019</v>
      </c>
      <c r="E110" s="73"/>
      <c r="F110" s="73" t="s">
        <v>3098</v>
      </c>
      <c r="G110" s="94">
        <v>44651</v>
      </c>
      <c r="H110" s="73" t="s">
        <v>3068</v>
      </c>
      <c r="I110" s="83">
        <v>7.4699999999994704</v>
      </c>
      <c r="J110" s="86" t="s">
        <v>334</v>
      </c>
      <c r="K110" s="86" t="s">
        <v>133</v>
      </c>
      <c r="L110" s="87">
        <v>1.8769999999999998E-2</v>
      </c>
      <c r="M110" s="87">
        <v>3.8700000000001129E-2</v>
      </c>
      <c r="N110" s="83">
        <v>1348643.8626530003</v>
      </c>
      <c r="O110" s="85">
        <v>92.26</v>
      </c>
      <c r="P110" s="83">
        <v>1244.2588614780002</v>
      </c>
      <c r="Q110" s="84">
        <f t="shared" si="1"/>
        <v>6.6437118695318606E-3</v>
      </c>
      <c r="R110" s="84">
        <f>P110/'סכום נכסי הקרן'!$C$42</f>
        <v>4.6734629503811774E-4</v>
      </c>
    </row>
    <row r="111" spans="2:18">
      <c r="B111" s="76" t="s">
        <v>3425</v>
      </c>
      <c r="C111" s="86" t="s">
        <v>3069</v>
      </c>
      <c r="D111" s="73">
        <v>4100</v>
      </c>
      <c r="E111" s="73"/>
      <c r="F111" s="73" t="s">
        <v>423</v>
      </c>
      <c r="G111" s="94">
        <v>42052</v>
      </c>
      <c r="H111" s="73" t="s">
        <v>131</v>
      </c>
      <c r="I111" s="83">
        <v>4.1800000000046964</v>
      </c>
      <c r="J111" s="86" t="s">
        <v>547</v>
      </c>
      <c r="K111" s="86" t="s">
        <v>133</v>
      </c>
      <c r="L111" s="87">
        <v>2.9779E-2</v>
      </c>
      <c r="M111" s="87">
        <v>1.9800000000025936E-2</v>
      </c>
      <c r="N111" s="83">
        <v>243835.01959100002</v>
      </c>
      <c r="O111" s="85">
        <v>117.01</v>
      </c>
      <c r="P111" s="83">
        <v>285.31137253700007</v>
      </c>
      <c r="Q111" s="84">
        <f t="shared" si="1"/>
        <v>1.5234181655615308E-3</v>
      </c>
      <c r="R111" s="84">
        <f>P111/'סכום נכסי הקרן'!$C$42</f>
        <v>1.0716356299767027E-4</v>
      </c>
    </row>
    <row r="112" spans="2:18">
      <c r="B112" s="76" t="s">
        <v>3426</v>
      </c>
      <c r="C112" s="86" t="s">
        <v>3070</v>
      </c>
      <c r="D112" s="73" t="s">
        <v>3134</v>
      </c>
      <c r="E112" s="73"/>
      <c r="F112" s="73" t="s">
        <v>423</v>
      </c>
      <c r="G112" s="94">
        <v>41767</v>
      </c>
      <c r="H112" s="73" t="s">
        <v>131</v>
      </c>
      <c r="I112" s="83">
        <v>4.4900000000676235</v>
      </c>
      <c r="J112" s="86" t="s">
        <v>547</v>
      </c>
      <c r="K112" s="86" t="s">
        <v>133</v>
      </c>
      <c r="L112" s="87">
        <v>5.3499999999999999E-2</v>
      </c>
      <c r="M112" s="87">
        <v>2.4700000000431294E-2</v>
      </c>
      <c r="N112" s="83">
        <v>14760.185025000002</v>
      </c>
      <c r="O112" s="85">
        <v>127.24</v>
      </c>
      <c r="P112" s="83">
        <v>18.780859277000001</v>
      </c>
      <c r="Q112" s="84">
        <f t="shared" si="1"/>
        <v>1.0028027250728052E-4</v>
      </c>
      <c r="R112" s="84">
        <f>P112/'סכום נכסי הקרן'!$C$42</f>
        <v>7.0541309951469473E-6</v>
      </c>
    </row>
    <row r="113" spans="2:18">
      <c r="B113" s="76" t="s">
        <v>3426</v>
      </c>
      <c r="C113" s="86" t="s">
        <v>3070</v>
      </c>
      <c r="D113" s="73" t="s">
        <v>3135</v>
      </c>
      <c r="E113" s="73"/>
      <c r="F113" s="73" t="s">
        <v>423</v>
      </c>
      <c r="G113" s="94">
        <v>41269</v>
      </c>
      <c r="H113" s="73" t="s">
        <v>131</v>
      </c>
      <c r="I113" s="83">
        <v>4.5300000000169582</v>
      </c>
      <c r="J113" s="86" t="s">
        <v>547</v>
      </c>
      <c r="K113" s="86" t="s">
        <v>133</v>
      </c>
      <c r="L113" s="87">
        <v>5.3499999999999999E-2</v>
      </c>
      <c r="M113" s="87">
        <v>1.8500000000128466E-2</v>
      </c>
      <c r="N113" s="83">
        <v>73307.323934000015</v>
      </c>
      <c r="O113" s="85">
        <v>132.72999999999999</v>
      </c>
      <c r="P113" s="83">
        <v>97.300810795000018</v>
      </c>
      <c r="Q113" s="84">
        <f t="shared" si="1"/>
        <v>5.1953702851345552E-4</v>
      </c>
      <c r="R113" s="84">
        <f>P113/'סכום נכסי הקרן'!$C$42</f>
        <v>3.6546393067462326E-5</v>
      </c>
    </row>
    <row r="114" spans="2:18">
      <c r="B114" s="76" t="s">
        <v>3426</v>
      </c>
      <c r="C114" s="86" t="s">
        <v>3070</v>
      </c>
      <c r="D114" s="73" t="s">
        <v>3136</v>
      </c>
      <c r="E114" s="73"/>
      <c r="F114" s="73" t="s">
        <v>423</v>
      </c>
      <c r="G114" s="94">
        <v>41767</v>
      </c>
      <c r="H114" s="73" t="s">
        <v>131</v>
      </c>
      <c r="I114" s="83">
        <v>5.1599999998530421</v>
      </c>
      <c r="J114" s="86" t="s">
        <v>547</v>
      </c>
      <c r="K114" s="86" t="s">
        <v>133</v>
      </c>
      <c r="L114" s="87">
        <v>5.3499999999999999E-2</v>
      </c>
      <c r="M114" s="87">
        <v>2.8699999999578178E-2</v>
      </c>
      <c r="N114" s="83">
        <v>11551.449880000002</v>
      </c>
      <c r="O114" s="85">
        <v>127.24</v>
      </c>
      <c r="P114" s="83">
        <v>14.698064726000002</v>
      </c>
      <c r="Q114" s="84">
        <f t="shared" si="1"/>
        <v>7.8480218307049054E-5</v>
      </c>
      <c r="R114" s="84">
        <f>P114/'סכום נכסי הקרן'!$C$42</f>
        <v>5.5206246116399475E-6</v>
      </c>
    </row>
    <row r="115" spans="2:18">
      <c r="B115" s="76" t="s">
        <v>3426</v>
      </c>
      <c r="C115" s="86" t="s">
        <v>3070</v>
      </c>
      <c r="D115" s="73" t="s">
        <v>3137</v>
      </c>
      <c r="E115" s="73"/>
      <c r="F115" s="73" t="s">
        <v>423</v>
      </c>
      <c r="G115" s="94">
        <v>41767</v>
      </c>
      <c r="H115" s="73" t="s">
        <v>131</v>
      </c>
      <c r="I115" s="83">
        <v>4.4900000000021301</v>
      </c>
      <c r="J115" s="86" t="s">
        <v>547</v>
      </c>
      <c r="K115" s="86" t="s">
        <v>133</v>
      </c>
      <c r="L115" s="87">
        <v>5.3499999999999999E-2</v>
      </c>
      <c r="M115" s="87">
        <v>2.4700000000063897E-2</v>
      </c>
      <c r="N115" s="83">
        <v>14760.184353000002</v>
      </c>
      <c r="O115" s="85">
        <v>127.24</v>
      </c>
      <c r="P115" s="83">
        <v>18.780858404000004</v>
      </c>
      <c r="Q115" s="84">
        <f t="shared" si="1"/>
        <v>1.0028026784590287E-4</v>
      </c>
      <c r="R115" s="84">
        <f>P115/'סכום נכסי הקרן'!$C$42</f>
        <v>7.0541306672462777E-6</v>
      </c>
    </row>
    <row r="116" spans="2:18">
      <c r="B116" s="76" t="s">
        <v>3426</v>
      </c>
      <c r="C116" s="86" t="s">
        <v>3070</v>
      </c>
      <c r="D116" s="73" t="s">
        <v>3138</v>
      </c>
      <c r="E116" s="73"/>
      <c r="F116" s="73" t="s">
        <v>423</v>
      </c>
      <c r="G116" s="94">
        <v>41269</v>
      </c>
      <c r="H116" s="73" t="s">
        <v>131</v>
      </c>
      <c r="I116" s="83">
        <v>4.5299999999935183</v>
      </c>
      <c r="J116" s="86" t="s">
        <v>547</v>
      </c>
      <c r="K116" s="86" t="s">
        <v>133</v>
      </c>
      <c r="L116" s="87">
        <v>5.3499999999999999E-2</v>
      </c>
      <c r="M116" s="87">
        <v>1.8499999999985483E-2</v>
      </c>
      <c r="N116" s="83">
        <v>77889.02734700001</v>
      </c>
      <c r="O116" s="85">
        <v>132.72999999999999</v>
      </c>
      <c r="P116" s="83">
        <v>103.38210573900004</v>
      </c>
      <c r="Q116" s="84">
        <f t="shared" si="1"/>
        <v>5.5200806219657893E-4</v>
      </c>
      <c r="R116" s="84">
        <f>P116/'סכום נכסי הקרן'!$C$42</f>
        <v>3.8830540481720224E-5</v>
      </c>
    </row>
    <row r="117" spans="2:18">
      <c r="B117" s="76" t="s">
        <v>3426</v>
      </c>
      <c r="C117" s="86" t="s">
        <v>3070</v>
      </c>
      <c r="D117" s="73" t="s">
        <v>3139</v>
      </c>
      <c r="E117" s="73"/>
      <c r="F117" s="73" t="s">
        <v>423</v>
      </c>
      <c r="G117" s="94">
        <v>41281</v>
      </c>
      <c r="H117" s="73" t="s">
        <v>131</v>
      </c>
      <c r="I117" s="83">
        <v>4.530000000010598</v>
      </c>
      <c r="J117" s="86" t="s">
        <v>547</v>
      </c>
      <c r="K117" s="86" t="s">
        <v>133</v>
      </c>
      <c r="L117" s="87">
        <v>5.3499999999999999E-2</v>
      </c>
      <c r="M117" s="87">
        <v>1.8600000000043013E-2</v>
      </c>
      <c r="N117" s="83">
        <v>98128.938138000012</v>
      </c>
      <c r="O117" s="85">
        <v>132.68</v>
      </c>
      <c r="P117" s="83">
        <v>130.19747435400001</v>
      </c>
      <c r="Q117" s="84">
        <f t="shared" si="1"/>
        <v>6.9518854358107686E-4</v>
      </c>
      <c r="R117" s="84">
        <f>P117/'סכום נכסי הקרן'!$C$42</f>
        <v>4.8902450403595619E-5</v>
      </c>
    </row>
    <row r="118" spans="2:18">
      <c r="B118" s="76" t="s">
        <v>3426</v>
      </c>
      <c r="C118" s="86" t="s">
        <v>3070</v>
      </c>
      <c r="D118" s="73" t="s">
        <v>3140</v>
      </c>
      <c r="E118" s="73"/>
      <c r="F118" s="73" t="s">
        <v>423</v>
      </c>
      <c r="G118" s="94">
        <v>41767</v>
      </c>
      <c r="H118" s="73" t="s">
        <v>131</v>
      </c>
      <c r="I118" s="83">
        <v>4.4900000000172353</v>
      </c>
      <c r="J118" s="86" t="s">
        <v>547</v>
      </c>
      <c r="K118" s="86" t="s">
        <v>133</v>
      </c>
      <c r="L118" s="87">
        <v>5.3499999999999999E-2</v>
      </c>
      <c r="M118" s="87">
        <v>2.4700000000063498E-2</v>
      </c>
      <c r="N118" s="83">
        <v>17327.173074000002</v>
      </c>
      <c r="O118" s="85">
        <v>127.24</v>
      </c>
      <c r="P118" s="83">
        <v>22.047094838000003</v>
      </c>
      <c r="Q118" s="84">
        <f t="shared" si="1"/>
        <v>1.1772031544137414E-4</v>
      </c>
      <c r="R118" s="84">
        <f>P118/'סכום נכסי הקרן'!$C$42</f>
        <v>8.2809360719794969E-6</v>
      </c>
    </row>
    <row r="119" spans="2:18">
      <c r="B119" s="76" t="s">
        <v>3426</v>
      </c>
      <c r="C119" s="86" t="s">
        <v>3070</v>
      </c>
      <c r="D119" s="73" t="s">
        <v>3141</v>
      </c>
      <c r="E119" s="73"/>
      <c r="F119" s="73" t="s">
        <v>423</v>
      </c>
      <c r="G119" s="94">
        <v>41281</v>
      </c>
      <c r="H119" s="73" t="s">
        <v>131</v>
      </c>
      <c r="I119" s="83">
        <v>4.5300000000204719</v>
      </c>
      <c r="J119" s="86" t="s">
        <v>547</v>
      </c>
      <c r="K119" s="86" t="s">
        <v>133</v>
      </c>
      <c r="L119" s="87">
        <v>5.3499999999999999E-2</v>
      </c>
      <c r="M119" s="87">
        <v>1.8600000000110889E-2</v>
      </c>
      <c r="N119" s="83">
        <v>70686.099666000009</v>
      </c>
      <c r="O119" s="85">
        <v>132.68</v>
      </c>
      <c r="P119" s="83">
        <v>93.786316536000015</v>
      </c>
      <c r="Q119" s="84">
        <f t="shared" si="1"/>
        <v>5.0077140992169046E-4</v>
      </c>
      <c r="R119" s="84">
        <f>P119/'סכום נכסי הקרן'!$C$42</f>
        <v>3.5226341491598641E-5</v>
      </c>
    </row>
    <row r="120" spans="2:18">
      <c r="B120" s="76" t="s">
        <v>3426</v>
      </c>
      <c r="C120" s="86" t="s">
        <v>3070</v>
      </c>
      <c r="D120" s="73" t="s">
        <v>3142</v>
      </c>
      <c r="E120" s="73"/>
      <c r="F120" s="73" t="s">
        <v>423</v>
      </c>
      <c r="G120" s="94">
        <v>41767</v>
      </c>
      <c r="H120" s="73" t="s">
        <v>131</v>
      </c>
      <c r="I120" s="83">
        <v>4.4899999998825182</v>
      </c>
      <c r="J120" s="86" t="s">
        <v>547</v>
      </c>
      <c r="K120" s="86" t="s">
        <v>133</v>
      </c>
      <c r="L120" s="87">
        <v>5.3499999999999999E-2</v>
      </c>
      <c r="M120" s="87">
        <v>2.4699999999259474E-2</v>
      </c>
      <c r="N120" s="83">
        <v>14115.201814000002</v>
      </c>
      <c r="O120" s="85">
        <v>127.24</v>
      </c>
      <c r="P120" s="83">
        <v>17.960182639000003</v>
      </c>
      <c r="Q120" s="84">
        <f t="shared" si="1"/>
        <v>9.5898275087184594E-5</v>
      </c>
      <c r="R120" s="84">
        <f>P120/'סכום נכסי הקרן'!$C$42</f>
        <v>6.7458830910588483E-6</v>
      </c>
    </row>
    <row r="121" spans="2:18">
      <c r="B121" s="76" t="s">
        <v>3426</v>
      </c>
      <c r="C121" s="86" t="s">
        <v>3070</v>
      </c>
      <c r="D121" s="73" t="s">
        <v>3143</v>
      </c>
      <c r="E121" s="73"/>
      <c r="F121" s="73" t="s">
        <v>423</v>
      </c>
      <c r="G121" s="94">
        <v>41281</v>
      </c>
      <c r="H121" s="73" t="s">
        <v>131</v>
      </c>
      <c r="I121" s="83">
        <v>4.5299999999974254</v>
      </c>
      <c r="J121" s="86" t="s">
        <v>547</v>
      </c>
      <c r="K121" s="86" t="s">
        <v>133</v>
      </c>
      <c r="L121" s="87">
        <v>5.3499999999999999E-2</v>
      </c>
      <c r="M121" s="87">
        <v>1.8600000000001778E-2</v>
      </c>
      <c r="N121" s="83">
        <v>84892.622125000009</v>
      </c>
      <c r="O121" s="85">
        <v>132.68</v>
      </c>
      <c r="P121" s="83">
        <v>112.63553039300001</v>
      </c>
      <c r="Q121" s="84">
        <f t="shared" si="1"/>
        <v>6.0141666125174055E-4</v>
      </c>
      <c r="R121" s="84">
        <f>P121/'סכום נכסי הקרן'!$C$42</f>
        <v>4.2306146613489549E-5</v>
      </c>
    </row>
    <row r="122" spans="2:18">
      <c r="B122" s="76" t="s">
        <v>3427</v>
      </c>
      <c r="C122" s="86" t="s">
        <v>3069</v>
      </c>
      <c r="D122" s="73">
        <v>9533</v>
      </c>
      <c r="E122" s="73"/>
      <c r="F122" s="73" t="s">
        <v>3098</v>
      </c>
      <c r="G122" s="94">
        <v>45015</v>
      </c>
      <c r="H122" s="73" t="s">
        <v>3068</v>
      </c>
      <c r="I122" s="83">
        <v>4.1299999999982999</v>
      </c>
      <c r="J122" s="86" t="s">
        <v>506</v>
      </c>
      <c r="K122" s="86" t="s">
        <v>133</v>
      </c>
      <c r="L122" s="87">
        <v>3.3593000000000005E-2</v>
      </c>
      <c r="M122" s="87">
        <v>3.1699999999991069E-2</v>
      </c>
      <c r="N122" s="83">
        <v>678775.30511100008</v>
      </c>
      <c r="O122" s="85">
        <v>102.23</v>
      </c>
      <c r="P122" s="83">
        <v>693.91198548600005</v>
      </c>
      <c r="Q122" s="84">
        <f t="shared" si="1"/>
        <v>3.7051384057715801E-3</v>
      </c>
      <c r="R122" s="84">
        <f>P122/'סכום נכסי הקרן'!$C$42</f>
        <v>2.6063482892475277E-4</v>
      </c>
    </row>
    <row r="123" spans="2:18">
      <c r="B123" s="76" t="s">
        <v>3428</v>
      </c>
      <c r="C123" s="86" t="s">
        <v>3070</v>
      </c>
      <c r="D123" s="73" t="s">
        <v>3144</v>
      </c>
      <c r="E123" s="73"/>
      <c r="F123" s="73" t="s">
        <v>3098</v>
      </c>
      <c r="G123" s="94">
        <v>44748</v>
      </c>
      <c r="H123" s="73" t="s">
        <v>3068</v>
      </c>
      <c r="I123" s="83">
        <v>1.8599999999999677</v>
      </c>
      <c r="J123" s="86" t="s">
        <v>334</v>
      </c>
      <c r="K123" s="86" t="s">
        <v>133</v>
      </c>
      <c r="L123" s="87">
        <v>7.5660000000000005E-2</v>
      </c>
      <c r="M123" s="87">
        <v>8.4800000000000916E-2</v>
      </c>
      <c r="N123" s="83">
        <v>7343533.8523160005</v>
      </c>
      <c r="O123" s="85">
        <v>100.5</v>
      </c>
      <c r="P123" s="83">
        <v>7380.2608726840008</v>
      </c>
      <c r="Q123" s="84">
        <f t="shared" si="1"/>
        <v>3.9406853572132833E-2</v>
      </c>
      <c r="R123" s="84">
        <f>P123/'סכום נכסי הקרן'!$C$42</f>
        <v>2.7720418009855082E-3</v>
      </c>
    </row>
    <row r="124" spans="2:18">
      <c r="B124" s="76" t="s">
        <v>3429</v>
      </c>
      <c r="C124" s="86" t="s">
        <v>3070</v>
      </c>
      <c r="D124" s="73">
        <v>7127</v>
      </c>
      <c r="E124" s="73"/>
      <c r="F124" s="73" t="s">
        <v>3098</v>
      </c>
      <c r="G124" s="94">
        <v>43631</v>
      </c>
      <c r="H124" s="73" t="s">
        <v>3068</v>
      </c>
      <c r="I124" s="83">
        <v>4.999999999996005</v>
      </c>
      <c r="J124" s="86" t="s">
        <v>334</v>
      </c>
      <c r="K124" s="86" t="s">
        <v>133</v>
      </c>
      <c r="L124" s="87">
        <v>3.1E-2</v>
      </c>
      <c r="M124" s="87">
        <v>2.7399999999978428E-2</v>
      </c>
      <c r="N124" s="83">
        <v>445034.33718000003</v>
      </c>
      <c r="O124" s="85">
        <v>112.48</v>
      </c>
      <c r="P124" s="83">
        <v>500.57459799200007</v>
      </c>
      <c r="Q124" s="84">
        <f t="shared" si="1"/>
        <v>2.6728147182453416E-3</v>
      </c>
      <c r="R124" s="84">
        <f>P124/'סכום נכסי הקרן'!$C$42</f>
        <v>1.8801689182576322E-4</v>
      </c>
    </row>
    <row r="125" spans="2:18">
      <c r="B125" s="76" t="s">
        <v>3429</v>
      </c>
      <c r="C125" s="86" t="s">
        <v>3070</v>
      </c>
      <c r="D125" s="73">
        <v>7128</v>
      </c>
      <c r="E125" s="73"/>
      <c r="F125" s="73" t="s">
        <v>3098</v>
      </c>
      <c r="G125" s="94">
        <v>43634</v>
      </c>
      <c r="H125" s="73" t="s">
        <v>3068</v>
      </c>
      <c r="I125" s="83">
        <v>5.0200000000115477</v>
      </c>
      <c r="J125" s="86" t="s">
        <v>334</v>
      </c>
      <c r="K125" s="86" t="s">
        <v>133</v>
      </c>
      <c r="L125" s="87">
        <v>2.4900000000000002E-2</v>
      </c>
      <c r="M125" s="87">
        <v>2.7500000000048118E-2</v>
      </c>
      <c r="N125" s="83">
        <v>187205.76625900005</v>
      </c>
      <c r="O125" s="85">
        <v>111.02</v>
      </c>
      <c r="P125" s="83">
        <v>207.83582648000001</v>
      </c>
      <c r="Q125" s="84">
        <f t="shared" si="1"/>
        <v>1.1097380055296109E-3</v>
      </c>
      <c r="R125" s="84">
        <f>P125/'סכום נכסי הקרן'!$C$42</f>
        <v>7.8063581854852251E-5</v>
      </c>
    </row>
    <row r="126" spans="2:18">
      <c r="B126" s="76" t="s">
        <v>3429</v>
      </c>
      <c r="C126" s="86" t="s">
        <v>3070</v>
      </c>
      <c r="D126" s="73">
        <v>7130</v>
      </c>
      <c r="E126" s="73"/>
      <c r="F126" s="73" t="s">
        <v>3098</v>
      </c>
      <c r="G126" s="94">
        <v>43634</v>
      </c>
      <c r="H126" s="73" t="s">
        <v>3068</v>
      </c>
      <c r="I126" s="83">
        <v>5.2899999999971943</v>
      </c>
      <c r="J126" s="86" t="s">
        <v>334</v>
      </c>
      <c r="K126" s="86" t="s">
        <v>133</v>
      </c>
      <c r="L126" s="87">
        <v>3.6000000000000004E-2</v>
      </c>
      <c r="M126" s="87">
        <v>2.7699999999985975E-2</v>
      </c>
      <c r="N126" s="83">
        <v>123446.70018200003</v>
      </c>
      <c r="O126" s="85">
        <v>115.54</v>
      </c>
      <c r="P126" s="83">
        <v>142.63031846000004</v>
      </c>
      <c r="Q126" s="84">
        <f t="shared" si="1"/>
        <v>7.6157363153693406E-4</v>
      </c>
      <c r="R126" s="84">
        <f>P126/'סכום נכסי הקרן'!$C$42</f>
        <v>5.3572253295594834E-5</v>
      </c>
    </row>
    <row r="127" spans="2:18">
      <c r="B127" s="76" t="s">
        <v>3421</v>
      </c>
      <c r="C127" s="86" t="s">
        <v>3069</v>
      </c>
      <c r="D127" s="73">
        <v>9922</v>
      </c>
      <c r="E127" s="73"/>
      <c r="F127" s="73" t="s">
        <v>423</v>
      </c>
      <c r="G127" s="94">
        <v>40489</v>
      </c>
      <c r="H127" s="73" t="s">
        <v>131</v>
      </c>
      <c r="I127" s="83">
        <v>1.8600000000061638</v>
      </c>
      <c r="J127" s="86" t="s">
        <v>334</v>
      </c>
      <c r="K127" s="86" t="s">
        <v>133</v>
      </c>
      <c r="L127" s="87">
        <v>5.7000000000000002E-2</v>
      </c>
      <c r="M127" s="87">
        <v>2.3500000000080394E-2</v>
      </c>
      <c r="N127" s="83">
        <v>119593.65933400001</v>
      </c>
      <c r="O127" s="85">
        <v>124.81</v>
      </c>
      <c r="P127" s="83">
        <v>149.26484722800004</v>
      </c>
      <c r="Q127" s="84">
        <f t="shared" si="1"/>
        <v>7.9699865352339907E-4</v>
      </c>
      <c r="R127" s="84">
        <f>P127/'סכום נכסי הקרן'!$C$42</f>
        <v>5.6064196519825129E-5</v>
      </c>
    </row>
    <row r="128" spans="2:18">
      <c r="B128" s="76" t="s">
        <v>3430</v>
      </c>
      <c r="C128" s="86" t="s">
        <v>3070</v>
      </c>
      <c r="D128" s="73" t="s">
        <v>3145</v>
      </c>
      <c r="E128" s="73"/>
      <c r="F128" s="73" t="s">
        <v>467</v>
      </c>
      <c r="G128" s="94">
        <v>43801</v>
      </c>
      <c r="H128" s="73" t="s">
        <v>329</v>
      </c>
      <c r="I128" s="83">
        <v>4.7099999999994564</v>
      </c>
      <c r="J128" s="86" t="s">
        <v>342</v>
      </c>
      <c r="K128" s="86" t="s">
        <v>134</v>
      </c>
      <c r="L128" s="87">
        <v>2.3629999999999998E-2</v>
      </c>
      <c r="M128" s="87">
        <v>5.8999999999991525E-2</v>
      </c>
      <c r="N128" s="83">
        <v>932206.71163700009</v>
      </c>
      <c r="O128" s="85">
        <v>84.99</v>
      </c>
      <c r="P128" s="83">
        <v>3183.7873085630004</v>
      </c>
      <c r="Q128" s="84">
        <f t="shared" si="1"/>
        <v>1.6999811041602048E-2</v>
      </c>
      <c r="R128" s="84">
        <f>P128/'סכום נכסי הקרן'!$C$42</f>
        <v>1.1958373365160133E-3</v>
      </c>
    </row>
    <row r="129" spans="2:18">
      <c r="B129" s="76" t="s">
        <v>3431</v>
      </c>
      <c r="C129" s="86" t="s">
        <v>3070</v>
      </c>
      <c r="D129" s="73">
        <v>9365</v>
      </c>
      <c r="E129" s="73"/>
      <c r="F129" s="73" t="s">
        <v>315</v>
      </c>
      <c r="G129" s="94">
        <v>44906</v>
      </c>
      <c r="H129" s="73" t="s">
        <v>3068</v>
      </c>
      <c r="I129" s="83">
        <v>2.1900000000097175</v>
      </c>
      <c r="J129" s="86" t="s">
        <v>334</v>
      </c>
      <c r="K129" s="86" t="s">
        <v>133</v>
      </c>
      <c r="L129" s="87">
        <v>7.6799999999999993E-2</v>
      </c>
      <c r="M129" s="87">
        <v>8.0700000001263317E-2</v>
      </c>
      <c r="N129" s="83">
        <v>5148.3399480000007</v>
      </c>
      <c r="O129" s="85">
        <v>99.94</v>
      </c>
      <c r="P129" s="83">
        <v>5.145250905000001</v>
      </c>
      <c r="Q129" s="84">
        <f t="shared" si="1"/>
        <v>2.7473032796939785E-5</v>
      </c>
      <c r="R129" s="84">
        <f>P129/'סכום נכסי הקרן'!$C$42</f>
        <v>1.9325672671014278E-6</v>
      </c>
    </row>
    <row r="130" spans="2:18">
      <c r="B130" s="76" t="s">
        <v>3431</v>
      </c>
      <c r="C130" s="86" t="s">
        <v>3070</v>
      </c>
      <c r="D130" s="73">
        <v>9509</v>
      </c>
      <c r="E130" s="73"/>
      <c r="F130" s="73" t="s">
        <v>315</v>
      </c>
      <c r="G130" s="94">
        <v>44991</v>
      </c>
      <c r="H130" s="73" t="s">
        <v>3068</v>
      </c>
      <c r="I130" s="83">
        <v>2.1900000000052224</v>
      </c>
      <c r="J130" s="86" t="s">
        <v>334</v>
      </c>
      <c r="K130" s="86" t="s">
        <v>133</v>
      </c>
      <c r="L130" s="87">
        <v>7.6799999999999993E-2</v>
      </c>
      <c r="M130" s="87">
        <v>7.6600000000146537E-2</v>
      </c>
      <c r="N130" s="83">
        <v>254615.00542500004</v>
      </c>
      <c r="O130" s="85">
        <v>100.78</v>
      </c>
      <c r="P130" s="83">
        <v>256.60102941400004</v>
      </c>
      <c r="Q130" s="84">
        <f t="shared" si="1"/>
        <v>1.3701194804647398E-3</v>
      </c>
      <c r="R130" s="84">
        <f>P130/'סכום נכסי הקרן'!$C$42</f>
        <v>9.6379896589324262E-5</v>
      </c>
    </row>
    <row r="131" spans="2:18">
      <c r="B131" s="76" t="s">
        <v>3431</v>
      </c>
      <c r="C131" s="86" t="s">
        <v>3070</v>
      </c>
      <c r="D131" s="73">
        <v>9316</v>
      </c>
      <c r="E131" s="73"/>
      <c r="F131" s="73" t="s">
        <v>315</v>
      </c>
      <c r="G131" s="94">
        <v>44885</v>
      </c>
      <c r="H131" s="73" t="s">
        <v>3068</v>
      </c>
      <c r="I131" s="83">
        <v>2.1899999999996611</v>
      </c>
      <c r="J131" s="86" t="s">
        <v>334</v>
      </c>
      <c r="K131" s="86" t="s">
        <v>133</v>
      </c>
      <c r="L131" s="87">
        <v>7.6799999999999993E-2</v>
      </c>
      <c r="M131" s="87">
        <v>8.3999999999988861E-2</v>
      </c>
      <c r="N131" s="83">
        <v>1991881.7399410002</v>
      </c>
      <c r="O131" s="85">
        <v>99.28</v>
      </c>
      <c r="P131" s="83">
        <v>1977.5404103930007</v>
      </c>
      <c r="Q131" s="84">
        <f t="shared" si="1"/>
        <v>1.0559063795937598E-2</v>
      </c>
      <c r="R131" s="84">
        <f>P131/'סכום נכסי הקרן'!$C$42</f>
        <v>7.4276841636274613E-4</v>
      </c>
    </row>
    <row r="132" spans="2:18">
      <c r="B132" s="76" t="s">
        <v>3432</v>
      </c>
      <c r="C132" s="86" t="s">
        <v>3070</v>
      </c>
      <c r="D132" s="73" t="s">
        <v>3146</v>
      </c>
      <c r="E132" s="73"/>
      <c r="F132" s="73" t="s">
        <v>475</v>
      </c>
      <c r="G132" s="94">
        <v>45015</v>
      </c>
      <c r="H132" s="73" t="s">
        <v>131</v>
      </c>
      <c r="I132" s="83">
        <v>5.2699999999993103</v>
      </c>
      <c r="J132" s="86" t="s">
        <v>342</v>
      </c>
      <c r="K132" s="86" t="s">
        <v>133</v>
      </c>
      <c r="L132" s="87">
        <v>4.4999999999999998E-2</v>
      </c>
      <c r="M132" s="87">
        <v>3.5999999999994252E-2</v>
      </c>
      <c r="N132" s="83">
        <v>1307550.2054690002</v>
      </c>
      <c r="O132" s="85">
        <v>106.46</v>
      </c>
      <c r="P132" s="83">
        <v>1392.0178625480003</v>
      </c>
      <c r="Q132" s="84">
        <f t="shared" si="1"/>
        <v>7.432670067565387E-3</v>
      </c>
      <c r="R132" s="84">
        <f>P132/'סכום נכסי הקרן'!$C$42</f>
        <v>5.228448925137032E-4</v>
      </c>
    </row>
    <row r="133" spans="2:18">
      <c r="B133" s="76" t="s">
        <v>3433</v>
      </c>
      <c r="C133" s="86" t="s">
        <v>3070</v>
      </c>
      <c r="D133" s="73" t="s">
        <v>3147</v>
      </c>
      <c r="E133" s="73"/>
      <c r="F133" s="73" t="s">
        <v>475</v>
      </c>
      <c r="G133" s="94">
        <v>44074</v>
      </c>
      <c r="H133" s="73" t="s">
        <v>131</v>
      </c>
      <c r="I133" s="83">
        <v>8.9400000000000404</v>
      </c>
      <c r="J133" s="86" t="s">
        <v>547</v>
      </c>
      <c r="K133" s="86" t="s">
        <v>133</v>
      </c>
      <c r="L133" s="87">
        <v>2.35E-2</v>
      </c>
      <c r="M133" s="87">
        <v>3.7799999999994859E-2</v>
      </c>
      <c r="N133" s="83">
        <v>518140.92617000005</v>
      </c>
      <c r="O133" s="85">
        <v>97.49</v>
      </c>
      <c r="P133" s="83">
        <v>505.1355780670001</v>
      </c>
      <c r="Q133" s="84">
        <f t="shared" si="1"/>
        <v>2.6971680408529714E-3</v>
      </c>
      <c r="R133" s="84">
        <f>P133/'סכום נכסי הקרן'!$C$42</f>
        <v>1.8973000571692085E-4</v>
      </c>
    </row>
    <row r="134" spans="2:18">
      <c r="B134" s="76" t="s">
        <v>3433</v>
      </c>
      <c r="C134" s="86" t="s">
        <v>3070</v>
      </c>
      <c r="D134" s="73" t="s">
        <v>3148</v>
      </c>
      <c r="E134" s="73"/>
      <c r="F134" s="73" t="s">
        <v>475</v>
      </c>
      <c r="G134" s="94">
        <v>44189</v>
      </c>
      <c r="H134" s="73" t="s">
        <v>131</v>
      </c>
      <c r="I134" s="83">
        <v>8.8399999999603622</v>
      </c>
      <c r="J134" s="86" t="s">
        <v>547</v>
      </c>
      <c r="K134" s="86" t="s">
        <v>133</v>
      </c>
      <c r="L134" s="87">
        <v>2.4700000000000003E-2</v>
      </c>
      <c r="M134" s="87">
        <v>4.0299999999814595E-2</v>
      </c>
      <c r="N134" s="83">
        <v>64802.785230000009</v>
      </c>
      <c r="O134" s="85">
        <v>96.55</v>
      </c>
      <c r="P134" s="83">
        <v>62.567085672000019</v>
      </c>
      <c r="Q134" s="84">
        <f t="shared" si="1"/>
        <v>3.3407653551072012E-4</v>
      </c>
      <c r="R134" s="84">
        <f>P134/'סכום נכסי הקרן'!$C$42</f>
        <v>2.3500331470742525E-5</v>
      </c>
    </row>
    <row r="135" spans="2:18">
      <c r="B135" s="76" t="s">
        <v>3433</v>
      </c>
      <c r="C135" s="86" t="s">
        <v>3070</v>
      </c>
      <c r="D135" s="73" t="s">
        <v>3149</v>
      </c>
      <c r="E135" s="73"/>
      <c r="F135" s="73" t="s">
        <v>475</v>
      </c>
      <c r="G135" s="94">
        <v>44322</v>
      </c>
      <c r="H135" s="73" t="s">
        <v>131</v>
      </c>
      <c r="I135" s="83">
        <v>8.7100000000140678</v>
      </c>
      <c r="J135" s="86" t="s">
        <v>547</v>
      </c>
      <c r="K135" s="86" t="s">
        <v>133</v>
      </c>
      <c r="L135" s="87">
        <v>2.5600000000000001E-2</v>
      </c>
      <c r="M135" s="87">
        <v>4.4100000000072671E-2</v>
      </c>
      <c r="N135" s="83">
        <v>298245.97379100008</v>
      </c>
      <c r="O135" s="85">
        <v>93.66</v>
      </c>
      <c r="P135" s="83">
        <v>279.33716881700008</v>
      </c>
      <c r="Q135" s="84">
        <f t="shared" si="1"/>
        <v>1.4915189447527529E-3</v>
      </c>
      <c r="R135" s="84">
        <f>P135/'סכום נכסי הקרן'!$C$42</f>
        <v>1.0491963927666224E-4</v>
      </c>
    </row>
    <row r="136" spans="2:18">
      <c r="B136" s="76" t="s">
        <v>3433</v>
      </c>
      <c r="C136" s="86" t="s">
        <v>3070</v>
      </c>
      <c r="D136" s="73" t="s">
        <v>3150</v>
      </c>
      <c r="E136" s="73"/>
      <c r="F136" s="73" t="s">
        <v>475</v>
      </c>
      <c r="G136" s="94">
        <v>44418</v>
      </c>
      <c r="H136" s="73" t="s">
        <v>131</v>
      </c>
      <c r="I136" s="83">
        <v>8.8299999999848371</v>
      </c>
      <c r="J136" s="86" t="s">
        <v>547</v>
      </c>
      <c r="K136" s="86" t="s">
        <v>133</v>
      </c>
      <c r="L136" s="87">
        <v>2.2700000000000001E-2</v>
      </c>
      <c r="M136" s="87">
        <v>4.2199999999935532E-2</v>
      </c>
      <c r="N136" s="83">
        <v>297440.10336500005</v>
      </c>
      <c r="O136" s="85">
        <v>91.79</v>
      </c>
      <c r="P136" s="83">
        <v>273.02026995800003</v>
      </c>
      <c r="Q136" s="84">
        <f t="shared" si="1"/>
        <v>1.4577899055411539E-3</v>
      </c>
      <c r="R136" s="84">
        <f>P136/'סכום נכסי הקרן'!$C$42</f>
        <v>1.0254699852698944E-4</v>
      </c>
    </row>
    <row r="137" spans="2:18">
      <c r="B137" s="76" t="s">
        <v>3433</v>
      </c>
      <c r="C137" s="86" t="s">
        <v>3070</v>
      </c>
      <c r="D137" s="73" t="s">
        <v>3151</v>
      </c>
      <c r="E137" s="73"/>
      <c r="F137" s="73" t="s">
        <v>475</v>
      </c>
      <c r="G137" s="94">
        <v>44530</v>
      </c>
      <c r="H137" s="73" t="s">
        <v>131</v>
      </c>
      <c r="I137" s="83">
        <v>8.8900000000012032</v>
      </c>
      <c r="J137" s="86" t="s">
        <v>547</v>
      </c>
      <c r="K137" s="86" t="s">
        <v>133</v>
      </c>
      <c r="L137" s="87">
        <v>1.7899999999999999E-2</v>
      </c>
      <c r="M137" s="87">
        <v>4.4900000000012034E-2</v>
      </c>
      <c r="N137" s="83">
        <v>245389.26701300003</v>
      </c>
      <c r="O137" s="85">
        <v>84.61</v>
      </c>
      <c r="P137" s="83">
        <v>207.62386667500004</v>
      </c>
      <c r="Q137" s="84">
        <f t="shared" si="1"/>
        <v>1.1086062475683541E-3</v>
      </c>
      <c r="R137" s="84">
        <f>P137/'סכום נכסי הקרן'!$C$42</f>
        <v>7.7983969297826887E-5</v>
      </c>
    </row>
    <row r="138" spans="2:18">
      <c r="B138" s="76" t="s">
        <v>3433</v>
      </c>
      <c r="C138" s="86" t="s">
        <v>3070</v>
      </c>
      <c r="D138" s="73" t="s">
        <v>3152</v>
      </c>
      <c r="E138" s="73"/>
      <c r="F138" s="73" t="s">
        <v>475</v>
      </c>
      <c r="G138" s="94">
        <v>44612</v>
      </c>
      <c r="H138" s="73" t="s">
        <v>131</v>
      </c>
      <c r="I138" s="83">
        <v>8.7100000000062909</v>
      </c>
      <c r="J138" s="86" t="s">
        <v>547</v>
      </c>
      <c r="K138" s="86" t="s">
        <v>133</v>
      </c>
      <c r="L138" s="87">
        <v>2.3599999999999999E-2</v>
      </c>
      <c r="M138" s="87">
        <v>4.6000000000039336E-2</v>
      </c>
      <c r="N138" s="83">
        <v>287365.11832299997</v>
      </c>
      <c r="O138" s="85">
        <v>88.49</v>
      </c>
      <c r="P138" s="83">
        <v>254.28940114000002</v>
      </c>
      <c r="Q138" s="84">
        <f t="shared" si="1"/>
        <v>1.3577765567553788E-3</v>
      </c>
      <c r="R138" s="84">
        <f>P138/'סכום נכסי הקרן'!$C$42</f>
        <v>9.5511644055381293E-5</v>
      </c>
    </row>
    <row r="139" spans="2:18">
      <c r="B139" s="76" t="s">
        <v>3433</v>
      </c>
      <c r="C139" s="86" t="s">
        <v>3070</v>
      </c>
      <c r="D139" s="73" t="s">
        <v>3153</v>
      </c>
      <c r="E139" s="73"/>
      <c r="F139" s="73" t="s">
        <v>475</v>
      </c>
      <c r="G139" s="94">
        <v>44662</v>
      </c>
      <c r="H139" s="73" t="s">
        <v>131</v>
      </c>
      <c r="I139" s="83">
        <v>8.7599999999882936</v>
      </c>
      <c r="J139" s="86" t="s">
        <v>547</v>
      </c>
      <c r="K139" s="86" t="s">
        <v>133</v>
      </c>
      <c r="L139" s="87">
        <v>2.4E-2</v>
      </c>
      <c r="M139" s="87">
        <v>4.3899999999952005E-2</v>
      </c>
      <c r="N139" s="83">
        <v>327253.55671999999</v>
      </c>
      <c r="O139" s="85">
        <v>89.79</v>
      </c>
      <c r="P139" s="83">
        <v>293.84094321900005</v>
      </c>
      <c r="Q139" s="84">
        <f t="shared" ref="Q139:Q202" si="2">IFERROR(P139/$P$10,0)</f>
        <v>1.5689617511741747E-3</v>
      </c>
      <c r="R139" s="84">
        <f>P139/'סכום נכסי הקרן'!$C$42</f>
        <v>1.1036728802620922E-4</v>
      </c>
    </row>
    <row r="140" spans="2:18">
      <c r="B140" s="76" t="s">
        <v>3434</v>
      </c>
      <c r="C140" s="86" t="s">
        <v>3069</v>
      </c>
      <c r="D140" s="73">
        <v>7490</v>
      </c>
      <c r="E140" s="73"/>
      <c r="F140" s="73" t="s">
        <v>315</v>
      </c>
      <c r="G140" s="94">
        <v>43899</v>
      </c>
      <c r="H140" s="73" t="s">
        <v>3068</v>
      </c>
      <c r="I140" s="83">
        <v>3.2400000000022606</v>
      </c>
      <c r="J140" s="86" t="s">
        <v>129</v>
      </c>
      <c r="K140" s="86" t="s">
        <v>133</v>
      </c>
      <c r="L140" s="87">
        <v>2.3889999999999998E-2</v>
      </c>
      <c r="M140" s="87">
        <v>5.1100000000037726E-2</v>
      </c>
      <c r="N140" s="83">
        <v>713169.4862230001</v>
      </c>
      <c r="O140" s="85">
        <v>91.78</v>
      </c>
      <c r="P140" s="83">
        <v>654.54692032300022</v>
      </c>
      <c r="Q140" s="84">
        <f t="shared" si="2"/>
        <v>3.4949489035986502E-3</v>
      </c>
      <c r="R140" s="84">
        <f>P140/'סכום נכסי הקרן'!$C$42</f>
        <v>2.4584922608322758E-4</v>
      </c>
    </row>
    <row r="141" spans="2:18">
      <c r="B141" s="76" t="s">
        <v>3434</v>
      </c>
      <c r="C141" s="86" t="s">
        <v>3069</v>
      </c>
      <c r="D141" s="73">
        <v>7491</v>
      </c>
      <c r="E141" s="73"/>
      <c r="F141" s="73" t="s">
        <v>315</v>
      </c>
      <c r="G141" s="94">
        <v>43899</v>
      </c>
      <c r="H141" s="73" t="s">
        <v>3068</v>
      </c>
      <c r="I141" s="83">
        <v>3.3800000000019499</v>
      </c>
      <c r="J141" s="86" t="s">
        <v>129</v>
      </c>
      <c r="K141" s="86" t="s">
        <v>133</v>
      </c>
      <c r="L141" s="87">
        <v>1.2969999999999999E-2</v>
      </c>
      <c r="M141" s="87">
        <v>2.2300000000006568E-2</v>
      </c>
      <c r="N141" s="83">
        <v>470258.18060500006</v>
      </c>
      <c r="O141" s="85">
        <v>106.87</v>
      </c>
      <c r="P141" s="83">
        <v>502.56495142900008</v>
      </c>
      <c r="Q141" s="84">
        <f t="shared" si="2"/>
        <v>2.6834421971111562E-3</v>
      </c>
      <c r="R141" s="84">
        <f>P141/'סכום נכסי הקרן'!$C$42</f>
        <v>1.8876447284238014E-4</v>
      </c>
    </row>
    <row r="142" spans="2:18">
      <c r="B142" s="76" t="s">
        <v>3435</v>
      </c>
      <c r="C142" s="86" t="s">
        <v>3070</v>
      </c>
      <c r="D142" s="73" t="s">
        <v>3154</v>
      </c>
      <c r="E142" s="73"/>
      <c r="F142" s="73" t="s">
        <v>475</v>
      </c>
      <c r="G142" s="94">
        <v>43924</v>
      </c>
      <c r="H142" s="73" t="s">
        <v>131</v>
      </c>
      <c r="I142" s="83">
        <v>8.0699999999562202</v>
      </c>
      <c r="J142" s="86" t="s">
        <v>547</v>
      </c>
      <c r="K142" s="86" t="s">
        <v>133</v>
      </c>
      <c r="L142" s="87">
        <v>3.1400000000000004E-2</v>
      </c>
      <c r="M142" s="87">
        <v>2.9099999999861809E-2</v>
      </c>
      <c r="N142" s="83">
        <v>70527.490718000015</v>
      </c>
      <c r="O142" s="85">
        <v>109.79</v>
      </c>
      <c r="P142" s="83">
        <v>77.432130277000013</v>
      </c>
      <c r="Q142" s="84">
        <f t="shared" si="2"/>
        <v>4.1344834176496492E-4</v>
      </c>
      <c r="R142" s="84">
        <f>P142/'סכום נכסי הקרן'!$C$42</f>
        <v>2.9083674082802305E-5</v>
      </c>
    </row>
    <row r="143" spans="2:18">
      <c r="B143" s="76" t="s">
        <v>3435</v>
      </c>
      <c r="C143" s="86" t="s">
        <v>3070</v>
      </c>
      <c r="D143" s="73" t="s">
        <v>3155</v>
      </c>
      <c r="E143" s="73"/>
      <c r="F143" s="73" t="s">
        <v>475</v>
      </c>
      <c r="G143" s="94">
        <v>44015</v>
      </c>
      <c r="H143" s="73" t="s">
        <v>131</v>
      </c>
      <c r="I143" s="83">
        <v>7.7900000000155902</v>
      </c>
      <c r="J143" s="86" t="s">
        <v>547</v>
      </c>
      <c r="K143" s="86" t="s">
        <v>133</v>
      </c>
      <c r="L143" s="87">
        <v>3.1E-2</v>
      </c>
      <c r="M143" s="87">
        <v>4.0600000000126785E-2</v>
      </c>
      <c r="N143" s="83">
        <v>58141.514021000017</v>
      </c>
      <c r="O143" s="85">
        <v>100.39</v>
      </c>
      <c r="P143" s="83">
        <v>58.368262371000007</v>
      </c>
      <c r="Q143" s="84">
        <f t="shared" si="2"/>
        <v>3.1165694657583838E-4</v>
      </c>
      <c r="R143" s="84">
        <f>P143/'סכום נכסי הקרן'!$C$42</f>
        <v>2.192324444006537E-5</v>
      </c>
    </row>
    <row r="144" spans="2:18">
      <c r="B144" s="76" t="s">
        <v>3435</v>
      </c>
      <c r="C144" s="86" t="s">
        <v>3070</v>
      </c>
      <c r="D144" s="73" t="s">
        <v>3156</v>
      </c>
      <c r="E144" s="73"/>
      <c r="F144" s="73" t="s">
        <v>475</v>
      </c>
      <c r="G144" s="94">
        <v>44108</v>
      </c>
      <c r="H144" s="73" t="s">
        <v>131</v>
      </c>
      <c r="I144" s="83">
        <v>7.6900000000400865</v>
      </c>
      <c r="J144" s="86" t="s">
        <v>547</v>
      </c>
      <c r="K144" s="86" t="s">
        <v>133</v>
      </c>
      <c r="L144" s="87">
        <v>3.1E-2</v>
      </c>
      <c r="M144" s="87">
        <v>4.5000000000163833E-2</v>
      </c>
      <c r="N144" s="83">
        <v>94305.811957000013</v>
      </c>
      <c r="O144" s="85">
        <v>97.08</v>
      </c>
      <c r="P144" s="83">
        <v>91.552080757000013</v>
      </c>
      <c r="Q144" s="84">
        <f t="shared" si="2"/>
        <v>4.88841722921798E-4</v>
      </c>
      <c r="R144" s="84">
        <f>P144/'סכום נכסי הקרן'!$C$42</f>
        <v>3.4387157744643494E-5</v>
      </c>
    </row>
    <row r="145" spans="2:18">
      <c r="B145" s="76" t="s">
        <v>3435</v>
      </c>
      <c r="C145" s="86" t="s">
        <v>3070</v>
      </c>
      <c r="D145" s="73" t="s">
        <v>3157</v>
      </c>
      <c r="E145" s="73"/>
      <c r="F145" s="73" t="s">
        <v>475</v>
      </c>
      <c r="G145" s="94">
        <v>44200</v>
      </c>
      <c r="H145" s="73" t="s">
        <v>131</v>
      </c>
      <c r="I145" s="83">
        <v>7.5900000000660057</v>
      </c>
      <c r="J145" s="86" t="s">
        <v>547</v>
      </c>
      <c r="K145" s="86" t="s">
        <v>133</v>
      </c>
      <c r="L145" s="87">
        <v>3.1E-2</v>
      </c>
      <c r="M145" s="87">
        <v>4.8800000000346261E-2</v>
      </c>
      <c r="N145" s="83">
        <v>48927.124289000007</v>
      </c>
      <c r="O145" s="85">
        <v>94.44</v>
      </c>
      <c r="P145" s="83">
        <v>46.206775105000006</v>
      </c>
      <c r="Q145" s="84">
        <f t="shared" si="2"/>
        <v>2.4672076665238651E-4</v>
      </c>
      <c r="R145" s="84">
        <f>P145/'סכום נכסי הקרן'!$C$42</f>
        <v>1.7355363758735907E-5</v>
      </c>
    </row>
    <row r="146" spans="2:18">
      <c r="B146" s="76" t="s">
        <v>3435</v>
      </c>
      <c r="C146" s="86" t="s">
        <v>3070</v>
      </c>
      <c r="D146" s="73" t="s">
        <v>3158</v>
      </c>
      <c r="E146" s="73"/>
      <c r="F146" s="73" t="s">
        <v>475</v>
      </c>
      <c r="G146" s="94">
        <v>44290</v>
      </c>
      <c r="H146" s="73" t="s">
        <v>131</v>
      </c>
      <c r="I146" s="83">
        <v>7.5400000000128653</v>
      </c>
      <c r="J146" s="86" t="s">
        <v>547</v>
      </c>
      <c r="K146" s="86" t="s">
        <v>133</v>
      </c>
      <c r="L146" s="87">
        <v>3.1E-2</v>
      </c>
      <c r="M146" s="87">
        <v>5.1300000000073516E-2</v>
      </c>
      <c r="N146" s="83">
        <v>93976.664955000015</v>
      </c>
      <c r="O146" s="85">
        <v>92.64</v>
      </c>
      <c r="P146" s="83">
        <v>87.059984772000007</v>
      </c>
      <c r="Q146" s="84">
        <f t="shared" si="2"/>
        <v>4.6485620645204159E-4</v>
      </c>
      <c r="R146" s="84">
        <f>P146/'סכום נכסי הקרן'!$C$42</f>
        <v>3.2699916865320672E-5</v>
      </c>
    </row>
    <row r="147" spans="2:18">
      <c r="B147" s="76" t="s">
        <v>3435</v>
      </c>
      <c r="C147" s="86" t="s">
        <v>3070</v>
      </c>
      <c r="D147" s="73" t="s">
        <v>3159</v>
      </c>
      <c r="E147" s="73"/>
      <c r="F147" s="73" t="s">
        <v>475</v>
      </c>
      <c r="G147" s="94">
        <v>44496</v>
      </c>
      <c r="H147" s="73" t="s">
        <v>131</v>
      </c>
      <c r="I147" s="83">
        <v>7.0499999999757552</v>
      </c>
      <c r="J147" s="86" t="s">
        <v>547</v>
      </c>
      <c r="K147" s="86" t="s">
        <v>133</v>
      </c>
      <c r="L147" s="87">
        <v>3.1E-2</v>
      </c>
      <c r="M147" s="87">
        <v>7.2399999999660583E-2</v>
      </c>
      <c r="N147" s="83">
        <v>105273.96816900001</v>
      </c>
      <c r="O147" s="85">
        <v>78.36</v>
      </c>
      <c r="P147" s="83">
        <v>82.49267912000002</v>
      </c>
      <c r="Q147" s="84">
        <f t="shared" si="2"/>
        <v>4.4046910846832452E-4</v>
      </c>
      <c r="R147" s="84">
        <f>P147/'סכום נכסי הקרן'!$C$42</f>
        <v>3.0984427073885025E-5</v>
      </c>
    </row>
    <row r="148" spans="2:18">
      <c r="B148" s="76" t="s">
        <v>3435</v>
      </c>
      <c r="C148" s="86" t="s">
        <v>3070</v>
      </c>
      <c r="D148" s="73" t="s">
        <v>3160</v>
      </c>
      <c r="E148" s="73"/>
      <c r="F148" s="73" t="s">
        <v>475</v>
      </c>
      <c r="G148" s="94">
        <v>44615</v>
      </c>
      <c r="H148" s="73" t="s">
        <v>131</v>
      </c>
      <c r="I148" s="83">
        <v>7.2900000000315917</v>
      </c>
      <c r="J148" s="86" t="s">
        <v>547</v>
      </c>
      <c r="K148" s="86" t="s">
        <v>133</v>
      </c>
      <c r="L148" s="87">
        <v>3.1E-2</v>
      </c>
      <c r="M148" s="87">
        <v>6.1800000000276661E-2</v>
      </c>
      <c r="N148" s="83">
        <v>127792.99013300001</v>
      </c>
      <c r="O148" s="85">
        <v>83.72</v>
      </c>
      <c r="P148" s="83">
        <v>106.98829187800001</v>
      </c>
      <c r="Q148" s="84">
        <f t="shared" si="2"/>
        <v>5.712632689683886E-4</v>
      </c>
      <c r="R148" s="84">
        <f>P148/'סכום נכסי הקרן'!$C$42</f>
        <v>4.0185031724223823E-5</v>
      </c>
    </row>
    <row r="149" spans="2:18">
      <c r="B149" s="76" t="s">
        <v>3435</v>
      </c>
      <c r="C149" s="86" t="s">
        <v>3070</v>
      </c>
      <c r="D149" s="73" t="s">
        <v>3161</v>
      </c>
      <c r="E149" s="73"/>
      <c r="F149" s="73" t="s">
        <v>475</v>
      </c>
      <c r="G149" s="94">
        <v>44753</v>
      </c>
      <c r="H149" s="73" t="s">
        <v>131</v>
      </c>
      <c r="I149" s="83">
        <v>7.7999999999814964</v>
      </c>
      <c r="J149" s="86" t="s">
        <v>547</v>
      </c>
      <c r="K149" s="86" t="s">
        <v>133</v>
      </c>
      <c r="L149" s="87">
        <v>3.2599999999999997E-2</v>
      </c>
      <c r="M149" s="87">
        <v>3.8999999999907484E-2</v>
      </c>
      <c r="N149" s="83">
        <v>188646.79902400001</v>
      </c>
      <c r="O149" s="85">
        <v>97.4</v>
      </c>
      <c r="P149" s="83">
        <v>183.741985113</v>
      </c>
      <c r="Q149" s="84">
        <f t="shared" si="2"/>
        <v>9.8108910068483231E-4</v>
      </c>
      <c r="R149" s="84">
        <f>P149/'סכום נכסי הקרן'!$C$42</f>
        <v>6.9013883400040251E-5</v>
      </c>
    </row>
    <row r="150" spans="2:18">
      <c r="B150" s="76" t="s">
        <v>3435</v>
      </c>
      <c r="C150" s="86" t="s">
        <v>3070</v>
      </c>
      <c r="D150" s="73" t="s">
        <v>3162</v>
      </c>
      <c r="E150" s="73"/>
      <c r="F150" s="73" t="s">
        <v>475</v>
      </c>
      <c r="G150" s="94">
        <v>44959</v>
      </c>
      <c r="H150" s="73" t="s">
        <v>131</v>
      </c>
      <c r="I150" s="83">
        <v>7.6500000000425707</v>
      </c>
      <c r="J150" s="86" t="s">
        <v>547</v>
      </c>
      <c r="K150" s="86" t="s">
        <v>133</v>
      </c>
      <c r="L150" s="87">
        <v>3.8100000000000002E-2</v>
      </c>
      <c r="M150" s="87">
        <v>4.1200000000206127E-2</v>
      </c>
      <c r="N150" s="83">
        <v>91280.707190000001</v>
      </c>
      <c r="O150" s="85">
        <v>97.79</v>
      </c>
      <c r="P150" s="83">
        <v>89.263404868000009</v>
      </c>
      <c r="Q150" s="84">
        <f t="shared" si="2"/>
        <v>4.7662135331864408E-4</v>
      </c>
      <c r="R150" s="84">
        <f>P150/'סכום נכסי הקרן'!$C$42</f>
        <v>3.3527526175697556E-5</v>
      </c>
    </row>
    <row r="151" spans="2:18">
      <c r="B151" s="76" t="s">
        <v>3435</v>
      </c>
      <c r="C151" s="86" t="s">
        <v>3070</v>
      </c>
      <c r="D151" s="73" t="s">
        <v>3163</v>
      </c>
      <c r="E151" s="73"/>
      <c r="F151" s="73" t="s">
        <v>475</v>
      </c>
      <c r="G151" s="94">
        <v>43011</v>
      </c>
      <c r="H151" s="73" t="s">
        <v>131</v>
      </c>
      <c r="I151" s="83">
        <v>7.7900000000499769</v>
      </c>
      <c r="J151" s="86" t="s">
        <v>547</v>
      </c>
      <c r="K151" s="86" t="s">
        <v>133</v>
      </c>
      <c r="L151" s="87">
        <v>3.9E-2</v>
      </c>
      <c r="M151" s="87">
        <v>3.4900000000209382E-2</v>
      </c>
      <c r="N151" s="83">
        <v>58052.12956300001</v>
      </c>
      <c r="O151" s="85">
        <v>112.71</v>
      </c>
      <c r="P151" s="83">
        <v>65.43055638700001</v>
      </c>
      <c r="Q151" s="84">
        <f t="shared" si="2"/>
        <v>3.4936601824319953E-4</v>
      </c>
      <c r="R151" s="84">
        <f>P151/'סכום נכסי הקרן'!$C$42</f>
        <v>2.4575857208221114E-5</v>
      </c>
    </row>
    <row r="152" spans="2:18">
      <c r="B152" s="76" t="s">
        <v>3435</v>
      </c>
      <c r="C152" s="86" t="s">
        <v>3070</v>
      </c>
      <c r="D152" s="73" t="s">
        <v>3164</v>
      </c>
      <c r="E152" s="73"/>
      <c r="F152" s="73" t="s">
        <v>475</v>
      </c>
      <c r="G152" s="94">
        <v>43104</v>
      </c>
      <c r="H152" s="73" t="s">
        <v>131</v>
      </c>
      <c r="I152" s="83">
        <v>7.6000000000055294</v>
      </c>
      <c r="J152" s="86" t="s">
        <v>547</v>
      </c>
      <c r="K152" s="86" t="s">
        <v>133</v>
      </c>
      <c r="L152" s="87">
        <v>3.8199999999999998E-2</v>
      </c>
      <c r="M152" s="87">
        <v>4.3200000000066359E-2</v>
      </c>
      <c r="N152" s="83">
        <v>103152.332486</v>
      </c>
      <c r="O152" s="85">
        <v>105.19</v>
      </c>
      <c r="P152" s="83">
        <v>108.50594427900002</v>
      </c>
      <c r="Q152" s="84">
        <f t="shared" si="2"/>
        <v>5.7936676381380235E-4</v>
      </c>
      <c r="R152" s="84">
        <f>P152/'סכום נכסי הקרן'!$C$42</f>
        <v>4.075506521863715E-5</v>
      </c>
    </row>
    <row r="153" spans="2:18">
      <c r="B153" s="76" t="s">
        <v>3435</v>
      </c>
      <c r="C153" s="86" t="s">
        <v>3070</v>
      </c>
      <c r="D153" s="73" t="s">
        <v>3165</v>
      </c>
      <c r="E153" s="73"/>
      <c r="F153" s="73" t="s">
        <v>475</v>
      </c>
      <c r="G153" s="94">
        <v>43194</v>
      </c>
      <c r="H153" s="73" t="s">
        <v>131</v>
      </c>
      <c r="I153" s="83">
        <v>7.7900000000070095</v>
      </c>
      <c r="J153" s="86" t="s">
        <v>547</v>
      </c>
      <c r="K153" s="86" t="s">
        <v>133</v>
      </c>
      <c r="L153" s="87">
        <v>3.7900000000000003E-2</v>
      </c>
      <c r="M153" s="87">
        <v>3.5500000000053912E-2</v>
      </c>
      <c r="N153" s="83">
        <v>66553.623883000007</v>
      </c>
      <c r="O153" s="85">
        <v>111.45</v>
      </c>
      <c r="P153" s="83">
        <v>74.174016612000017</v>
      </c>
      <c r="Q153" s="84">
        <f t="shared" si="2"/>
        <v>3.9605166564024585E-4</v>
      </c>
      <c r="R153" s="84">
        <f>P153/'סכום נכסי הקרן'!$C$42</f>
        <v>2.7859919607514018E-5</v>
      </c>
    </row>
    <row r="154" spans="2:18">
      <c r="B154" s="76" t="s">
        <v>3435</v>
      </c>
      <c r="C154" s="86" t="s">
        <v>3070</v>
      </c>
      <c r="D154" s="73" t="s">
        <v>3166</v>
      </c>
      <c r="E154" s="73"/>
      <c r="F154" s="73" t="s">
        <v>475</v>
      </c>
      <c r="G154" s="94">
        <v>43285</v>
      </c>
      <c r="H154" s="73" t="s">
        <v>131</v>
      </c>
      <c r="I154" s="83">
        <v>7.749999999974853</v>
      </c>
      <c r="J154" s="86" t="s">
        <v>547</v>
      </c>
      <c r="K154" s="86" t="s">
        <v>133</v>
      </c>
      <c r="L154" s="87">
        <v>4.0099999999999997E-2</v>
      </c>
      <c r="M154" s="87">
        <v>3.5599999999863192E-2</v>
      </c>
      <c r="N154" s="83">
        <v>88787.044282000003</v>
      </c>
      <c r="O154" s="85">
        <v>111.97</v>
      </c>
      <c r="P154" s="83">
        <v>99.414847106000011</v>
      </c>
      <c r="Q154" s="84">
        <f t="shared" si="2"/>
        <v>5.3082491125782945E-4</v>
      </c>
      <c r="R154" s="84">
        <f>P154/'סכום נכסי הקרן'!$C$42</f>
        <v>3.7340429636627935E-5</v>
      </c>
    </row>
    <row r="155" spans="2:18">
      <c r="B155" s="76" t="s">
        <v>3435</v>
      </c>
      <c r="C155" s="86" t="s">
        <v>3070</v>
      </c>
      <c r="D155" s="73" t="s">
        <v>3167</v>
      </c>
      <c r="E155" s="73"/>
      <c r="F155" s="73" t="s">
        <v>475</v>
      </c>
      <c r="G155" s="94">
        <v>43377</v>
      </c>
      <c r="H155" s="73" t="s">
        <v>131</v>
      </c>
      <c r="I155" s="83">
        <v>7.7200000000043003</v>
      </c>
      <c r="J155" s="86" t="s">
        <v>547</v>
      </c>
      <c r="K155" s="86" t="s">
        <v>133</v>
      </c>
      <c r="L155" s="87">
        <v>3.9699999999999999E-2</v>
      </c>
      <c r="M155" s="87">
        <v>3.7199999999991802E-2</v>
      </c>
      <c r="N155" s="83">
        <v>177513.99460800004</v>
      </c>
      <c r="O155" s="85">
        <v>110.03</v>
      </c>
      <c r="P155" s="83">
        <v>195.31865567800003</v>
      </c>
      <c r="Q155" s="84">
        <f t="shared" si="2"/>
        <v>1.0429026557444204E-3</v>
      </c>
      <c r="R155" s="84">
        <f>P155/'סכום נכסי הקרן'!$C$42</f>
        <v>7.3362105675108414E-5</v>
      </c>
    </row>
    <row r="156" spans="2:18">
      <c r="B156" s="76" t="s">
        <v>3435</v>
      </c>
      <c r="C156" s="86" t="s">
        <v>3070</v>
      </c>
      <c r="D156" s="73" t="s">
        <v>3168</v>
      </c>
      <c r="E156" s="73"/>
      <c r="F156" s="73" t="s">
        <v>475</v>
      </c>
      <c r="G156" s="94">
        <v>43469</v>
      </c>
      <c r="H156" s="73" t="s">
        <v>131</v>
      </c>
      <c r="I156" s="83">
        <v>7.8100000000109304</v>
      </c>
      <c r="J156" s="86" t="s">
        <v>547</v>
      </c>
      <c r="K156" s="86" t="s">
        <v>133</v>
      </c>
      <c r="L156" s="87">
        <v>4.1700000000000001E-2</v>
      </c>
      <c r="M156" s="87">
        <v>3.2100000000013056E-2</v>
      </c>
      <c r="N156" s="83">
        <v>125397.01442800002</v>
      </c>
      <c r="O156" s="85">
        <v>116</v>
      </c>
      <c r="P156" s="83">
        <v>145.46052956100004</v>
      </c>
      <c r="Q156" s="84">
        <f t="shared" si="2"/>
        <v>7.7668552478289341E-4</v>
      </c>
      <c r="R156" s="84">
        <f>P156/'סכום נכסי הקרן'!$C$42</f>
        <v>5.4635286650773791E-5</v>
      </c>
    </row>
    <row r="157" spans="2:18">
      <c r="B157" s="76" t="s">
        <v>3435</v>
      </c>
      <c r="C157" s="86" t="s">
        <v>3070</v>
      </c>
      <c r="D157" s="73" t="s">
        <v>3169</v>
      </c>
      <c r="E157" s="73"/>
      <c r="F157" s="73" t="s">
        <v>475</v>
      </c>
      <c r="G157" s="94">
        <v>43559</v>
      </c>
      <c r="H157" s="73" t="s">
        <v>131</v>
      </c>
      <c r="I157" s="83">
        <v>7.8099999999901044</v>
      </c>
      <c r="J157" s="86" t="s">
        <v>547</v>
      </c>
      <c r="K157" s="86" t="s">
        <v>133</v>
      </c>
      <c r="L157" s="87">
        <v>3.7200000000000004E-2</v>
      </c>
      <c r="M157" s="87">
        <v>3.4999999999969458E-2</v>
      </c>
      <c r="N157" s="83">
        <v>297756.94753900007</v>
      </c>
      <c r="O157" s="85">
        <v>109.97</v>
      </c>
      <c r="P157" s="83">
        <v>327.44333310400009</v>
      </c>
      <c r="Q157" s="84">
        <f t="shared" si="2"/>
        <v>1.7483814872397308E-3</v>
      </c>
      <c r="R157" s="84">
        <f>P157/'סכום נכסי הקרן'!$C$42</f>
        <v>1.2298841768288457E-4</v>
      </c>
    </row>
    <row r="158" spans="2:18">
      <c r="B158" s="76" t="s">
        <v>3435</v>
      </c>
      <c r="C158" s="86" t="s">
        <v>3070</v>
      </c>
      <c r="D158" s="73" t="s">
        <v>3170</v>
      </c>
      <c r="E158" s="73"/>
      <c r="F158" s="73" t="s">
        <v>475</v>
      </c>
      <c r="G158" s="94">
        <v>43742</v>
      </c>
      <c r="H158" s="73" t="s">
        <v>131</v>
      </c>
      <c r="I158" s="83">
        <v>7.6800000000060038</v>
      </c>
      <c r="J158" s="86" t="s">
        <v>547</v>
      </c>
      <c r="K158" s="86" t="s">
        <v>133</v>
      </c>
      <c r="L158" s="87">
        <v>3.1E-2</v>
      </c>
      <c r="M158" s="87">
        <v>4.5300000000045026E-2</v>
      </c>
      <c r="N158" s="83">
        <v>346652.41162899998</v>
      </c>
      <c r="O158" s="85">
        <v>96.11</v>
      </c>
      <c r="P158" s="83">
        <v>333.16764035000006</v>
      </c>
      <c r="Q158" s="84">
        <f t="shared" si="2"/>
        <v>1.7789463874968384E-3</v>
      </c>
      <c r="R158" s="84">
        <f>P158/'סכום נכסי הקרן'!$C$42</f>
        <v>1.2513847975268583E-4</v>
      </c>
    </row>
    <row r="159" spans="2:18">
      <c r="B159" s="76" t="s">
        <v>3435</v>
      </c>
      <c r="C159" s="86" t="s">
        <v>3070</v>
      </c>
      <c r="D159" s="73" t="s">
        <v>3171</v>
      </c>
      <c r="E159" s="73"/>
      <c r="F159" s="73" t="s">
        <v>475</v>
      </c>
      <c r="G159" s="94">
        <v>42935</v>
      </c>
      <c r="H159" s="73" t="s">
        <v>131</v>
      </c>
      <c r="I159" s="83">
        <v>7.7700000000031428</v>
      </c>
      <c r="J159" s="86" t="s">
        <v>547</v>
      </c>
      <c r="K159" s="86" t="s">
        <v>133</v>
      </c>
      <c r="L159" s="87">
        <v>4.0800000000000003E-2</v>
      </c>
      <c r="M159" s="87">
        <v>3.4700000000025016E-2</v>
      </c>
      <c r="N159" s="83">
        <v>271917.89637500007</v>
      </c>
      <c r="O159" s="85">
        <v>114.69</v>
      </c>
      <c r="P159" s="83">
        <v>311.86264422600004</v>
      </c>
      <c r="Q159" s="84">
        <f t="shared" si="2"/>
        <v>1.665188503175874E-3</v>
      </c>
      <c r="R159" s="84">
        <f>P159/'סכום נכסי הקרן'!$C$42</f>
        <v>1.1713627754813362E-4</v>
      </c>
    </row>
    <row r="160" spans="2:18">
      <c r="B160" s="76" t="s">
        <v>3415</v>
      </c>
      <c r="C160" s="86" t="s">
        <v>3070</v>
      </c>
      <c r="D160" s="73" t="s">
        <v>3172</v>
      </c>
      <c r="E160" s="73"/>
      <c r="F160" s="73" t="s">
        <v>315</v>
      </c>
      <c r="G160" s="94">
        <v>40742</v>
      </c>
      <c r="H160" s="73" t="s">
        <v>3068</v>
      </c>
      <c r="I160" s="83">
        <v>5.2800000000006708</v>
      </c>
      <c r="J160" s="86" t="s">
        <v>334</v>
      </c>
      <c r="K160" s="86" t="s">
        <v>133</v>
      </c>
      <c r="L160" s="87">
        <v>0.06</v>
      </c>
      <c r="M160" s="87">
        <v>1.8100000000002937E-2</v>
      </c>
      <c r="N160" s="83">
        <v>999147.07742500026</v>
      </c>
      <c r="O160" s="85">
        <v>143.30000000000001</v>
      </c>
      <c r="P160" s="83">
        <v>1431.777762918</v>
      </c>
      <c r="Q160" s="84">
        <f t="shared" si="2"/>
        <v>7.6449677896855217E-3</v>
      </c>
      <c r="R160" s="84">
        <f>P160/'סכום נכסי הקרן'!$C$42</f>
        <v>5.3777879630517939E-4</v>
      </c>
    </row>
    <row r="161" spans="2:18">
      <c r="B161" s="76" t="s">
        <v>3415</v>
      </c>
      <c r="C161" s="86" t="s">
        <v>3070</v>
      </c>
      <c r="D161" s="73" t="s">
        <v>3173</v>
      </c>
      <c r="E161" s="73"/>
      <c r="F161" s="73" t="s">
        <v>315</v>
      </c>
      <c r="G161" s="94">
        <v>42201</v>
      </c>
      <c r="H161" s="73" t="s">
        <v>3068</v>
      </c>
      <c r="I161" s="83">
        <v>4.8699999999805206</v>
      </c>
      <c r="J161" s="86" t="s">
        <v>334</v>
      </c>
      <c r="K161" s="86" t="s">
        <v>133</v>
      </c>
      <c r="L161" s="87">
        <v>4.2030000000000005E-2</v>
      </c>
      <c r="M161" s="87">
        <v>3.0599999999812416E-2</v>
      </c>
      <c r="N161" s="83">
        <v>70430.236288000015</v>
      </c>
      <c r="O161" s="85">
        <v>118.08</v>
      </c>
      <c r="P161" s="83">
        <v>83.164019026000005</v>
      </c>
      <c r="Q161" s="84">
        <f t="shared" si="2"/>
        <v>4.4405372340663762E-4</v>
      </c>
      <c r="R161" s="84">
        <f>P161/'סכום נכסי הקרן'!$C$42</f>
        <v>3.1236583781378866E-5</v>
      </c>
    </row>
    <row r="162" spans="2:18">
      <c r="B162" s="76" t="s">
        <v>3436</v>
      </c>
      <c r="C162" s="86" t="s">
        <v>3070</v>
      </c>
      <c r="D162" s="73" t="s">
        <v>3174</v>
      </c>
      <c r="E162" s="73"/>
      <c r="F162" s="73" t="s">
        <v>315</v>
      </c>
      <c r="G162" s="94">
        <v>42521</v>
      </c>
      <c r="H162" s="73" t="s">
        <v>3068</v>
      </c>
      <c r="I162" s="83">
        <v>1.5100000000032956</v>
      </c>
      <c r="J162" s="86" t="s">
        <v>129</v>
      </c>
      <c r="K162" s="86" t="s">
        <v>133</v>
      </c>
      <c r="L162" s="87">
        <v>2.3E-2</v>
      </c>
      <c r="M162" s="87">
        <v>3.7499999999882308E-2</v>
      </c>
      <c r="N162" s="83">
        <v>57932.201299000008</v>
      </c>
      <c r="O162" s="85">
        <v>110</v>
      </c>
      <c r="P162" s="83">
        <v>63.725422329000011</v>
      </c>
      <c r="Q162" s="84">
        <f t="shared" si="2"/>
        <v>3.4026146634407052E-4</v>
      </c>
      <c r="R162" s="84">
        <f>P162/'סכום נכסי הקרן'!$C$42</f>
        <v>2.393540520163221E-5</v>
      </c>
    </row>
    <row r="163" spans="2:18">
      <c r="B163" s="76" t="s">
        <v>3437</v>
      </c>
      <c r="C163" s="86" t="s">
        <v>3070</v>
      </c>
      <c r="D163" s="73" t="s">
        <v>3175</v>
      </c>
      <c r="E163" s="73"/>
      <c r="F163" s="73" t="s">
        <v>475</v>
      </c>
      <c r="G163" s="94">
        <v>44592</v>
      </c>
      <c r="H163" s="73" t="s">
        <v>131</v>
      </c>
      <c r="I163" s="83">
        <v>11.650000000011856</v>
      </c>
      <c r="J163" s="86" t="s">
        <v>547</v>
      </c>
      <c r="K163" s="86" t="s">
        <v>133</v>
      </c>
      <c r="L163" s="87">
        <v>2.7473999999999998E-2</v>
      </c>
      <c r="M163" s="87">
        <v>4.0100000000031964E-2</v>
      </c>
      <c r="N163" s="83">
        <v>111303.51502900003</v>
      </c>
      <c r="O163" s="85">
        <v>87.16</v>
      </c>
      <c r="P163" s="83">
        <v>97.012145969000002</v>
      </c>
      <c r="Q163" s="84">
        <f t="shared" si="2"/>
        <v>5.1799570460555537E-4</v>
      </c>
      <c r="R163" s="84">
        <f>P163/'סכום נכסי הקרן'!$C$42</f>
        <v>3.6437969940156902E-5</v>
      </c>
    </row>
    <row r="164" spans="2:18">
      <c r="B164" s="76" t="s">
        <v>3437</v>
      </c>
      <c r="C164" s="86" t="s">
        <v>3070</v>
      </c>
      <c r="D164" s="73" t="s">
        <v>3176</v>
      </c>
      <c r="E164" s="73"/>
      <c r="F164" s="73" t="s">
        <v>475</v>
      </c>
      <c r="G164" s="94">
        <v>44837</v>
      </c>
      <c r="H164" s="73" t="s">
        <v>131</v>
      </c>
      <c r="I164" s="83">
        <v>11.510000000023187</v>
      </c>
      <c r="J164" s="86" t="s">
        <v>547</v>
      </c>
      <c r="K164" s="86" t="s">
        <v>133</v>
      </c>
      <c r="L164" s="87">
        <v>3.9636999999999999E-2</v>
      </c>
      <c r="M164" s="87">
        <v>3.5800000000098364E-2</v>
      </c>
      <c r="N164" s="83">
        <v>97460.05586800001</v>
      </c>
      <c r="O164" s="85">
        <v>102.22</v>
      </c>
      <c r="P164" s="83">
        <v>99.623665519000014</v>
      </c>
      <c r="Q164" s="84">
        <f t="shared" si="2"/>
        <v>5.3193989577751135E-4</v>
      </c>
      <c r="R164" s="84">
        <f>P164/'סכום נכסי הקרן'!$C$42</f>
        <v>3.7418862280085557E-5</v>
      </c>
    </row>
    <row r="165" spans="2:18">
      <c r="B165" s="76" t="s">
        <v>3437</v>
      </c>
      <c r="C165" s="86" t="s">
        <v>3070</v>
      </c>
      <c r="D165" s="73" t="s">
        <v>3177</v>
      </c>
      <c r="E165" s="73"/>
      <c r="F165" s="73" t="s">
        <v>475</v>
      </c>
      <c r="G165" s="94">
        <v>45076</v>
      </c>
      <c r="H165" s="73" t="s">
        <v>131</v>
      </c>
      <c r="I165" s="83">
        <v>11.330000000029676</v>
      </c>
      <c r="J165" s="86" t="s">
        <v>547</v>
      </c>
      <c r="K165" s="86" t="s">
        <v>133</v>
      </c>
      <c r="L165" s="87">
        <v>4.4936999999999998E-2</v>
      </c>
      <c r="M165" s="87">
        <v>3.8400000000065958E-2</v>
      </c>
      <c r="N165" s="83">
        <v>119274.61448500001</v>
      </c>
      <c r="O165" s="85">
        <v>101.7</v>
      </c>
      <c r="P165" s="83">
        <v>121.30229218000002</v>
      </c>
      <c r="Q165" s="84">
        <f t="shared" si="2"/>
        <v>6.4769277785202829E-4</v>
      </c>
      <c r="R165" s="84">
        <f>P165/'סכום נכסי הקרן'!$C$42</f>
        <v>4.5561400915091334E-5</v>
      </c>
    </row>
    <row r="166" spans="2:18">
      <c r="B166" s="76" t="s">
        <v>3438</v>
      </c>
      <c r="C166" s="86" t="s">
        <v>3069</v>
      </c>
      <c r="D166" s="73" t="s">
        <v>3178</v>
      </c>
      <c r="E166" s="73"/>
      <c r="F166" s="73" t="s">
        <v>475</v>
      </c>
      <c r="G166" s="94">
        <v>42432</v>
      </c>
      <c r="H166" s="73" t="s">
        <v>131</v>
      </c>
      <c r="I166" s="83">
        <v>4.5200000000045222</v>
      </c>
      <c r="J166" s="86" t="s">
        <v>547</v>
      </c>
      <c r="K166" s="86" t="s">
        <v>133</v>
      </c>
      <c r="L166" s="87">
        <v>2.5399999999999999E-2</v>
      </c>
      <c r="M166" s="87">
        <v>2.0700000000025972E-2</v>
      </c>
      <c r="N166" s="83">
        <v>360646.93222800008</v>
      </c>
      <c r="O166" s="85">
        <v>115.29</v>
      </c>
      <c r="P166" s="83">
        <v>415.78984825600008</v>
      </c>
      <c r="Q166" s="84">
        <f t="shared" si="2"/>
        <v>2.2201071140517501E-3</v>
      </c>
      <c r="R166" s="84">
        <f>P166/'סכום נכסי הקרן'!$C$42</f>
        <v>1.5617155811619557E-4</v>
      </c>
    </row>
    <row r="167" spans="2:18">
      <c r="B167" s="76" t="s">
        <v>3439</v>
      </c>
      <c r="C167" s="86" t="s">
        <v>3070</v>
      </c>
      <c r="D167" s="73" t="s">
        <v>3179</v>
      </c>
      <c r="E167" s="73"/>
      <c r="F167" s="73" t="s">
        <v>475</v>
      </c>
      <c r="G167" s="94">
        <v>42242</v>
      </c>
      <c r="H167" s="73" t="s">
        <v>131</v>
      </c>
      <c r="I167" s="83">
        <v>3.159999999999179</v>
      </c>
      <c r="J167" s="86" t="s">
        <v>480</v>
      </c>
      <c r="K167" s="86" t="s">
        <v>133</v>
      </c>
      <c r="L167" s="87">
        <v>2.3599999999999999E-2</v>
      </c>
      <c r="M167" s="87">
        <v>2.9799999999991156E-2</v>
      </c>
      <c r="N167" s="83">
        <v>584040.12150400016</v>
      </c>
      <c r="O167" s="85">
        <v>108.42</v>
      </c>
      <c r="P167" s="83">
        <v>633.216326772</v>
      </c>
      <c r="Q167" s="84">
        <f t="shared" si="2"/>
        <v>3.3810543419874081E-3</v>
      </c>
      <c r="R167" s="84">
        <f>P167/'סכום נכסי הקרן'!$C$42</f>
        <v>2.3783740943023428E-4</v>
      </c>
    </row>
    <row r="168" spans="2:18">
      <c r="B168" s="76" t="s">
        <v>3440</v>
      </c>
      <c r="C168" s="86" t="s">
        <v>3069</v>
      </c>
      <c r="D168" s="73">
        <v>7134</v>
      </c>
      <c r="E168" s="73"/>
      <c r="F168" s="73" t="s">
        <v>475</v>
      </c>
      <c r="G168" s="94">
        <v>43705</v>
      </c>
      <c r="H168" s="73" t="s">
        <v>131</v>
      </c>
      <c r="I168" s="83">
        <v>5.390000000026042</v>
      </c>
      <c r="J168" s="86" t="s">
        <v>547</v>
      </c>
      <c r="K168" s="86" t="s">
        <v>133</v>
      </c>
      <c r="L168" s="87">
        <v>0.04</v>
      </c>
      <c r="M168" s="87">
        <v>3.4700000000230373E-2</v>
      </c>
      <c r="N168" s="83">
        <v>35303.603267000006</v>
      </c>
      <c r="O168" s="85">
        <v>113.12</v>
      </c>
      <c r="P168" s="83">
        <v>39.935435664000003</v>
      </c>
      <c r="Q168" s="84">
        <f t="shared" si="2"/>
        <v>2.132349916485075E-4</v>
      </c>
      <c r="R168" s="84">
        <f>P168/'סכום נכסי הקרן'!$C$42</f>
        <v>1.4999835224105823E-5</v>
      </c>
    </row>
    <row r="169" spans="2:18">
      <c r="B169" s="76" t="s">
        <v>3440</v>
      </c>
      <c r="C169" s="86" t="s">
        <v>3069</v>
      </c>
      <c r="D169" s="73" t="s">
        <v>3180</v>
      </c>
      <c r="E169" s="73"/>
      <c r="F169" s="73" t="s">
        <v>475</v>
      </c>
      <c r="G169" s="94">
        <v>43256</v>
      </c>
      <c r="H169" s="73" t="s">
        <v>131</v>
      </c>
      <c r="I169" s="83">
        <v>5.4000000000009019</v>
      </c>
      <c r="J169" s="86" t="s">
        <v>547</v>
      </c>
      <c r="K169" s="86" t="s">
        <v>133</v>
      </c>
      <c r="L169" s="87">
        <v>0.04</v>
      </c>
      <c r="M169" s="87">
        <v>3.4099999999995335E-2</v>
      </c>
      <c r="N169" s="83">
        <v>580035.18961500016</v>
      </c>
      <c r="O169" s="85">
        <v>114.72</v>
      </c>
      <c r="P169" s="83">
        <v>665.41634919100011</v>
      </c>
      <c r="Q169" s="84">
        <f t="shared" si="2"/>
        <v>3.5529861463469833E-3</v>
      </c>
      <c r="R169" s="84">
        <f>P169/'סכום נכסי הקרן'!$C$42</f>
        <v>2.4993180686115835E-4</v>
      </c>
    </row>
    <row r="170" spans="2:18">
      <c r="B170" s="76" t="s">
        <v>3441</v>
      </c>
      <c r="C170" s="86" t="s">
        <v>3070</v>
      </c>
      <c r="D170" s="73" t="s">
        <v>3181</v>
      </c>
      <c r="E170" s="73"/>
      <c r="F170" s="73" t="s">
        <v>467</v>
      </c>
      <c r="G170" s="94">
        <v>44376</v>
      </c>
      <c r="H170" s="73" t="s">
        <v>329</v>
      </c>
      <c r="I170" s="83">
        <v>4.7200000000000681</v>
      </c>
      <c r="J170" s="86" t="s">
        <v>129</v>
      </c>
      <c r="K170" s="86" t="s">
        <v>133</v>
      </c>
      <c r="L170" s="87">
        <v>7.400000000000001E-2</v>
      </c>
      <c r="M170" s="87">
        <v>8.1700000000001688E-2</v>
      </c>
      <c r="N170" s="83">
        <v>6664263.1771630011</v>
      </c>
      <c r="O170" s="85">
        <v>97.55</v>
      </c>
      <c r="P170" s="83">
        <v>6500.9889940230005</v>
      </c>
      <c r="Q170" s="84">
        <f t="shared" si="2"/>
        <v>3.4711987256399582E-2</v>
      </c>
      <c r="R170" s="84">
        <f>P170/'סכום נכסי הקרן'!$C$42</f>
        <v>2.4417853989251643E-3</v>
      </c>
    </row>
    <row r="171" spans="2:18">
      <c r="B171" s="76" t="s">
        <v>3441</v>
      </c>
      <c r="C171" s="86" t="s">
        <v>3070</v>
      </c>
      <c r="D171" s="73" t="s">
        <v>3182</v>
      </c>
      <c r="E171" s="73"/>
      <c r="F171" s="73" t="s">
        <v>467</v>
      </c>
      <c r="G171" s="94">
        <v>44431</v>
      </c>
      <c r="H171" s="73" t="s">
        <v>329</v>
      </c>
      <c r="I171" s="83">
        <v>4.7200000000005344</v>
      </c>
      <c r="J171" s="86" t="s">
        <v>129</v>
      </c>
      <c r="K171" s="86" t="s">
        <v>133</v>
      </c>
      <c r="L171" s="87">
        <v>7.400000000000001E-2</v>
      </c>
      <c r="M171" s="87">
        <v>8.1400000000015141E-2</v>
      </c>
      <c r="N171" s="83">
        <v>1150300.7603640002</v>
      </c>
      <c r="O171" s="85">
        <v>97.64</v>
      </c>
      <c r="P171" s="83">
        <v>1123.1537081950003</v>
      </c>
      <c r="Q171" s="84">
        <f t="shared" si="2"/>
        <v>5.9970717135019429E-3</v>
      </c>
      <c r="R171" s="84">
        <f>P171/'סכום נכסי הקרן'!$C$42</f>
        <v>4.2185893991524324E-4</v>
      </c>
    </row>
    <row r="172" spans="2:18">
      <c r="B172" s="76" t="s">
        <v>3441</v>
      </c>
      <c r="C172" s="86" t="s">
        <v>3070</v>
      </c>
      <c r="D172" s="73" t="s">
        <v>3183</v>
      </c>
      <c r="E172" s="73"/>
      <c r="F172" s="73" t="s">
        <v>467</v>
      </c>
      <c r="G172" s="94">
        <v>44859</v>
      </c>
      <c r="H172" s="73" t="s">
        <v>329</v>
      </c>
      <c r="I172" s="83">
        <v>4.7399999999993794</v>
      </c>
      <c r="J172" s="86" t="s">
        <v>129</v>
      </c>
      <c r="K172" s="86" t="s">
        <v>133</v>
      </c>
      <c r="L172" s="87">
        <v>7.400000000000001E-2</v>
      </c>
      <c r="M172" s="87">
        <v>7.3499999999990101E-2</v>
      </c>
      <c r="N172" s="83">
        <v>3501078.7838369999</v>
      </c>
      <c r="O172" s="85">
        <v>101.11</v>
      </c>
      <c r="P172" s="83">
        <v>3539.9408975300007</v>
      </c>
      <c r="Q172" s="84">
        <f t="shared" si="2"/>
        <v>1.8901490748014387E-2</v>
      </c>
      <c r="R172" s="84">
        <f>P172/'סכום נכסי הקרן'!$C$42</f>
        <v>1.3296093878322009E-3</v>
      </c>
    </row>
    <row r="173" spans="2:18">
      <c r="B173" s="76" t="s">
        <v>3442</v>
      </c>
      <c r="C173" s="86" t="s">
        <v>3070</v>
      </c>
      <c r="D173" s="73" t="s">
        <v>3184</v>
      </c>
      <c r="E173" s="73"/>
      <c r="F173" s="73" t="s">
        <v>467</v>
      </c>
      <c r="G173" s="94">
        <v>42516</v>
      </c>
      <c r="H173" s="73" t="s">
        <v>329</v>
      </c>
      <c r="I173" s="83">
        <v>3.5299999999999381</v>
      </c>
      <c r="J173" s="86" t="s">
        <v>342</v>
      </c>
      <c r="K173" s="86" t="s">
        <v>133</v>
      </c>
      <c r="L173" s="87">
        <v>2.3269999999999999E-2</v>
      </c>
      <c r="M173" s="87">
        <v>3.2700000000004732E-2</v>
      </c>
      <c r="N173" s="83">
        <v>446800.12298900005</v>
      </c>
      <c r="O173" s="85">
        <v>108.72</v>
      </c>
      <c r="P173" s="83">
        <v>485.76107635100004</v>
      </c>
      <c r="Q173" s="84">
        <f t="shared" si="2"/>
        <v>2.5937180185128003E-3</v>
      </c>
      <c r="R173" s="84">
        <f>P173/'סכום נכסי הקרן'!$C$42</f>
        <v>1.8245290134940464E-4</v>
      </c>
    </row>
    <row r="174" spans="2:18">
      <c r="B174" s="76" t="s">
        <v>3443</v>
      </c>
      <c r="C174" s="86" t="s">
        <v>3069</v>
      </c>
      <c r="D174" s="73" t="s">
        <v>3185</v>
      </c>
      <c r="E174" s="73"/>
      <c r="F174" s="73" t="s">
        <v>315</v>
      </c>
      <c r="G174" s="94">
        <v>42978</v>
      </c>
      <c r="H174" s="73" t="s">
        <v>3068</v>
      </c>
      <c r="I174" s="83">
        <v>0.88999999999976542</v>
      </c>
      <c r="J174" s="86" t="s">
        <v>129</v>
      </c>
      <c r="K174" s="86" t="s">
        <v>133</v>
      </c>
      <c r="L174" s="87">
        <v>2.76E-2</v>
      </c>
      <c r="M174" s="87">
        <v>6.2800000000034426E-2</v>
      </c>
      <c r="N174" s="83">
        <v>261043.69467700005</v>
      </c>
      <c r="O174" s="85">
        <v>97.94</v>
      </c>
      <c r="P174" s="83">
        <v>255.66619605400004</v>
      </c>
      <c r="Q174" s="84">
        <f t="shared" si="2"/>
        <v>1.3651279439909798E-3</v>
      </c>
      <c r="R174" s="84">
        <f>P174/'סכום נכסי הקרן'!$C$42</f>
        <v>9.6028771175794904E-5</v>
      </c>
    </row>
    <row r="175" spans="2:18">
      <c r="B175" s="76" t="s">
        <v>3444</v>
      </c>
      <c r="C175" s="86" t="s">
        <v>3070</v>
      </c>
      <c r="D175" s="73" t="s">
        <v>3186</v>
      </c>
      <c r="E175" s="73"/>
      <c r="F175" s="73" t="s">
        <v>475</v>
      </c>
      <c r="G175" s="94">
        <v>42794</v>
      </c>
      <c r="H175" s="73" t="s">
        <v>131</v>
      </c>
      <c r="I175" s="83">
        <v>5.3200000000001451</v>
      </c>
      <c r="J175" s="86" t="s">
        <v>547</v>
      </c>
      <c r="K175" s="86" t="s">
        <v>133</v>
      </c>
      <c r="L175" s="87">
        <v>2.8999999999999998E-2</v>
      </c>
      <c r="M175" s="87">
        <v>2.2599999999998902E-2</v>
      </c>
      <c r="N175" s="83">
        <v>939307.45668200019</v>
      </c>
      <c r="O175" s="85">
        <v>116.65</v>
      </c>
      <c r="P175" s="83">
        <v>1095.7021043620002</v>
      </c>
      <c r="Q175" s="84">
        <f t="shared" si="2"/>
        <v>5.8504940584259346E-3</v>
      </c>
      <c r="R175" s="84">
        <f>P175/'סכום נכסי הקרן'!$C$42</f>
        <v>4.115480586819223E-4</v>
      </c>
    </row>
    <row r="176" spans="2:18">
      <c r="B176" s="76" t="s">
        <v>3445</v>
      </c>
      <c r="C176" s="86" t="s">
        <v>3070</v>
      </c>
      <c r="D176" s="73" t="s">
        <v>3187</v>
      </c>
      <c r="E176" s="73"/>
      <c r="F176" s="73" t="s">
        <v>475</v>
      </c>
      <c r="G176" s="94">
        <v>44728</v>
      </c>
      <c r="H176" s="73" t="s">
        <v>131</v>
      </c>
      <c r="I176" s="83">
        <v>9.4700000000396169</v>
      </c>
      <c r="J176" s="86" t="s">
        <v>547</v>
      </c>
      <c r="K176" s="86" t="s">
        <v>133</v>
      </c>
      <c r="L176" s="87">
        <v>2.6314999999999998E-2</v>
      </c>
      <c r="M176" s="87">
        <v>2.8700000000112066E-2</v>
      </c>
      <c r="N176" s="83">
        <v>122801.78038800001</v>
      </c>
      <c r="O176" s="85">
        <v>103.18</v>
      </c>
      <c r="P176" s="83">
        <v>126.70688103400003</v>
      </c>
      <c r="Q176" s="84">
        <f t="shared" si="2"/>
        <v>6.7655054389325839E-4</v>
      </c>
      <c r="R176" s="84">
        <f>P176/'סכום נכסי הקרן'!$C$42</f>
        <v>4.759137607164429E-5</v>
      </c>
    </row>
    <row r="177" spans="2:18">
      <c r="B177" s="76" t="s">
        <v>3445</v>
      </c>
      <c r="C177" s="86" t="s">
        <v>3070</v>
      </c>
      <c r="D177" s="73" t="s">
        <v>3188</v>
      </c>
      <c r="E177" s="73"/>
      <c r="F177" s="73" t="s">
        <v>475</v>
      </c>
      <c r="G177" s="94">
        <v>44923</v>
      </c>
      <c r="H177" s="73" t="s">
        <v>131</v>
      </c>
      <c r="I177" s="83">
        <v>9.1900000000603121</v>
      </c>
      <c r="J177" s="86" t="s">
        <v>547</v>
      </c>
      <c r="K177" s="86" t="s">
        <v>133</v>
      </c>
      <c r="L177" s="87">
        <v>3.0750000000000003E-2</v>
      </c>
      <c r="M177" s="87">
        <v>3.3700000000220907E-2</v>
      </c>
      <c r="N177" s="83">
        <v>39965.09397400001</v>
      </c>
      <c r="O177" s="85">
        <v>100.81</v>
      </c>
      <c r="P177" s="83">
        <v>40.28881070300001</v>
      </c>
      <c r="Q177" s="84">
        <f t="shared" si="2"/>
        <v>2.151218353059534E-4</v>
      </c>
      <c r="R177" s="84">
        <f>P177/'סכום נכסי הקרן'!$C$42</f>
        <v>1.5132563646099483E-5</v>
      </c>
    </row>
    <row r="178" spans="2:18">
      <c r="B178" s="76" t="s">
        <v>3436</v>
      </c>
      <c r="C178" s="86" t="s">
        <v>3070</v>
      </c>
      <c r="D178" s="73" t="s">
        <v>3189</v>
      </c>
      <c r="E178" s="73"/>
      <c r="F178" s="73" t="s">
        <v>315</v>
      </c>
      <c r="G178" s="94">
        <v>42474</v>
      </c>
      <c r="H178" s="73" t="s">
        <v>3068</v>
      </c>
      <c r="I178" s="83">
        <v>0.51000000000196599</v>
      </c>
      <c r="J178" s="86" t="s">
        <v>129</v>
      </c>
      <c r="K178" s="86" t="s">
        <v>133</v>
      </c>
      <c r="L178" s="87">
        <v>6.8499999999999991E-2</v>
      </c>
      <c r="M178" s="87">
        <v>6.5999999999965309E-2</v>
      </c>
      <c r="N178" s="83">
        <v>172072.312802</v>
      </c>
      <c r="O178" s="85">
        <v>100.5</v>
      </c>
      <c r="P178" s="83">
        <v>172.93259366600003</v>
      </c>
      <c r="Q178" s="84">
        <f t="shared" si="2"/>
        <v>9.2337242734441137E-4</v>
      </c>
      <c r="R178" s="84">
        <f>P178/'סכום נכסי הקרן'!$C$42</f>
        <v>6.4953852806107863E-5</v>
      </c>
    </row>
    <row r="179" spans="2:18">
      <c r="B179" s="76" t="s">
        <v>3436</v>
      </c>
      <c r="C179" s="86" t="s">
        <v>3070</v>
      </c>
      <c r="D179" s="73" t="s">
        <v>3190</v>
      </c>
      <c r="E179" s="73"/>
      <c r="F179" s="73" t="s">
        <v>315</v>
      </c>
      <c r="G179" s="94">
        <v>42562</v>
      </c>
      <c r="H179" s="73" t="s">
        <v>3068</v>
      </c>
      <c r="I179" s="83">
        <v>1.4999999999942568</v>
      </c>
      <c r="J179" s="86" t="s">
        <v>129</v>
      </c>
      <c r="K179" s="86" t="s">
        <v>133</v>
      </c>
      <c r="L179" s="87">
        <v>3.3700000000000001E-2</v>
      </c>
      <c r="M179" s="87">
        <v>6.7399999999620958E-2</v>
      </c>
      <c r="N179" s="83">
        <v>91185.554489000016</v>
      </c>
      <c r="O179" s="85">
        <v>95.47</v>
      </c>
      <c r="P179" s="83">
        <v>87.054845044999993</v>
      </c>
      <c r="Q179" s="84">
        <f t="shared" si="2"/>
        <v>4.6482876291409841E-4</v>
      </c>
      <c r="R179" s="84">
        <f>P179/'סכום נכסי הקרן'!$C$42</f>
        <v>3.2697986372844123E-5</v>
      </c>
    </row>
    <row r="180" spans="2:18">
      <c r="B180" s="76" t="s">
        <v>3436</v>
      </c>
      <c r="C180" s="86" t="s">
        <v>3070</v>
      </c>
      <c r="D180" s="73" t="s">
        <v>3191</v>
      </c>
      <c r="E180" s="73"/>
      <c r="F180" s="73" t="s">
        <v>315</v>
      </c>
      <c r="G180" s="94">
        <v>42717</v>
      </c>
      <c r="H180" s="73" t="s">
        <v>3068</v>
      </c>
      <c r="I180" s="83">
        <v>1.6499999999792392</v>
      </c>
      <c r="J180" s="86" t="s">
        <v>129</v>
      </c>
      <c r="K180" s="86" t="s">
        <v>133</v>
      </c>
      <c r="L180" s="87">
        <v>3.85E-2</v>
      </c>
      <c r="M180" s="87">
        <v>6.6499999999273376E-2</v>
      </c>
      <c r="N180" s="83">
        <v>20086.813641000004</v>
      </c>
      <c r="O180" s="85">
        <v>95.92</v>
      </c>
      <c r="P180" s="83">
        <v>19.267271056000006</v>
      </c>
      <c r="Q180" s="84">
        <f t="shared" si="2"/>
        <v>1.0287746494823593E-4</v>
      </c>
      <c r="R180" s="84">
        <f>P180/'סכום נכסי הקרן'!$C$42</f>
        <v>7.2368283018058891E-6</v>
      </c>
    </row>
    <row r="181" spans="2:18">
      <c r="B181" s="76" t="s">
        <v>3436</v>
      </c>
      <c r="C181" s="86" t="s">
        <v>3070</v>
      </c>
      <c r="D181" s="73" t="s">
        <v>3192</v>
      </c>
      <c r="E181" s="73"/>
      <c r="F181" s="73" t="s">
        <v>315</v>
      </c>
      <c r="G181" s="94">
        <v>42710</v>
      </c>
      <c r="H181" s="73" t="s">
        <v>3068</v>
      </c>
      <c r="I181" s="83">
        <v>1.6499999999930552</v>
      </c>
      <c r="J181" s="86" t="s">
        <v>129</v>
      </c>
      <c r="K181" s="86" t="s">
        <v>133</v>
      </c>
      <c r="L181" s="87">
        <v>3.8399999999999997E-2</v>
      </c>
      <c r="M181" s="87">
        <v>6.6399999999611103E-2</v>
      </c>
      <c r="N181" s="83">
        <v>60054.014627000011</v>
      </c>
      <c r="O181" s="85">
        <v>95.91</v>
      </c>
      <c r="P181" s="83">
        <v>57.597804516000004</v>
      </c>
      <c r="Q181" s="84">
        <f t="shared" si="2"/>
        <v>3.0754309201171874E-4</v>
      </c>
      <c r="R181" s="84">
        <f>P181/'סכום נכסי הקרן'!$C$42</f>
        <v>2.163385881849981E-5</v>
      </c>
    </row>
    <row r="182" spans="2:18">
      <c r="B182" s="76" t="s">
        <v>3436</v>
      </c>
      <c r="C182" s="86" t="s">
        <v>3070</v>
      </c>
      <c r="D182" s="73" t="s">
        <v>3193</v>
      </c>
      <c r="E182" s="73"/>
      <c r="F182" s="73" t="s">
        <v>315</v>
      </c>
      <c r="G182" s="94">
        <v>42474</v>
      </c>
      <c r="H182" s="73" t="s">
        <v>3068</v>
      </c>
      <c r="I182" s="83">
        <v>0.5099999999978696</v>
      </c>
      <c r="J182" s="86" t="s">
        <v>129</v>
      </c>
      <c r="K182" s="86" t="s">
        <v>133</v>
      </c>
      <c r="L182" s="87">
        <v>3.1800000000000002E-2</v>
      </c>
      <c r="M182" s="87">
        <v>7.3399999999966603E-2</v>
      </c>
      <c r="N182" s="83">
        <v>176918.48019</v>
      </c>
      <c r="O182" s="85">
        <v>98.17</v>
      </c>
      <c r="P182" s="83">
        <v>173.68086718700002</v>
      </c>
      <c r="Q182" s="84">
        <f t="shared" si="2"/>
        <v>9.2736782880550178E-4</v>
      </c>
      <c r="R182" s="84">
        <f>P182/'סכום נכסי הקרן'!$C$42</f>
        <v>6.5234905944278071E-5</v>
      </c>
    </row>
    <row r="183" spans="2:18">
      <c r="B183" s="76" t="s">
        <v>3446</v>
      </c>
      <c r="C183" s="86" t="s">
        <v>3069</v>
      </c>
      <c r="D183" s="73">
        <v>7355</v>
      </c>
      <c r="E183" s="73"/>
      <c r="F183" s="73" t="s">
        <v>315</v>
      </c>
      <c r="G183" s="94">
        <v>43842</v>
      </c>
      <c r="H183" s="73" t="s">
        <v>3068</v>
      </c>
      <c r="I183" s="83">
        <v>0.2799999999991557</v>
      </c>
      <c r="J183" s="86" t="s">
        <v>129</v>
      </c>
      <c r="K183" s="86" t="s">
        <v>133</v>
      </c>
      <c r="L183" s="87">
        <v>2.0838000000000002E-2</v>
      </c>
      <c r="M183" s="87">
        <v>6.7099999999927704E-2</v>
      </c>
      <c r="N183" s="83">
        <v>191027.54062500002</v>
      </c>
      <c r="O183" s="85">
        <v>99.2</v>
      </c>
      <c r="P183" s="83">
        <v>189.49932824700002</v>
      </c>
      <c r="Q183" s="84">
        <f t="shared" si="2"/>
        <v>1.0118303958449794E-3</v>
      </c>
      <c r="R183" s="84">
        <f>P183/'סכום נכסי הקרן'!$C$42</f>
        <v>7.1176353820176077E-5</v>
      </c>
    </row>
    <row r="184" spans="2:18">
      <c r="B184" s="76" t="s">
        <v>3447</v>
      </c>
      <c r="C184" s="86" t="s">
        <v>3070</v>
      </c>
      <c r="D184" s="73" t="s">
        <v>3194</v>
      </c>
      <c r="E184" s="73"/>
      <c r="F184" s="73" t="s">
        <v>475</v>
      </c>
      <c r="G184" s="94">
        <v>45015</v>
      </c>
      <c r="H184" s="73" t="s">
        <v>131</v>
      </c>
      <c r="I184" s="83">
        <v>5.4100000000004602</v>
      </c>
      <c r="J184" s="86" t="s">
        <v>342</v>
      </c>
      <c r="K184" s="86" t="s">
        <v>133</v>
      </c>
      <c r="L184" s="87">
        <v>4.5499999999999999E-2</v>
      </c>
      <c r="M184" s="87">
        <v>3.640000000000488E-2</v>
      </c>
      <c r="N184" s="83">
        <v>2769342.0676120003</v>
      </c>
      <c r="O184" s="85">
        <v>106.63</v>
      </c>
      <c r="P184" s="83">
        <v>2952.9494620040005</v>
      </c>
      <c r="Q184" s="84">
        <f t="shared" si="2"/>
        <v>1.5767253903693077E-2</v>
      </c>
      <c r="R184" s="84">
        <f>P184/'סכום נכסי הקרן'!$C$42</f>
        <v>1.1091341466220881E-3</v>
      </c>
    </row>
    <row r="185" spans="2:18">
      <c r="B185" s="76" t="s">
        <v>3445</v>
      </c>
      <c r="C185" s="86" t="s">
        <v>3070</v>
      </c>
      <c r="D185" s="73" t="s">
        <v>3195</v>
      </c>
      <c r="E185" s="73"/>
      <c r="F185" s="73" t="s">
        <v>475</v>
      </c>
      <c r="G185" s="94">
        <v>44143</v>
      </c>
      <c r="H185" s="73" t="s">
        <v>131</v>
      </c>
      <c r="I185" s="83">
        <v>6.5599999999958492</v>
      </c>
      <c r="J185" s="86" t="s">
        <v>547</v>
      </c>
      <c r="K185" s="86" t="s">
        <v>133</v>
      </c>
      <c r="L185" s="87">
        <v>2.5243000000000002E-2</v>
      </c>
      <c r="M185" s="87">
        <v>3.059999999997471E-2</v>
      </c>
      <c r="N185" s="83">
        <v>286612.13091500005</v>
      </c>
      <c r="O185" s="85">
        <v>107.6</v>
      </c>
      <c r="P185" s="83">
        <v>308.39466441300004</v>
      </c>
      <c r="Q185" s="84">
        <f t="shared" si="2"/>
        <v>1.6466712481574477E-3</v>
      </c>
      <c r="R185" s="84">
        <f>P185/'סכום נכסי הקרן'!$C$42</f>
        <v>1.1583369689787623E-4</v>
      </c>
    </row>
    <row r="186" spans="2:18">
      <c r="B186" s="76" t="s">
        <v>3445</v>
      </c>
      <c r="C186" s="86" t="s">
        <v>3070</v>
      </c>
      <c r="D186" s="73" t="s">
        <v>3196</v>
      </c>
      <c r="E186" s="73"/>
      <c r="F186" s="73" t="s">
        <v>475</v>
      </c>
      <c r="G186" s="94">
        <v>43779</v>
      </c>
      <c r="H186" s="73" t="s">
        <v>131</v>
      </c>
      <c r="I186" s="83">
        <v>7.0500000000010914</v>
      </c>
      <c r="J186" s="86" t="s">
        <v>547</v>
      </c>
      <c r="K186" s="86" t="s">
        <v>133</v>
      </c>
      <c r="L186" s="87">
        <v>2.5243000000000002E-2</v>
      </c>
      <c r="M186" s="87">
        <v>3.4300000000006547E-2</v>
      </c>
      <c r="N186" s="83">
        <v>88236.265944000013</v>
      </c>
      <c r="O186" s="85">
        <v>103.94</v>
      </c>
      <c r="P186" s="83">
        <v>91.712774158000016</v>
      </c>
      <c r="Q186" s="84">
        <f t="shared" si="2"/>
        <v>4.8969974426175543E-4</v>
      </c>
      <c r="R186" s="84">
        <f>P186/'סכום נכסי הקרן'!$C$42</f>
        <v>3.4447514530453499E-5</v>
      </c>
    </row>
    <row r="187" spans="2:18">
      <c r="B187" s="76" t="s">
        <v>3445</v>
      </c>
      <c r="C187" s="86" t="s">
        <v>3070</v>
      </c>
      <c r="D187" s="73" t="s">
        <v>3197</v>
      </c>
      <c r="E187" s="73"/>
      <c r="F187" s="73" t="s">
        <v>475</v>
      </c>
      <c r="G187" s="94">
        <v>43835</v>
      </c>
      <c r="H187" s="73" t="s">
        <v>131</v>
      </c>
      <c r="I187" s="83">
        <v>7.0399999999615268</v>
      </c>
      <c r="J187" s="86" t="s">
        <v>547</v>
      </c>
      <c r="K187" s="86" t="s">
        <v>133</v>
      </c>
      <c r="L187" s="87">
        <v>2.5243000000000002E-2</v>
      </c>
      <c r="M187" s="87">
        <v>3.4599999999697706E-2</v>
      </c>
      <c r="N187" s="83">
        <v>49135.179138</v>
      </c>
      <c r="O187" s="85">
        <v>103.68</v>
      </c>
      <c r="P187" s="83">
        <v>50.943353549000008</v>
      </c>
      <c r="Q187" s="84">
        <f t="shared" si="2"/>
        <v>2.7201169557692848E-4</v>
      </c>
      <c r="R187" s="84">
        <f>P187/'סכום נכסי הקרן'!$C$42</f>
        <v>1.9134432773628315E-5</v>
      </c>
    </row>
    <row r="188" spans="2:18">
      <c r="B188" s="76" t="s">
        <v>3445</v>
      </c>
      <c r="C188" s="86" t="s">
        <v>3070</v>
      </c>
      <c r="D188" s="73" t="s">
        <v>3198</v>
      </c>
      <c r="E188" s="73"/>
      <c r="F188" s="73" t="s">
        <v>475</v>
      </c>
      <c r="G188" s="94">
        <v>43227</v>
      </c>
      <c r="H188" s="73" t="s">
        <v>131</v>
      </c>
      <c r="I188" s="83">
        <v>7.0900000000361576</v>
      </c>
      <c r="J188" s="86" t="s">
        <v>547</v>
      </c>
      <c r="K188" s="86" t="s">
        <v>133</v>
      </c>
      <c r="L188" s="87">
        <v>2.7806000000000001E-2</v>
      </c>
      <c r="M188" s="87">
        <v>3.0200000000149614E-2</v>
      </c>
      <c r="N188" s="83">
        <v>29022.742911000005</v>
      </c>
      <c r="O188" s="85">
        <v>110.54</v>
      </c>
      <c r="P188" s="83">
        <v>32.081737976000007</v>
      </c>
      <c r="Q188" s="84">
        <f t="shared" si="2"/>
        <v>1.7130022536723631E-4</v>
      </c>
      <c r="R188" s="84">
        <f>P188/'סכום נכסי הקרן'!$C$42</f>
        <v>1.2049969540628731E-5</v>
      </c>
    </row>
    <row r="189" spans="2:18">
      <c r="B189" s="76" t="s">
        <v>3445</v>
      </c>
      <c r="C189" s="86" t="s">
        <v>3070</v>
      </c>
      <c r="D189" s="73" t="s">
        <v>3199</v>
      </c>
      <c r="E189" s="73"/>
      <c r="F189" s="73" t="s">
        <v>475</v>
      </c>
      <c r="G189" s="94">
        <v>43279</v>
      </c>
      <c r="H189" s="73" t="s">
        <v>131</v>
      </c>
      <c r="I189" s="83">
        <v>7.1200000001023618</v>
      </c>
      <c r="J189" s="86" t="s">
        <v>547</v>
      </c>
      <c r="K189" s="86" t="s">
        <v>133</v>
      </c>
      <c r="L189" s="87">
        <v>2.7797000000000002E-2</v>
      </c>
      <c r="M189" s="87">
        <v>2.8900000000461157E-2</v>
      </c>
      <c r="N189" s="83">
        <v>33942.991436000004</v>
      </c>
      <c r="O189" s="85">
        <v>110.52</v>
      </c>
      <c r="P189" s="83">
        <v>37.51379454300001</v>
      </c>
      <c r="Q189" s="84">
        <f t="shared" si="2"/>
        <v>2.0030465507833186E-4</v>
      </c>
      <c r="R189" s="84">
        <f>P189/'סכום נכסי הקרן'!$C$42</f>
        <v>1.409026162905266E-5</v>
      </c>
    </row>
    <row r="190" spans="2:18">
      <c r="B190" s="76" t="s">
        <v>3445</v>
      </c>
      <c r="C190" s="86" t="s">
        <v>3070</v>
      </c>
      <c r="D190" s="73" t="s">
        <v>3200</v>
      </c>
      <c r="E190" s="73"/>
      <c r="F190" s="73" t="s">
        <v>475</v>
      </c>
      <c r="G190" s="94">
        <v>43321</v>
      </c>
      <c r="H190" s="73" t="s">
        <v>131</v>
      </c>
      <c r="I190" s="83">
        <v>7.1199999999871553</v>
      </c>
      <c r="J190" s="86" t="s">
        <v>547</v>
      </c>
      <c r="K190" s="86" t="s">
        <v>133</v>
      </c>
      <c r="L190" s="87">
        <v>2.8528999999999999E-2</v>
      </c>
      <c r="M190" s="87">
        <v>2.8499999999959863E-2</v>
      </c>
      <c r="N190" s="83">
        <v>190143.76255099999</v>
      </c>
      <c r="O190" s="85">
        <v>111.37</v>
      </c>
      <c r="P190" s="83">
        <v>211.76310168100002</v>
      </c>
      <c r="Q190" s="84">
        <f t="shared" si="2"/>
        <v>1.1307076652005965E-3</v>
      </c>
      <c r="R190" s="84">
        <f>P190/'סכום נכסי הקרן'!$C$42</f>
        <v>7.9538674837193759E-5</v>
      </c>
    </row>
    <row r="191" spans="2:18">
      <c r="B191" s="76" t="s">
        <v>3445</v>
      </c>
      <c r="C191" s="86" t="s">
        <v>3070</v>
      </c>
      <c r="D191" s="73" t="s">
        <v>3201</v>
      </c>
      <c r="E191" s="73"/>
      <c r="F191" s="73" t="s">
        <v>475</v>
      </c>
      <c r="G191" s="94">
        <v>43138</v>
      </c>
      <c r="H191" s="73" t="s">
        <v>131</v>
      </c>
      <c r="I191" s="83">
        <v>7.0299999999873419</v>
      </c>
      <c r="J191" s="86" t="s">
        <v>547</v>
      </c>
      <c r="K191" s="86" t="s">
        <v>133</v>
      </c>
      <c r="L191" s="87">
        <v>2.6242999999999999E-2</v>
      </c>
      <c r="M191" s="87">
        <v>3.4599999999943974E-2</v>
      </c>
      <c r="N191" s="83">
        <v>181976.98873300003</v>
      </c>
      <c r="O191" s="85">
        <v>105.93</v>
      </c>
      <c r="P191" s="83">
        <v>192.76821594800003</v>
      </c>
      <c r="Q191" s="84">
        <f t="shared" si="2"/>
        <v>1.0292845998628661E-3</v>
      </c>
      <c r="R191" s="84">
        <f>P191/'סכום נכסי הקרן'!$C$42</f>
        <v>7.2404155046476641E-5</v>
      </c>
    </row>
    <row r="192" spans="2:18">
      <c r="B192" s="76" t="s">
        <v>3445</v>
      </c>
      <c r="C192" s="86" t="s">
        <v>3070</v>
      </c>
      <c r="D192" s="73" t="s">
        <v>3202</v>
      </c>
      <c r="E192" s="73"/>
      <c r="F192" s="73" t="s">
        <v>475</v>
      </c>
      <c r="G192" s="94">
        <v>43417</v>
      </c>
      <c r="H192" s="73" t="s">
        <v>131</v>
      </c>
      <c r="I192" s="83">
        <v>7.0500000000101046</v>
      </c>
      <c r="J192" s="86" t="s">
        <v>547</v>
      </c>
      <c r="K192" s="86" t="s">
        <v>133</v>
      </c>
      <c r="L192" s="87">
        <v>3.0796999999999998E-2</v>
      </c>
      <c r="M192" s="87">
        <v>2.9700000000038352E-2</v>
      </c>
      <c r="N192" s="83">
        <v>216487.30064500004</v>
      </c>
      <c r="O192" s="85">
        <v>112.01</v>
      </c>
      <c r="P192" s="83">
        <v>242.48741033100004</v>
      </c>
      <c r="Q192" s="84">
        <f t="shared" si="2"/>
        <v>1.2947599057598451E-3</v>
      </c>
      <c r="R192" s="84">
        <f>P192/'סכום נכסי הקרן'!$C$42</f>
        <v>9.1078791013765568E-5</v>
      </c>
    </row>
    <row r="193" spans="2:18">
      <c r="B193" s="76" t="s">
        <v>3445</v>
      </c>
      <c r="C193" s="86" t="s">
        <v>3070</v>
      </c>
      <c r="D193" s="73" t="s">
        <v>3203</v>
      </c>
      <c r="E193" s="73"/>
      <c r="F193" s="73" t="s">
        <v>475</v>
      </c>
      <c r="G193" s="94">
        <v>43485</v>
      </c>
      <c r="H193" s="73" t="s">
        <v>131</v>
      </c>
      <c r="I193" s="83">
        <v>7.1100000000051571</v>
      </c>
      <c r="J193" s="86" t="s">
        <v>547</v>
      </c>
      <c r="K193" s="86" t="s">
        <v>133</v>
      </c>
      <c r="L193" s="87">
        <v>3.0190999999999999E-2</v>
      </c>
      <c r="M193" s="87">
        <v>2.7700000000038676E-2</v>
      </c>
      <c r="N193" s="83">
        <v>273574.66612700006</v>
      </c>
      <c r="O193" s="85">
        <v>113.41</v>
      </c>
      <c r="P193" s="83">
        <v>310.26105074000003</v>
      </c>
      <c r="Q193" s="84">
        <f t="shared" si="2"/>
        <v>1.6566368054684822E-3</v>
      </c>
      <c r="R193" s="84">
        <f>P193/'סכום נכסי הקרן'!$C$42</f>
        <v>1.1653471560229368E-4</v>
      </c>
    </row>
    <row r="194" spans="2:18">
      <c r="B194" s="76" t="s">
        <v>3445</v>
      </c>
      <c r="C194" s="86" t="s">
        <v>3070</v>
      </c>
      <c r="D194" s="73" t="s">
        <v>3204</v>
      </c>
      <c r="E194" s="73"/>
      <c r="F194" s="73" t="s">
        <v>475</v>
      </c>
      <c r="G194" s="94">
        <v>43613</v>
      </c>
      <c r="H194" s="73" t="s">
        <v>131</v>
      </c>
      <c r="I194" s="83">
        <v>7.1300000000366559</v>
      </c>
      <c r="J194" s="86" t="s">
        <v>547</v>
      </c>
      <c r="K194" s="86" t="s">
        <v>133</v>
      </c>
      <c r="L194" s="87">
        <v>2.5243000000000002E-2</v>
      </c>
      <c r="M194" s="87">
        <v>3.0400000000072792E-2</v>
      </c>
      <c r="N194" s="83">
        <v>72205.81522400002</v>
      </c>
      <c r="O194" s="85">
        <v>106.54</v>
      </c>
      <c r="P194" s="83">
        <v>76.928076186000027</v>
      </c>
      <c r="Q194" s="84">
        <f t="shared" si="2"/>
        <v>4.1075694831707349E-4</v>
      </c>
      <c r="R194" s="84">
        <f>P194/'סכום נכסי הקרן'!$C$42</f>
        <v>2.8894350285945572E-5</v>
      </c>
    </row>
    <row r="195" spans="2:18">
      <c r="B195" s="76" t="s">
        <v>3445</v>
      </c>
      <c r="C195" s="86" t="s">
        <v>3070</v>
      </c>
      <c r="D195" s="73" t="s">
        <v>3205</v>
      </c>
      <c r="E195" s="73"/>
      <c r="F195" s="73" t="s">
        <v>475</v>
      </c>
      <c r="G195" s="94">
        <v>43657</v>
      </c>
      <c r="H195" s="73" t="s">
        <v>131</v>
      </c>
      <c r="I195" s="83">
        <v>7.0400000000245928</v>
      </c>
      <c r="J195" s="86" t="s">
        <v>547</v>
      </c>
      <c r="K195" s="86" t="s">
        <v>133</v>
      </c>
      <c r="L195" s="87">
        <v>2.5243000000000002E-2</v>
      </c>
      <c r="M195" s="87">
        <v>3.4600000000095645E-2</v>
      </c>
      <c r="N195" s="83">
        <v>71238.603852000015</v>
      </c>
      <c r="O195" s="85">
        <v>102.74</v>
      </c>
      <c r="P195" s="83">
        <v>73.190538405000012</v>
      </c>
      <c r="Q195" s="84">
        <f t="shared" si="2"/>
        <v>3.9080039033125556E-4</v>
      </c>
      <c r="R195" s="84">
        <f>P195/'סכום נכסי הקרן'!$C$42</f>
        <v>2.7490523085196939E-5</v>
      </c>
    </row>
    <row r="196" spans="2:18">
      <c r="B196" s="76" t="s">
        <v>3445</v>
      </c>
      <c r="C196" s="86" t="s">
        <v>3070</v>
      </c>
      <c r="D196" s="73" t="s">
        <v>3206</v>
      </c>
      <c r="E196" s="73"/>
      <c r="F196" s="73" t="s">
        <v>475</v>
      </c>
      <c r="G196" s="94">
        <v>43541</v>
      </c>
      <c r="H196" s="73" t="s">
        <v>131</v>
      </c>
      <c r="I196" s="83">
        <v>7.1199999999659598</v>
      </c>
      <c r="J196" s="86" t="s">
        <v>547</v>
      </c>
      <c r="K196" s="86" t="s">
        <v>133</v>
      </c>
      <c r="L196" s="87">
        <v>2.7271E-2</v>
      </c>
      <c r="M196" s="87">
        <v>2.899999999996131E-2</v>
      </c>
      <c r="N196" s="83">
        <v>23493.146534000003</v>
      </c>
      <c r="O196" s="85">
        <v>110.04</v>
      </c>
      <c r="P196" s="83">
        <v>25.851859049000005</v>
      </c>
      <c r="Q196" s="84">
        <f t="shared" si="2"/>
        <v>1.3803582850058146E-4</v>
      </c>
      <c r="R196" s="84">
        <f>P196/'סכום נכסי הקרן'!$C$42</f>
        <v>9.7100136639142674E-6</v>
      </c>
    </row>
    <row r="197" spans="2:18">
      <c r="B197" s="76" t="s">
        <v>3448</v>
      </c>
      <c r="C197" s="86" t="s">
        <v>3069</v>
      </c>
      <c r="D197" s="73">
        <v>22333</v>
      </c>
      <c r="E197" s="73"/>
      <c r="F197" s="73" t="s">
        <v>467</v>
      </c>
      <c r="G197" s="94">
        <v>41639</v>
      </c>
      <c r="H197" s="73" t="s">
        <v>329</v>
      </c>
      <c r="I197" s="83">
        <v>0.25</v>
      </c>
      <c r="J197" s="86" t="s">
        <v>128</v>
      </c>
      <c r="K197" s="86" t="s">
        <v>133</v>
      </c>
      <c r="L197" s="87">
        <v>3.7000000000000005E-2</v>
      </c>
      <c r="M197" s="87">
        <v>6.490000000002126E-2</v>
      </c>
      <c r="N197" s="83">
        <v>219038.19874200004</v>
      </c>
      <c r="O197" s="85">
        <v>111.62</v>
      </c>
      <c r="P197" s="83">
        <v>244.49044925200005</v>
      </c>
      <c r="Q197" s="84">
        <f t="shared" si="2"/>
        <v>1.3054551186826404E-3</v>
      </c>
      <c r="R197" s="84">
        <f>P197/'סכום נכסי הקרן'!$C$42</f>
        <v>9.1831136725360128E-5</v>
      </c>
    </row>
    <row r="198" spans="2:18">
      <c r="B198" s="76" t="s">
        <v>3448</v>
      </c>
      <c r="C198" s="86" t="s">
        <v>3069</v>
      </c>
      <c r="D198" s="73">
        <v>22334</v>
      </c>
      <c r="E198" s="73"/>
      <c r="F198" s="73" t="s">
        <v>467</v>
      </c>
      <c r="G198" s="94">
        <v>42004</v>
      </c>
      <c r="H198" s="73" t="s">
        <v>329</v>
      </c>
      <c r="I198" s="83">
        <v>0.71999999999847175</v>
      </c>
      <c r="J198" s="86" t="s">
        <v>128</v>
      </c>
      <c r="K198" s="86" t="s">
        <v>133</v>
      </c>
      <c r="L198" s="87">
        <v>3.7000000000000005E-2</v>
      </c>
      <c r="M198" s="87">
        <v>0.10349999999973254</v>
      </c>
      <c r="N198" s="83">
        <v>146025.46609700003</v>
      </c>
      <c r="O198" s="85">
        <v>107.54</v>
      </c>
      <c r="P198" s="83">
        <v>157.03579889200003</v>
      </c>
      <c r="Q198" s="84">
        <f t="shared" si="2"/>
        <v>8.3849159796290946E-4</v>
      </c>
      <c r="R198" s="84">
        <f>P198/'סכום נכסי הקרן'!$C$42</f>
        <v>5.898298261934845E-5</v>
      </c>
    </row>
    <row r="199" spans="2:18">
      <c r="B199" s="76" t="s">
        <v>3448</v>
      </c>
      <c r="C199" s="86" t="s">
        <v>3069</v>
      </c>
      <c r="D199" s="73" t="s">
        <v>3207</v>
      </c>
      <c r="E199" s="73"/>
      <c r="F199" s="73" t="s">
        <v>467</v>
      </c>
      <c r="G199" s="94">
        <v>42759</v>
      </c>
      <c r="H199" s="73" t="s">
        <v>329</v>
      </c>
      <c r="I199" s="83">
        <v>1.649999999998883</v>
      </c>
      <c r="J199" s="86" t="s">
        <v>128</v>
      </c>
      <c r="K199" s="86" t="s">
        <v>133</v>
      </c>
      <c r="L199" s="87">
        <v>7.0499999999999993E-2</v>
      </c>
      <c r="M199" s="87">
        <v>7.1899999999928313E-2</v>
      </c>
      <c r="N199" s="83">
        <v>478920.8483190001</v>
      </c>
      <c r="O199" s="85">
        <v>102.82</v>
      </c>
      <c r="P199" s="83">
        <v>492.42391478700006</v>
      </c>
      <c r="Q199" s="84">
        <f t="shared" si="2"/>
        <v>2.6292941997822224E-3</v>
      </c>
      <c r="R199" s="84">
        <f>P199/'סכום נכסי הקרן'!$C$42</f>
        <v>1.8495547774560839E-4</v>
      </c>
    </row>
    <row r="200" spans="2:18">
      <c r="B200" s="76" t="s">
        <v>3448</v>
      </c>
      <c r="C200" s="86" t="s">
        <v>3069</v>
      </c>
      <c r="D200" s="73" t="s">
        <v>3208</v>
      </c>
      <c r="E200" s="73"/>
      <c r="F200" s="73" t="s">
        <v>467</v>
      </c>
      <c r="G200" s="94">
        <v>42759</v>
      </c>
      <c r="H200" s="73" t="s">
        <v>329</v>
      </c>
      <c r="I200" s="83">
        <v>1.6999999999981004</v>
      </c>
      <c r="J200" s="86" t="s">
        <v>128</v>
      </c>
      <c r="K200" s="86" t="s">
        <v>133</v>
      </c>
      <c r="L200" s="87">
        <v>3.8800000000000001E-2</v>
      </c>
      <c r="M200" s="87">
        <v>5.5799999999952297E-2</v>
      </c>
      <c r="N200" s="83">
        <v>478920.8483190001</v>
      </c>
      <c r="O200" s="85">
        <v>98.94</v>
      </c>
      <c r="P200" s="83">
        <v>473.84429519700012</v>
      </c>
      <c r="Q200" s="84">
        <f t="shared" si="2"/>
        <v>2.5300884452378321E-3</v>
      </c>
      <c r="R200" s="84">
        <f>P200/'סכום נכסי הקרן'!$C$42</f>
        <v>1.7797693280819092E-4</v>
      </c>
    </row>
    <row r="201" spans="2:18">
      <c r="B201" s="76" t="s">
        <v>3449</v>
      </c>
      <c r="C201" s="86" t="s">
        <v>3069</v>
      </c>
      <c r="D201" s="73">
        <v>7561</v>
      </c>
      <c r="E201" s="73"/>
      <c r="F201" s="73" t="s">
        <v>500</v>
      </c>
      <c r="G201" s="94">
        <v>43920</v>
      </c>
      <c r="H201" s="73" t="s">
        <v>131</v>
      </c>
      <c r="I201" s="83">
        <v>4.3499999999983858</v>
      </c>
      <c r="J201" s="86" t="s">
        <v>157</v>
      </c>
      <c r="K201" s="86" t="s">
        <v>133</v>
      </c>
      <c r="L201" s="87">
        <v>4.8917999999999996E-2</v>
      </c>
      <c r="M201" s="87">
        <v>5.5499999999985568E-2</v>
      </c>
      <c r="N201" s="83">
        <v>1193060.5001520002</v>
      </c>
      <c r="O201" s="85">
        <v>98.62</v>
      </c>
      <c r="P201" s="83">
        <v>1176.596224594</v>
      </c>
      <c r="Q201" s="84">
        <f t="shared" si="2"/>
        <v>6.282427672402593E-3</v>
      </c>
      <c r="R201" s="84">
        <f>P201/'סכום נכסי הקרן'!$C$42</f>
        <v>4.4193206361147977E-4</v>
      </c>
    </row>
    <row r="202" spans="2:18">
      <c r="B202" s="76" t="s">
        <v>3449</v>
      </c>
      <c r="C202" s="86" t="s">
        <v>3069</v>
      </c>
      <c r="D202" s="73">
        <v>8991</v>
      </c>
      <c r="E202" s="73"/>
      <c r="F202" s="73" t="s">
        <v>500</v>
      </c>
      <c r="G202" s="94">
        <v>44636</v>
      </c>
      <c r="H202" s="73" t="s">
        <v>131</v>
      </c>
      <c r="I202" s="83">
        <v>4.7400000000005775</v>
      </c>
      <c r="J202" s="86" t="s">
        <v>157</v>
      </c>
      <c r="K202" s="86" t="s">
        <v>133</v>
      </c>
      <c r="L202" s="87">
        <v>4.2824000000000001E-2</v>
      </c>
      <c r="M202" s="87">
        <v>7.4500000000015498E-2</v>
      </c>
      <c r="N202" s="83">
        <v>1066890.8701530001</v>
      </c>
      <c r="O202" s="85">
        <v>87.63</v>
      </c>
      <c r="P202" s="83">
        <v>934.91646477900019</v>
      </c>
      <c r="Q202" s="84">
        <f t="shared" si="2"/>
        <v>4.9919802111715412E-3</v>
      </c>
      <c r="R202" s="84">
        <f>P202/'סכום נכסי הקרן'!$C$42</f>
        <v>3.5115662786246193E-4</v>
      </c>
    </row>
    <row r="203" spans="2:18">
      <c r="B203" s="76" t="s">
        <v>3449</v>
      </c>
      <c r="C203" s="86" t="s">
        <v>3069</v>
      </c>
      <c r="D203" s="73">
        <v>9112</v>
      </c>
      <c r="E203" s="73"/>
      <c r="F203" s="73" t="s">
        <v>500</v>
      </c>
      <c r="G203" s="94">
        <v>44722</v>
      </c>
      <c r="H203" s="73" t="s">
        <v>131</v>
      </c>
      <c r="I203" s="83">
        <v>4.6900000000005049</v>
      </c>
      <c r="J203" s="86" t="s">
        <v>157</v>
      </c>
      <c r="K203" s="86" t="s">
        <v>133</v>
      </c>
      <c r="L203" s="87">
        <v>5.2750000000000005E-2</v>
      </c>
      <c r="M203" s="87">
        <v>6.9900000000003168E-2</v>
      </c>
      <c r="N203" s="83">
        <v>1704083.5937110002</v>
      </c>
      <c r="O203" s="85">
        <v>94.1</v>
      </c>
      <c r="P203" s="83">
        <v>1603.5426674510004</v>
      </c>
      <c r="Q203" s="84">
        <f t="shared" ref="Q203:Q246" si="3">IFERROR(P203/$P$10,0)</f>
        <v>8.5621053487135307E-3</v>
      </c>
      <c r="R203" s="84">
        <f>P203/'סכום נכסי הקרן'!$C$42</f>
        <v>6.0229406257036812E-4</v>
      </c>
    </row>
    <row r="204" spans="2:18">
      <c r="B204" s="76" t="s">
        <v>3449</v>
      </c>
      <c r="C204" s="86" t="s">
        <v>3069</v>
      </c>
      <c r="D204" s="73">
        <v>9247</v>
      </c>
      <c r="E204" s="73"/>
      <c r="F204" s="73" t="s">
        <v>500</v>
      </c>
      <c r="G204" s="94">
        <v>44816</v>
      </c>
      <c r="H204" s="73" t="s">
        <v>131</v>
      </c>
      <c r="I204" s="83">
        <v>4.6299999999995141</v>
      </c>
      <c r="J204" s="86" t="s">
        <v>157</v>
      </c>
      <c r="K204" s="86" t="s">
        <v>133</v>
      </c>
      <c r="L204" s="87">
        <v>5.6036999999999997E-2</v>
      </c>
      <c r="M204" s="87">
        <v>7.9199999999995024E-2</v>
      </c>
      <c r="N204" s="83">
        <v>2105573.4242940005</v>
      </c>
      <c r="O204" s="85">
        <v>91.86</v>
      </c>
      <c r="P204" s="83">
        <v>1934.1797562380004</v>
      </c>
      <c r="Q204" s="84">
        <f t="shared" si="3"/>
        <v>1.0327539873063502E-2</v>
      </c>
      <c r="R204" s="84">
        <f>P204/'סכום נכסי הקרן'!$C$42</f>
        <v>7.2648206173257118E-4</v>
      </c>
    </row>
    <row r="205" spans="2:18">
      <c r="B205" s="76" t="s">
        <v>3449</v>
      </c>
      <c r="C205" s="86" t="s">
        <v>3069</v>
      </c>
      <c r="D205" s="73">
        <v>9486</v>
      </c>
      <c r="E205" s="73"/>
      <c r="F205" s="73" t="s">
        <v>500</v>
      </c>
      <c r="G205" s="94">
        <v>44976</v>
      </c>
      <c r="H205" s="73" t="s">
        <v>131</v>
      </c>
      <c r="I205" s="83">
        <v>4.6400000000002333</v>
      </c>
      <c r="J205" s="86" t="s">
        <v>157</v>
      </c>
      <c r="K205" s="86" t="s">
        <v>133</v>
      </c>
      <c r="L205" s="87">
        <v>6.1999000000000005E-2</v>
      </c>
      <c r="M205" s="87">
        <v>6.5200000000003089E-2</v>
      </c>
      <c r="N205" s="83">
        <v>2056663.2544240002</v>
      </c>
      <c r="O205" s="85">
        <v>100.49</v>
      </c>
      <c r="P205" s="83">
        <v>2066.7409888430002</v>
      </c>
      <c r="Q205" s="84">
        <f t="shared" si="3"/>
        <v>1.1035349688017497E-2</v>
      </c>
      <c r="R205" s="84">
        <f>P205/'סכום נכסי הקרן'!$C$42</f>
        <v>7.7627234480119459E-4</v>
      </c>
    </row>
    <row r="206" spans="2:18">
      <c r="B206" s="76" t="s">
        <v>3449</v>
      </c>
      <c r="C206" s="86" t="s">
        <v>3069</v>
      </c>
      <c r="D206" s="73">
        <v>9567</v>
      </c>
      <c r="E206" s="73"/>
      <c r="F206" s="73" t="s">
        <v>500</v>
      </c>
      <c r="G206" s="94">
        <v>45056</v>
      </c>
      <c r="H206" s="73" t="s">
        <v>131</v>
      </c>
      <c r="I206" s="83">
        <v>4.6299999999999066</v>
      </c>
      <c r="J206" s="86" t="s">
        <v>157</v>
      </c>
      <c r="K206" s="86" t="s">
        <v>133</v>
      </c>
      <c r="L206" s="87">
        <v>6.3411999999999996E-2</v>
      </c>
      <c r="M206" s="87">
        <v>6.5599999999997702E-2</v>
      </c>
      <c r="N206" s="83">
        <v>2241389.8100000005</v>
      </c>
      <c r="O206" s="85">
        <v>100.59</v>
      </c>
      <c r="P206" s="83">
        <v>2254.6140958670007</v>
      </c>
      <c r="Q206" s="84">
        <f t="shared" si="3"/>
        <v>1.203849688651808E-2</v>
      </c>
      <c r="R206" s="84">
        <f>P206/'סכום נכסי הקרן'!$C$42</f>
        <v>8.468378864447322E-4</v>
      </c>
    </row>
    <row r="207" spans="2:18">
      <c r="B207" s="76" t="s">
        <v>3449</v>
      </c>
      <c r="C207" s="86" t="s">
        <v>3069</v>
      </c>
      <c r="D207" s="73">
        <v>7894</v>
      </c>
      <c r="E207" s="73"/>
      <c r="F207" s="73" t="s">
        <v>500</v>
      </c>
      <c r="G207" s="94">
        <v>44068</v>
      </c>
      <c r="H207" s="73" t="s">
        <v>131</v>
      </c>
      <c r="I207" s="83">
        <v>4.2999999999996348</v>
      </c>
      <c r="J207" s="86" t="s">
        <v>157</v>
      </c>
      <c r="K207" s="86" t="s">
        <v>133</v>
      </c>
      <c r="L207" s="87">
        <v>4.5102999999999997E-2</v>
      </c>
      <c r="M207" s="87">
        <v>6.720000000000001E-2</v>
      </c>
      <c r="N207" s="83">
        <v>1478587.2728890001</v>
      </c>
      <c r="O207" s="85">
        <v>92.38</v>
      </c>
      <c r="P207" s="83">
        <v>1365.9189368249999</v>
      </c>
      <c r="Q207" s="84">
        <f t="shared" si="3"/>
        <v>7.293315028211309E-3</v>
      </c>
      <c r="R207" s="84">
        <f>P207/'סכום נכסי הקרן'!$C$42</f>
        <v>5.1304208007752687E-4</v>
      </c>
    </row>
    <row r="208" spans="2:18">
      <c r="B208" s="76" t="s">
        <v>3449</v>
      </c>
      <c r="C208" s="86" t="s">
        <v>3069</v>
      </c>
      <c r="D208" s="73">
        <v>8076</v>
      </c>
      <c r="E208" s="73"/>
      <c r="F208" s="73" t="s">
        <v>500</v>
      </c>
      <c r="G208" s="94">
        <v>44160</v>
      </c>
      <c r="H208" s="73" t="s">
        <v>131</v>
      </c>
      <c r="I208" s="83">
        <v>4.1699999999999831</v>
      </c>
      <c r="J208" s="86" t="s">
        <v>157</v>
      </c>
      <c r="K208" s="86" t="s">
        <v>133</v>
      </c>
      <c r="L208" s="87">
        <v>4.5465999999999999E-2</v>
      </c>
      <c r="M208" s="87">
        <v>8.7400000000004793E-2</v>
      </c>
      <c r="N208" s="83">
        <v>1358015.3511330003</v>
      </c>
      <c r="O208" s="85">
        <v>85.49</v>
      </c>
      <c r="P208" s="83">
        <v>1160.9673144060002</v>
      </c>
      <c r="Q208" s="84">
        <f t="shared" si="3"/>
        <v>6.1989772109764859E-3</v>
      </c>
      <c r="R208" s="84">
        <f>P208/'סכום נכסי הקרן'!$C$42</f>
        <v>4.3606181144934615E-4</v>
      </c>
    </row>
    <row r="209" spans="2:18">
      <c r="B209" s="76" t="s">
        <v>3449</v>
      </c>
      <c r="C209" s="86" t="s">
        <v>3069</v>
      </c>
      <c r="D209" s="73">
        <v>9311</v>
      </c>
      <c r="E209" s="73"/>
      <c r="F209" s="73" t="s">
        <v>500</v>
      </c>
      <c r="G209" s="94">
        <v>44880</v>
      </c>
      <c r="H209" s="73" t="s">
        <v>131</v>
      </c>
      <c r="I209" s="83">
        <v>3.9800000000013842</v>
      </c>
      <c r="J209" s="86" t="s">
        <v>157</v>
      </c>
      <c r="K209" s="86" t="s">
        <v>133</v>
      </c>
      <c r="L209" s="87">
        <v>7.2695999999999997E-2</v>
      </c>
      <c r="M209" s="87">
        <v>9.3100000000039512E-2</v>
      </c>
      <c r="N209" s="83">
        <v>1204237.6101910002</v>
      </c>
      <c r="O209" s="85">
        <v>94.75</v>
      </c>
      <c r="P209" s="83">
        <v>1141.0151371790002</v>
      </c>
      <c r="Q209" s="84">
        <f t="shared" si="3"/>
        <v>6.0924426941086976E-3</v>
      </c>
      <c r="R209" s="84">
        <f>P209/'סכום נכסי הקרן'!$C$42</f>
        <v>4.2856773092183752E-4</v>
      </c>
    </row>
    <row r="210" spans="2:18">
      <c r="B210" s="76" t="s">
        <v>3450</v>
      </c>
      <c r="C210" s="86" t="s">
        <v>3069</v>
      </c>
      <c r="D210" s="73">
        <v>8811</v>
      </c>
      <c r="E210" s="73"/>
      <c r="F210" s="73" t="s">
        <v>708</v>
      </c>
      <c r="G210" s="94">
        <v>44550</v>
      </c>
      <c r="H210" s="73" t="s">
        <v>3068</v>
      </c>
      <c r="I210" s="83">
        <v>5.0999999999994969</v>
      </c>
      <c r="J210" s="86" t="s">
        <v>334</v>
      </c>
      <c r="K210" s="86" t="s">
        <v>133</v>
      </c>
      <c r="L210" s="87">
        <v>7.85E-2</v>
      </c>
      <c r="M210" s="87">
        <v>8.2699999999992016E-2</v>
      </c>
      <c r="N210" s="83">
        <v>1811706.4571900002</v>
      </c>
      <c r="O210" s="85">
        <v>98.91</v>
      </c>
      <c r="P210" s="83">
        <v>1791.9582287090002</v>
      </c>
      <c r="Q210" s="84">
        <f t="shared" si="3"/>
        <v>9.5681489779687375E-3</v>
      </c>
      <c r="R210" s="84">
        <f>P210/'סכום נכסי הקרן'!$C$42</f>
        <v>6.7306335118677118E-4</v>
      </c>
    </row>
    <row r="211" spans="2:18">
      <c r="B211" s="76" t="s">
        <v>3451</v>
      </c>
      <c r="C211" s="86" t="s">
        <v>3070</v>
      </c>
      <c r="D211" s="73" t="s">
        <v>3209</v>
      </c>
      <c r="E211" s="73"/>
      <c r="F211" s="73" t="s">
        <v>708</v>
      </c>
      <c r="G211" s="94">
        <v>42732</v>
      </c>
      <c r="H211" s="73" t="s">
        <v>3068</v>
      </c>
      <c r="I211" s="83">
        <v>2.1200000000031451</v>
      </c>
      <c r="J211" s="86" t="s">
        <v>129</v>
      </c>
      <c r="K211" s="86" t="s">
        <v>133</v>
      </c>
      <c r="L211" s="87">
        <v>2.1613000000000004E-2</v>
      </c>
      <c r="M211" s="87">
        <v>2.7700000000032962E-2</v>
      </c>
      <c r="N211" s="83">
        <v>299370.44158000004</v>
      </c>
      <c r="O211" s="85">
        <v>110.45</v>
      </c>
      <c r="P211" s="83">
        <v>330.65464788300011</v>
      </c>
      <c r="Q211" s="84">
        <f t="shared" si="3"/>
        <v>1.7655282810256337E-3</v>
      </c>
      <c r="R211" s="84">
        <f>P211/'סכום נכסי הקרן'!$C$42</f>
        <v>1.2419459439629298E-4</v>
      </c>
    </row>
    <row r="212" spans="2:18">
      <c r="B212" s="76" t="s">
        <v>3452</v>
      </c>
      <c r="C212" s="86" t="s">
        <v>3070</v>
      </c>
      <c r="D212" s="73" t="s">
        <v>3210</v>
      </c>
      <c r="E212" s="73"/>
      <c r="F212" s="73" t="s">
        <v>500</v>
      </c>
      <c r="G212" s="94">
        <v>45103</v>
      </c>
      <c r="H212" s="73" t="s">
        <v>131</v>
      </c>
      <c r="I212" s="83">
        <v>2.1700000000001176</v>
      </c>
      <c r="J212" s="86" t="s">
        <v>129</v>
      </c>
      <c r="K212" s="86" t="s">
        <v>133</v>
      </c>
      <c r="L212" s="87">
        <v>6.7500000000000004E-2</v>
      </c>
      <c r="M212" s="87">
        <v>7.2500000000002521E-2</v>
      </c>
      <c r="N212" s="83">
        <v>5983625.2224390022</v>
      </c>
      <c r="O212" s="85">
        <v>99.4</v>
      </c>
      <c r="P212" s="83">
        <v>5947.7244127900012</v>
      </c>
      <c r="Q212" s="84">
        <f t="shared" si="3"/>
        <v>3.1757834725017961E-2</v>
      </c>
      <c r="R212" s="84">
        <f>P212/'סכום נכסי הקרן'!$C$42</f>
        <v>2.2339780364701214E-3</v>
      </c>
    </row>
    <row r="213" spans="2:18">
      <c r="B213" s="76" t="s">
        <v>3453</v>
      </c>
      <c r="C213" s="86" t="s">
        <v>3070</v>
      </c>
      <c r="D213" s="73" t="s">
        <v>3211</v>
      </c>
      <c r="E213" s="73"/>
      <c r="F213" s="73" t="s">
        <v>521</v>
      </c>
      <c r="G213" s="94">
        <v>44294</v>
      </c>
      <c r="H213" s="73" t="s">
        <v>131</v>
      </c>
      <c r="I213" s="83">
        <v>7.5699999999968366</v>
      </c>
      <c r="J213" s="86" t="s">
        <v>547</v>
      </c>
      <c r="K213" s="86" t="s">
        <v>133</v>
      </c>
      <c r="L213" s="87">
        <v>0.03</v>
      </c>
      <c r="M213" s="87">
        <v>5.4399999999986681E-2</v>
      </c>
      <c r="N213" s="83">
        <v>324381.73892200005</v>
      </c>
      <c r="O213" s="85">
        <v>92.64</v>
      </c>
      <c r="P213" s="83">
        <v>300.50725203500008</v>
      </c>
      <c r="Q213" s="84">
        <f t="shared" si="3"/>
        <v>1.6045564625143981E-3</v>
      </c>
      <c r="R213" s="84">
        <f>P213/'סכום נכסי הקרן'!$C$42</f>
        <v>1.128711679045786E-4</v>
      </c>
    </row>
    <row r="214" spans="2:18">
      <c r="B214" s="76" t="s">
        <v>3454</v>
      </c>
      <c r="C214" s="86" t="s">
        <v>3070</v>
      </c>
      <c r="D214" s="73" t="s">
        <v>3212</v>
      </c>
      <c r="E214" s="73"/>
      <c r="F214" s="73" t="s">
        <v>521</v>
      </c>
      <c r="G214" s="94">
        <v>42326</v>
      </c>
      <c r="H214" s="73" t="s">
        <v>131</v>
      </c>
      <c r="I214" s="83">
        <v>5.9499999999759545</v>
      </c>
      <c r="J214" s="86" t="s">
        <v>547</v>
      </c>
      <c r="K214" s="86" t="s">
        <v>133</v>
      </c>
      <c r="L214" s="87">
        <v>8.0500000000000002E-2</v>
      </c>
      <c r="M214" s="87">
        <v>9.8499999999497198E-2</v>
      </c>
      <c r="N214" s="83">
        <v>98035.265996000016</v>
      </c>
      <c r="O214" s="85">
        <v>93.32</v>
      </c>
      <c r="P214" s="83">
        <v>91.486680116000002</v>
      </c>
      <c r="Q214" s="84">
        <f t="shared" si="3"/>
        <v>4.8849251663656359E-4</v>
      </c>
      <c r="R214" s="84">
        <f>P214/'סכום נכסי הקרן'!$C$42</f>
        <v>3.436259312371874E-5</v>
      </c>
    </row>
    <row r="215" spans="2:18">
      <c r="B215" s="76" t="s">
        <v>3454</v>
      </c>
      <c r="C215" s="86" t="s">
        <v>3070</v>
      </c>
      <c r="D215" s="73" t="s">
        <v>3213</v>
      </c>
      <c r="E215" s="73"/>
      <c r="F215" s="73" t="s">
        <v>521</v>
      </c>
      <c r="G215" s="94">
        <v>42606</v>
      </c>
      <c r="H215" s="73" t="s">
        <v>131</v>
      </c>
      <c r="I215" s="83">
        <v>5.939999999996723</v>
      </c>
      <c r="J215" s="86" t="s">
        <v>547</v>
      </c>
      <c r="K215" s="86" t="s">
        <v>133</v>
      </c>
      <c r="L215" s="87">
        <v>8.0500000000000002E-2</v>
      </c>
      <c r="M215" s="87">
        <v>9.869999999995499E-2</v>
      </c>
      <c r="N215" s="83">
        <v>412363.55913700006</v>
      </c>
      <c r="O215" s="85">
        <v>93.23</v>
      </c>
      <c r="P215" s="83">
        <v>384.44725077900006</v>
      </c>
      <c r="Q215" s="84">
        <f t="shared" si="3"/>
        <v>2.0527535244357145E-3</v>
      </c>
      <c r="R215" s="84">
        <f>P215/'סכום נכסי הקרן'!$C$42</f>
        <v>1.4439921133110013E-4</v>
      </c>
    </row>
    <row r="216" spans="2:18">
      <c r="B216" s="76" t="s">
        <v>3454</v>
      </c>
      <c r="C216" s="86" t="s">
        <v>3070</v>
      </c>
      <c r="D216" s="73" t="s">
        <v>3214</v>
      </c>
      <c r="E216" s="73"/>
      <c r="F216" s="73" t="s">
        <v>521</v>
      </c>
      <c r="G216" s="94">
        <v>42648</v>
      </c>
      <c r="H216" s="73" t="s">
        <v>131</v>
      </c>
      <c r="I216" s="83">
        <v>5.9500000000089281</v>
      </c>
      <c r="J216" s="86" t="s">
        <v>547</v>
      </c>
      <c r="K216" s="86" t="s">
        <v>133</v>
      </c>
      <c r="L216" s="87">
        <v>8.0500000000000002E-2</v>
      </c>
      <c r="M216" s="87">
        <v>9.8600000000136592E-2</v>
      </c>
      <c r="N216" s="83">
        <v>378263.45129400009</v>
      </c>
      <c r="O216" s="85">
        <v>93.28</v>
      </c>
      <c r="P216" s="83">
        <v>352.84478656300007</v>
      </c>
      <c r="Q216" s="84">
        <f t="shared" si="3"/>
        <v>1.8840123781047209E-3</v>
      </c>
      <c r="R216" s="84">
        <f>P216/'סכום נכסי הקרן'!$C$42</f>
        <v>1.3252925804189592E-4</v>
      </c>
    </row>
    <row r="217" spans="2:18">
      <c r="B217" s="76" t="s">
        <v>3454</v>
      </c>
      <c r="C217" s="86" t="s">
        <v>3070</v>
      </c>
      <c r="D217" s="73" t="s">
        <v>3215</v>
      </c>
      <c r="E217" s="73"/>
      <c r="F217" s="73" t="s">
        <v>521</v>
      </c>
      <c r="G217" s="94">
        <v>42718</v>
      </c>
      <c r="H217" s="73" t="s">
        <v>131</v>
      </c>
      <c r="I217" s="83">
        <v>5.9400000000042192</v>
      </c>
      <c r="J217" s="86" t="s">
        <v>547</v>
      </c>
      <c r="K217" s="86" t="s">
        <v>133</v>
      </c>
      <c r="L217" s="87">
        <v>8.0500000000000002E-2</v>
      </c>
      <c r="M217" s="87">
        <v>9.860000000003083E-2</v>
      </c>
      <c r="N217" s="83">
        <v>264283.160699</v>
      </c>
      <c r="O217" s="85">
        <v>93.27</v>
      </c>
      <c r="P217" s="83">
        <v>246.49735498400003</v>
      </c>
      <c r="Q217" s="84">
        <f t="shared" si="3"/>
        <v>1.3161709784169095E-3</v>
      </c>
      <c r="R217" s="84">
        <f>P217/'סכום נכסי הקרן'!$C$42</f>
        <v>9.2584934819453542E-5</v>
      </c>
    </row>
    <row r="218" spans="2:18">
      <c r="B218" s="76" t="s">
        <v>3454</v>
      </c>
      <c r="C218" s="86" t="s">
        <v>3070</v>
      </c>
      <c r="D218" s="73" t="s">
        <v>3216</v>
      </c>
      <c r="E218" s="73"/>
      <c r="F218" s="73" t="s">
        <v>521</v>
      </c>
      <c r="G218" s="94">
        <v>42900</v>
      </c>
      <c r="H218" s="73" t="s">
        <v>131</v>
      </c>
      <c r="I218" s="83">
        <v>5.9299999999907227</v>
      </c>
      <c r="J218" s="86" t="s">
        <v>547</v>
      </c>
      <c r="K218" s="86" t="s">
        <v>133</v>
      </c>
      <c r="L218" s="87">
        <v>8.0500000000000002E-2</v>
      </c>
      <c r="M218" s="87">
        <v>9.919999999986942E-2</v>
      </c>
      <c r="N218" s="83">
        <v>313053.44380000007</v>
      </c>
      <c r="O218" s="85">
        <v>92.97</v>
      </c>
      <c r="P218" s="83">
        <v>291.04632759000003</v>
      </c>
      <c r="Q218" s="84">
        <f t="shared" si="3"/>
        <v>1.5540399197129047E-3</v>
      </c>
      <c r="R218" s="84">
        <f>P218/'סכום נכסי הקרן'!$C$42</f>
        <v>1.0931762440660086E-4</v>
      </c>
    </row>
    <row r="219" spans="2:18">
      <c r="B219" s="76" t="s">
        <v>3454</v>
      </c>
      <c r="C219" s="86" t="s">
        <v>3070</v>
      </c>
      <c r="D219" s="73" t="s">
        <v>3217</v>
      </c>
      <c r="E219" s="73"/>
      <c r="F219" s="73" t="s">
        <v>521</v>
      </c>
      <c r="G219" s="94">
        <v>43075</v>
      </c>
      <c r="H219" s="73" t="s">
        <v>131</v>
      </c>
      <c r="I219" s="83">
        <v>5.9299999999914075</v>
      </c>
      <c r="J219" s="86" t="s">
        <v>547</v>
      </c>
      <c r="K219" s="86" t="s">
        <v>133</v>
      </c>
      <c r="L219" s="87">
        <v>8.0500000000000002E-2</v>
      </c>
      <c r="M219" s="87">
        <v>9.9399999999839214E-2</v>
      </c>
      <c r="N219" s="83">
        <v>194251.43530400004</v>
      </c>
      <c r="O219" s="85">
        <v>92.86</v>
      </c>
      <c r="P219" s="83">
        <v>180.38221743500003</v>
      </c>
      <c r="Q219" s="84">
        <f t="shared" si="3"/>
        <v>9.6314964363753959E-4</v>
      </c>
      <c r="R219" s="84">
        <f>P219/'סכום נכסי הקרן'!$C$42</f>
        <v>6.7751947459606629E-5</v>
      </c>
    </row>
    <row r="220" spans="2:18">
      <c r="B220" s="76" t="s">
        <v>3454</v>
      </c>
      <c r="C220" s="86" t="s">
        <v>3070</v>
      </c>
      <c r="D220" s="73" t="s">
        <v>3218</v>
      </c>
      <c r="E220" s="73"/>
      <c r="F220" s="73" t="s">
        <v>521</v>
      </c>
      <c r="G220" s="94">
        <v>43292</v>
      </c>
      <c r="H220" s="73" t="s">
        <v>131</v>
      </c>
      <c r="I220" s="83">
        <v>5.9200000000064277</v>
      </c>
      <c r="J220" s="86" t="s">
        <v>547</v>
      </c>
      <c r="K220" s="86" t="s">
        <v>133</v>
      </c>
      <c r="L220" s="87">
        <v>8.0500000000000002E-2</v>
      </c>
      <c r="M220" s="87">
        <v>9.9500000000093555E-2</v>
      </c>
      <c r="N220" s="83">
        <v>529679.50560899999</v>
      </c>
      <c r="O220" s="85">
        <v>92.8</v>
      </c>
      <c r="P220" s="83">
        <v>491.54349055200009</v>
      </c>
      <c r="Q220" s="84">
        <f t="shared" si="3"/>
        <v>2.6245931804675243E-3</v>
      </c>
      <c r="R220" s="84">
        <f>P220/'סכום נכסי הקרן'!$C$42</f>
        <v>1.8462478851603742E-4</v>
      </c>
    </row>
    <row r="221" spans="2:18">
      <c r="B221" s="76" t="s">
        <v>3426</v>
      </c>
      <c r="C221" s="86" t="s">
        <v>3070</v>
      </c>
      <c r="D221" s="73" t="s">
        <v>3219</v>
      </c>
      <c r="E221" s="73"/>
      <c r="F221" s="73" t="s">
        <v>521</v>
      </c>
      <c r="G221" s="94">
        <v>44858</v>
      </c>
      <c r="H221" s="73" t="s">
        <v>131</v>
      </c>
      <c r="I221" s="83">
        <v>5.5900000000433874</v>
      </c>
      <c r="J221" s="86" t="s">
        <v>547</v>
      </c>
      <c r="K221" s="86" t="s">
        <v>133</v>
      </c>
      <c r="L221" s="87">
        <v>3.49E-2</v>
      </c>
      <c r="M221" s="87">
        <v>4.480000000028142E-2</v>
      </c>
      <c r="N221" s="83">
        <v>43148.040765000005</v>
      </c>
      <c r="O221" s="85">
        <v>98.82</v>
      </c>
      <c r="P221" s="83">
        <v>42.638890285000009</v>
      </c>
      <c r="Q221" s="84">
        <f t="shared" si="3"/>
        <v>2.2767006951722641E-4</v>
      </c>
      <c r="R221" s="84">
        <f>P221/'סכום נכסי הקרן'!$C$42</f>
        <v>1.6015258573735206E-5</v>
      </c>
    </row>
    <row r="222" spans="2:18">
      <c r="B222" s="76" t="s">
        <v>3426</v>
      </c>
      <c r="C222" s="86" t="s">
        <v>3070</v>
      </c>
      <c r="D222" s="73" t="s">
        <v>3220</v>
      </c>
      <c r="E222" s="73"/>
      <c r="F222" s="73" t="s">
        <v>521</v>
      </c>
      <c r="G222" s="94">
        <v>44858</v>
      </c>
      <c r="H222" s="73" t="s">
        <v>131</v>
      </c>
      <c r="I222" s="83">
        <v>5.6099999999510946</v>
      </c>
      <c r="J222" s="86" t="s">
        <v>547</v>
      </c>
      <c r="K222" s="86" t="s">
        <v>133</v>
      </c>
      <c r="L222" s="87">
        <v>3.49E-2</v>
      </c>
      <c r="M222" s="87">
        <v>4.4699999999799275E-2</v>
      </c>
      <c r="N222" s="83">
        <v>35792.506781000004</v>
      </c>
      <c r="O222" s="85">
        <v>98.83</v>
      </c>
      <c r="P222" s="83">
        <v>35.373731593000002</v>
      </c>
      <c r="Q222" s="84">
        <f t="shared" si="3"/>
        <v>1.8887780326907767E-4</v>
      </c>
      <c r="R222" s="84">
        <f>P222/'סכום נכסי הקרן'!$C$42</f>
        <v>1.3286449398498952E-5</v>
      </c>
    </row>
    <row r="223" spans="2:18">
      <c r="B223" s="76" t="s">
        <v>3426</v>
      </c>
      <c r="C223" s="86" t="s">
        <v>3070</v>
      </c>
      <c r="D223" s="73" t="s">
        <v>3221</v>
      </c>
      <c r="E223" s="73"/>
      <c r="F223" s="73" t="s">
        <v>521</v>
      </c>
      <c r="G223" s="94">
        <v>44858</v>
      </c>
      <c r="H223" s="73" t="s">
        <v>131</v>
      </c>
      <c r="I223" s="83">
        <v>5.4899999999932332</v>
      </c>
      <c r="J223" s="86" t="s">
        <v>547</v>
      </c>
      <c r="K223" s="86" t="s">
        <v>133</v>
      </c>
      <c r="L223" s="87">
        <v>3.49E-2</v>
      </c>
      <c r="M223" s="87">
        <v>4.4899999999932334E-2</v>
      </c>
      <c r="N223" s="83">
        <v>44844.067871000007</v>
      </c>
      <c r="O223" s="85">
        <v>98.86</v>
      </c>
      <c r="P223" s="83">
        <v>44.332841470000005</v>
      </c>
      <c r="Q223" s="84">
        <f t="shared" si="3"/>
        <v>2.367149105407605E-4</v>
      </c>
      <c r="R223" s="84">
        <f>P223/'סכום נכסי הקרן'!$C$42</f>
        <v>1.665151026925843E-5</v>
      </c>
    </row>
    <row r="224" spans="2:18">
      <c r="B224" s="76" t="s">
        <v>3426</v>
      </c>
      <c r="C224" s="86" t="s">
        <v>3070</v>
      </c>
      <c r="D224" s="73" t="s">
        <v>3222</v>
      </c>
      <c r="E224" s="73"/>
      <c r="F224" s="73" t="s">
        <v>521</v>
      </c>
      <c r="G224" s="94">
        <v>44858</v>
      </c>
      <c r="H224" s="73" t="s">
        <v>131</v>
      </c>
      <c r="I224" s="83">
        <v>5.5199999999607758</v>
      </c>
      <c r="J224" s="86" t="s">
        <v>547</v>
      </c>
      <c r="K224" s="86" t="s">
        <v>133</v>
      </c>
      <c r="L224" s="87">
        <v>3.49E-2</v>
      </c>
      <c r="M224" s="87">
        <v>4.479999999965216E-2</v>
      </c>
      <c r="N224" s="83">
        <v>54670.890282000008</v>
      </c>
      <c r="O224" s="85">
        <v>98.86</v>
      </c>
      <c r="P224" s="83">
        <v>54.04763723100001</v>
      </c>
      <c r="Q224" s="84">
        <f t="shared" si="3"/>
        <v>2.885869975362002E-4</v>
      </c>
      <c r="R224" s="84">
        <f>P224/'סכום נכסי הקרן'!$C$42</f>
        <v>2.0300408377616922E-5</v>
      </c>
    </row>
    <row r="225" spans="2:18">
      <c r="B225" s="76" t="s">
        <v>3426</v>
      </c>
      <c r="C225" s="86" t="s">
        <v>3070</v>
      </c>
      <c r="D225" s="73" t="s">
        <v>3223</v>
      </c>
      <c r="E225" s="73"/>
      <c r="F225" s="73" t="s">
        <v>521</v>
      </c>
      <c r="G225" s="94">
        <v>44858</v>
      </c>
      <c r="H225" s="73" t="s">
        <v>131</v>
      </c>
      <c r="I225" s="83">
        <v>5.7400000000163613</v>
      </c>
      <c r="J225" s="86" t="s">
        <v>547</v>
      </c>
      <c r="K225" s="86" t="s">
        <v>133</v>
      </c>
      <c r="L225" s="87">
        <v>3.49E-2</v>
      </c>
      <c r="M225" s="87">
        <v>4.4600000000025182E-2</v>
      </c>
      <c r="N225" s="83">
        <v>32177.312913000005</v>
      </c>
      <c r="O225" s="85">
        <v>98.77</v>
      </c>
      <c r="P225" s="83">
        <v>31.781529252000006</v>
      </c>
      <c r="Q225" s="84">
        <f t="shared" si="3"/>
        <v>1.6969726289316829E-4</v>
      </c>
      <c r="R225" s="84">
        <f>P225/'סכום נכסי הקרן'!$C$42</f>
        <v>1.1937210500493897E-5</v>
      </c>
    </row>
    <row r="226" spans="2:18">
      <c r="B226" s="76" t="s">
        <v>3455</v>
      </c>
      <c r="C226" s="86" t="s">
        <v>3069</v>
      </c>
      <c r="D226" s="73">
        <v>9637</v>
      </c>
      <c r="E226" s="73"/>
      <c r="F226" s="73" t="s">
        <v>521</v>
      </c>
      <c r="G226" s="94">
        <v>45104</v>
      </c>
      <c r="H226" s="73" t="s">
        <v>131</v>
      </c>
      <c r="I226" s="83">
        <v>2.7400000000001197</v>
      </c>
      <c r="J226" s="86" t="s">
        <v>334</v>
      </c>
      <c r="K226" s="86" t="s">
        <v>133</v>
      </c>
      <c r="L226" s="87">
        <v>5.2159000000000004E-2</v>
      </c>
      <c r="M226" s="87">
        <v>5.669999999996455E-2</v>
      </c>
      <c r="N226" s="83">
        <v>335898.70000000007</v>
      </c>
      <c r="O226" s="85">
        <v>99.12</v>
      </c>
      <c r="P226" s="83">
        <v>332.94279325400009</v>
      </c>
      <c r="Q226" s="84">
        <f t="shared" si="3"/>
        <v>1.7777458179314746E-3</v>
      </c>
      <c r="R226" s="84">
        <f>P226/'סכום נכסי הקרן'!$C$42</f>
        <v>1.2505402670154111E-4</v>
      </c>
    </row>
    <row r="227" spans="2:18">
      <c r="B227" s="76" t="s">
        <v>3456</v>
      </c>
      <c r="C227" s="86" t="s">
        <v>3069</v>
      </c>
      <c r="D227" s="73">
        <v>9577</v>
      </c>
      <c r="E227" s="73"/>
      <c r="F227" s="73" t="s">
        <v>521</v>
      </c>
      <c r="G227" s="94">
        <v>45063</v>
      </c>
      <c r="H227" s="73" t="s">
        <v>131</v>
      </c>
      <c r="I227" s="83">
        <v>3.7899999999981699</v>
      </c>
      <c r="J227" s="86" t="s">
        <v>334</v>
      </c>
      <c r="K227" s="86" t="s">
        <v>133</v>
      </c>
      <c r="L227" s="87">
        <v>4.4344000000000001E-2</v>
      </c>
      <c r="M227" s="87">
        <v>4.4699999999970673E-2</v>
      </c>
      <c r="N227" s="83">
        <v>503848.05000000005</v>
      </c>
      <c r="O227" s="85">
        <v>100.84</v>
      </c>
      <c r="P227" s="83">
        <v>508.08036226700005</v>
      </c>
      <c r="Q227" s="84">
        <f t="shared" si="3"/>
        <v>2.7128916963948015E-3</v>
      </c>
      <c r="R227" s="84">
        <f>P227/'סכום נכסי הקרן'!$C$42</f>
        <v>1.908360729736346E-4</v>
      </c>
    </row>
    <row r="228" spans="2:18">
      <c r="B228" s="76" t="s">
        <v>3457</v>
      </c>
      <c r="C228" s="86" t="s">
        <v>3069</v>
      </c>
      <c r="D228" s="73" t="s">
        <v>3224</v>
      </c>
      <c r="E228" s="73"/>
      <c r="F228" s="73" t="s">
        <v>521</v>
      </c>
      <c r="G228" s="94">
        <v>42372</v>
      </c>
      <c r="H228" s="73" t="s">
        <v>131</v>
      </c>
      <c r="I228" s="83">
        <v>9.680000000003762</v>
      </c>
      <c r="J228" s="86" t="s">
        <v>129</v>
      </c>
      <c r="K228" s="86" t="s">
        <v>133</v>
      </c>
      <c r="L228" s="87">
        <v>6.7000000000000004E-2</v>
      </c>
      <c r="M228" s="87">
        <v>3.1100000000012534E-2</v>
      </c>
      <c r="N228" s="83">
        <v>410929.82227100007</v>
      </c>
      <c r="O228" s="85">
        <v>155.31</v>
      </c>
      <c r="P228" s="83">
        <v>638.21509202000004</v>
      </c>
      <c r="Q228" s="84">
        <f t="shared" si="3"/>
        <v>3.4077452155984607E-3</v>
      </c>
      <c r="R228" s="84">
        <f>P228/'סכום נכסי הקרן'!$C$42</f>
        <v>2.3971495637062183E-4</v>
      </c>
    </row>
    <row r="229" spans="2:18">
      <c r="B229" s="76" t="s">
        <v>3458</v>
      </c>
      <c r="C229" s="86" t="s">
        <v>3070</v>
      </c>
      <c r="D229" s="73" t="s">
        <v>3225</v>
      </c>
      <c r="E229" s="73"/>
      <c r="F229" s="73" t="s">
        <v>3226</v>
      </c>
      <c r="G229" s="94">
        <v>41816</v>
      </c>
      <c r="H229" s="73" t="s">
        <v>131</v>
      </c>
      <c r="I229" s="83">
        <v>5.8300000000108438</v>
      </c>
      <c r="J229" s="86" t="s">
        <v>547</v>
      </c>
      <c r="K229" s="86" t="s">
        <v>133</v>
      </c>
      <c r="L229" s="87">
        <v>4.4999999999999998E-2</v>
      </c>
      <c r="M229" s="87">
        <v>8.1100000000208311E-2</v>
      </c>
      <c r="N229" s="83">
        <v>128693.74629800001</v>
      </c>
      <c r="O229" s="85">
        <v>90.27</v>
      </c>
      <c r="P229" s="83">
        <v>116.17184637800003</v>
      </c>
      <c r="Q229" s="84">
        <f t="shared" si="3"/>
        <v>6.2029879680354375E-4</v>
      </c>
      <c r="R229" s="84">
        <f>P229/'סכום נכסי הקרן'!$C$42</f>
        <v>4.3634394476406661E-5</v>
      </c>
    </row>
    <row r="230" spans="2:18">
      <c r="B230" s="76" t="s">
        <v>3458</v>
      </c>
      <c r="C230" s="86" t="s">
        <v>3070</v>
      </c>
      <c r="D230" s="73" t="s">
        <v>3227</v>
      </c>
      <c r="E230" s="73"/>
      <c r="F230" s="73" t="s">
        <v>3226</v>
      </c>
      <c r="G230" s="94">
        <v>42625</v>
      </c>
      <c r="H230" s="73" t="s">
        <v>131</v>
      </c>
      <c r="I230" s="83">
        <v>5.8300000000747376</v>
      </c>
      <c r="J230" s="86" t="s">
        <v>547</v>
      </c>
      <c r="K230" s="86" t="s">
        <v>133</v>
      </c>
      <c r="L230" s="87">
        <v>4.4999999999999998E-2</v>
      </c>
      <c r="M230" s="87">
        <v>8.1100000001018024E-2</v>
      </c>
      <c r="N230" s="83">
        <v>35835.877886000002</v>
      </c>
      <c r="O230" s="85">
        <v>90.73</v>
      </c>
      <c r="P230" s="83">
        <v>32.513892478999999</v>
      </c>
      <c r="Q230" s="84">
        <f t="shared" si="3"/>
        <v>1.7360771144585039E-4</v>
      </c>
      <c r="R230" s="84">
        <f>P230/'סכום נכסי הקרן'!$C$42</f>
        <v>1.2212287698139122E-5</v>
      </c>
    </row>
    <row r="231" spans="2:18">
      <c r="B231" s="76" t="s">
        <v>3458</v>
      </c>
      <c r="C231" s="86" t="s">
        <v>3070</v>
      </c>
      <c r="D231" s="73" t="s">
        <v>3228</v>
      </c>
      <c r="E231" s="73"/>
      <c r="F231" s="73" t="s">
        <v>3226</v>
      </c>
      <c r="G231" s="94">
        <v>42716</v>
      </c>
      <c r="H231" s="73" t="s">
        <v>131</v>
      </c>
      <c r="I231" s="83">
        <v>5.8299999999277814</v>
      </c>
      <c r="J231" s="86" t="s">
        <v>547</v>
      </c>
      <c r="K231" s="86" t="s">
        <v>133</v>
      </c>
      <c r="L231" s="87">
        <v>4.4999999999999998E-2</v>
      </c>
      <c r="M231" s="87">
        <v>8.1099999998677341E-2</v>
      </c>
      <c r="N231" s="83">
        <v>27111.947081000006</v>
      </c>
      <c r="O231" s="85">
        <v>90.91</v>
      </c>
      <c r="P231" s="83">
        <v>24.647473166000005</v>
      </c>
      <c r="Q231" s="84">
        <f t="shared" si="3"/>
        <v>1.3160501813297114E-4</v>
      </c>
      <c r="R231" s="84">
        <f>P231/'סכום נכסי הקרן'!$C$42</f>
        <v>9.2576437450473363E-6</v>
      </c>
    </row>
    <row r="232" spans="2:18">
      <c r="B232" s="76" t="s">
        <v>3458</v>
      </c>
      <c r="C232" s="86" t="s">
        <v>3070</v>
      </c>
      <c r="D232" s="73" t="s">
        <v>3229</v>
      </c>
      <c r="E232" s="73"/>
      <c r="F232" s="73" t="s">
        <v>3226</v>
      </c>
      <c r="G232" s="94">
        <v>42803</v>
      </c>
      <c r="H232" s="73" t="s">
        <v>131</v>
      </c>
      <c r="I232" s="83">
        <v>5.8300000000082441</v>
      </c>
      <c r="J232" s="86" t="s">
        <v>547</v>
      </c>
      <c r="K232" s="86" t="s">
        <v>133</v>
      </c>
      <c r="L232" s="87">
        <v>4.4999999999999998E-2</v>
      </c>
      <c r="M232" s="87">
        <v>8.1100000000142849E-2</v>
      </c>
      <c r="N232" s="83">
        <v>173753.70546700002</v>
      </c>
      <c r="O232" s="85">
        <v>91.46</v>
      </c>
      <c r="P232" s="83">
        <v>158.91515104300001</v>
      </c>
      <c r="Q232" s="84">
        <f t="shared" si="3"/>
        <v>8.4852638620447958E-4</v>
      </c>
      <c r="R232" s="84">
        <f>P232/'סכום נכסי הקרן'!$C$42</f>
        <v>5.9688871315048353E-5</v>
      </c>
    </row>
    <row r="233" spans="2:18">
      <c r="B233" s="76" t="s">
        <v>3458</v>
      </c>
      <c r="C233" s="86" t="s">
        <v>3070</v>
      </c>
      <c r="D233" s="73" t="s">
        <v>3230</v>
      </c>
      <c r="E233" s="73"/>
      <c r="F233" s="73" t="s">
        <v>3226</v>
      </c>
      <c r="G233" s="94">
        <v>42898</v>
      </c>
      <c r="H233" s="73" t="s">
        <v>131</v>
      </c>
      <c r="I233" s="83">
        <v>5.8299999999700711</v>
      </c>
      <c r="J233" s="86" t="s">
        <v>547</v>
      </c>
      <c r="K233" s="86" t="s">
        <v>133</v>
      </c>
      <c r="L233" s="87">
        <v>4.4999999999999998E-2</v>
      </c>
      <c r="M233" s="87">
        <v>8.1099999999620018E-2</v>
      </c>
      <c r="N233" s="83">
        <v>32678.619486000003</v>
      </c>
      <c r="O233" s="85">
        <v>91</v>
      </c>
      <c r="P233" s="83">
        <v>29.737544683000003</v>
      </c>
      <c r="Q233" s="84">
        <f t="shared" si="3"/>
        <v>1.5878342095671256E-4</v>
      </c>
      <c r="R233" s="84">
        <f>P233/'סכום נכסי הקרן'!$C$42</f>
        <v>1.1169485515756767E-5</v>
      </c>
    </row>
    <row r="234" spans="2:18">
      <c r="B234" s="76" t="s">
        <v>3458</v>
      </c>
      <c r="C234" s="86" t="s">
        <v>3070</v>
      </c>
      <c r="D234" s="73" t="s">
        <v>3231</v>
      </c>
      <c r="E234" s="73"/>
      <c r="F234" s="73" t="s">
        <v>3226</v>
      </c>
      <c r="G234" s="94">
        <v>42989</v>
      </c>
      <c r="H234" s="73" t="s">
        <v>131</v>
      </c>
      <c r="I234" s="83">
        <v>5.8299999999992025</v>
      </c>
      <c r="J234" s="86" t="s">
        <v>547</v>
      </c>
      <c r="K234" s="86" t="s">
        <v>133</v>
      </c>
      <c r="L234" s="87">
        <v>4.4999999999999998E-2</v>
      </c>
      <c r="M234" s="87">
        <v>8.1099999999864461E-2</v>
      </c>
      <c r="N234" s="83">
        <v>41179.174230000004</v>
      </c>
      <c r="O234" s="85">
        <v>91.37</v>
      </c>
      <c r="P234" s="83">
        <v>37.625412741000005</v>
      </c>
      <c r="Q234" s="84">
        <f t="shared" si="3"/>
        <v>2.0090063970007484E-4</v>
      </c>
      <c r="R234" s="84">
        <f>P234/'סכום נכסי הקרן'!$C$42</f>
        <v>1.4132185663439014E-5</v>
      </c>
    </row>
    <row r="235" spans="2:18">
      <c r="B235" s="76" t="s">
        <v>3458</v>
      </c>
      <c r="C235" s="86" t="s">
        <v>3070</v>
      </c>
      <c r="D235" s="73" t="s">
        <v>3232</v>
      </c>
      <c r="E235" s="73"/>
      <c r="F235" s="73" t="s">
        <v>3226</v>
      </c>
      <c r="G235" s="94">
        <v>43080</v>
      </c>
      <c r="H235" s="73" t="s">
        <v>131</v>
      </c>
      <c r="I235" s="83">
        <v>5.8299999999602612</v>
      </c>
      <c r="J235" s="86" t="s">
        <v>547</v>
      </c>
      <c r="K235" s="86" t="s">
        <v>133</v>
      </c>
      <c r="L235" s="87">
        <v>4.4999999999999998E-2</v>
      </c>
      <c r="M235" s="87">
        <v>8.1099999999291641E-2</v>
      </c>
      <c r="N235" s="83">
        <v>12758.731412000001</v>
      </c>
      <c r="O235" s="85">
        <v>90.73</v>
      </c>
      <c r="P235" s="83">
        <v>11.575997962000001</v>
      </c>
      <c r="Q235" s="84">
        <f t="shared" si="3"/>
        <v>6.1809963700367693E-5</v>
      </c>
      <c r="R235" s="84">
        <f>P235/'סכום נכסי הקרן'!$C$42</f>
        <v>4.3479696439398489E-6</v>
      </c>
    </row>
    <row r="236" spans="2:18">
      <c r="B236" s="76" t="s">
        <v>3458</v>
      </c>
      <c r="C236" s="86" t="s">
        <v>3070</v>
      </c>
      <c r="D236" s="73" t="s">
        <v>3233</v>
      </c>
      <c r="E236" s="73"/>
      <c r="F236" s="73" t="s">
        <v>3226</v>
      </c>
      <c r="G236" s="94">
        <v>43171</v>
      </c>
      <c r="H236" s="73" t="s">
        <v>131</v>
      </c>
      <c r="I236" s="83">
        <v>5.7199999999724467</v>
      </c>
      <c r="J236" s="86" t="s">
        <v>547</v>
      </c>
      <c r="K236" s="86" t="s">
        <v>133</v>
      </c>
      <c r="L236" s="87">
        <v>4.4999999999999998E-2</v>
      </c>
      <c r="M236" s="87">
        <v>8.1799999999357068E-2</v>
      </c>
      <c r="N236" s="83">
        <v>9533.1367720000017</v>
      </c>
      <c r="O236" s="85">
        <v>91.37</v>
      </c>
      <c r="P236" s="83">
        <v>8.7104273420000027</v>
      </c>
      <c r="Q236" s="84">
        <f t="shared" si="3"/>
        <v>4.6509268539184499E-5</v>
      </c>
      <c r="R236" s="84">
        <f>P236/'סכום נכסי הקרן'!$C$42</f>
        <v>3.271655177642789E-6</v>
      </c>
    </row>
    <row r="237" spans="2:18">
      <c r="B237" s="76" t="s">
        <v>3458</v>
      </c>
      <c r="C237" s="86" t="s">
        <v>3070</v>
      </c>
      <c r="D237" s="73" t="s">
        <v>3234</v>
      </c>
      <c r="E237" s="73"/>
      <c r="F237" s="73" t="s">
        <v>3226</v>
      </c>
      <c r="G237" s="94">
        <v>43341</v>
      </c>
      <c r="H237" s="73" t="s">
        <v>131</v>
      </c>
      <c r="I237" s="83">
        <v>5.8699999999464589</v>
      </c>
      <c r="J237" s="86" t="s">
        <v>547</v>
      </c>
      <c r="K237" s="86" t="s">
        <v>133</v>
      </c>
      <c r="L237" s="87">
        <v>4.4999999999999998E-2</v>
      </c>
      <c r="M237" s="87">
        <v>7.8499999998924597E-2</v>
      </c>
      <c r="N237" s="83">
        <v>23916.331467000004</v>
      </c>
      <c r="O237" s="85">
        <v>91.37</v>
      </c>
      <c r="P237" s="83">
        <v>21.852351991000003</v>
      </c>
      <c r="Q237" s="84">
        <f t="shared" si="3"/>
        <v>1.1668048731221502E-4</v>
      </c>
      <c r="R237" s="84">
        <f>P237/'סכום נכסי הקרן'!$C$42</f>
        <v>8.2077902412779048E-6</v>
      </c>
    </row>
    <row r="238" spans="2:18">
      <c r="B238" s="76" t="s">
        <v>3458</v>
      </c>
      <c r="C238" s="86" t="s">
        <v>3070</v>
      </c>
      <c r="D238" s="73" t="s">
        <v>3235</v>
      </c>
      <c r="E238" s="73"/>
      <c r="F238" s="73" t="s">
        <v>3226</v>
      </c>
      <c r="G238" s="94">
        <v>43990</v>
      </c>
      <c r="H238" s="73" t="s">
        <v>131</v>
      </c>
      <c r="I238" s="83">
        <v>5.8300000000770176</v>
      </c>
      <c r="J238" s="86" t="s">
        <v>547</v>
      </c>
      <c r="K238" s="86" t="s">
        <v>133</v>
      </c>
      <c r="L238" s="87">
        <v>4.4999999999999998E-2</v>
      </c>
      <c r="M238" s="87">
        <v>8.1100000001382705E-2</v>
      </c>
      <c r="N238" s="83">
        <v>24667.004533000003</v>
      </c>
      <c r="O238" s="85">
        <v>90.01</v>
      </c>
      <c r="P238" s="83">
        <v>22.202772263000004</v>
      </c>
      <c r="Q238" s="84">
        <f t="shared" si="3"/>
        <v>1.1855155401102523E-4</v>
      </c>
      <c r="R238" s="84">
        <f>P238/'סכום נכסי הקרן'!$C$42</f>
        <v>8.3394088464537753E-6</v>
      </c>
    </row>
    <row r="239" spans="2:18">
      <c r="B239" s="76" t="s">
        <v>3458</v>
      </c>
      <c r="C239" s="86" t="s">
        <v>3070</v>
      </c>
      <c r="D239" s="73" t="s">
        <v>3236</v>
      </c>
      <c r="E239" s="73"/>
      <c r="F239" s="73" t="s">
        <v>3226</v>
      </c>
      <c r="G239" s="94">
        <v>41893</v>
      </c>
      <c r="H239" s="73" t="s">
        <v>131</v>
      </c>
      <c r="I239" s="83">
        <v>5.8299999999977974</v>
      </c>
      <c r="J239" s="86" t="s">
        <v>547</v>
      </c>
      <c r="K239" s="86" t="s">
        <v>133</v>
      </c>
      <c r="L239" s="87">
        <v>4.4999999999999998E-2</v>
      </c>
      <c r="M239" s="87">
        <v>8.1100000000066078E-2</v>
      </c>
      <c r="N239" s="83">
        <v>25248.415960000002</v>
      </c>
      <c r="O239" s="85">
        <v>89.92</v>
      </c>
      <c r="P239" s="83">
        <v>22.703375935000004</v>
      </c>
      <c r="Q239" s="84">
        <f t="shared" si="3"/>
        <v>1.2122452396974184E-4</v>
      </c>
      <c r="R239" s="84">
        <f>P239/'סכום נכסי הקרן'!$C$42</f>
        <v>8.5274366585392539E-6</v>
      </c>
    </row>
    <row r="240" spans="2:18">
      <c r="B240" s="76" t="s">
        <v>3458</v>
      </c>
      <c r="C240" s="86" t="s">
        <v>3070</v>
      </c>
      <c r="D240" s="73" t="s">
        <v>3237</v>
      </c>
      <c r="E240" s="73"/>
      <c r="F240" s="73" t="s">
        <v>3226</v>
      </c>
      <c r="G240" s="94">
        <v>42151</v>
      </c>
      <c r="H240" s="73" t="s">
        <v>131</v>
      </c>
      <c r="I240" s="83">
        <v>5.8300000000119079</v>
      </c>
      <c r="J240" s="86" t="s">
        <v>547</v>
      </c>
      <c r="K240" s="86" t="s">
        <v>133</v>
      </c>
      <c r="L240" s="87">
        <v>4.4999999999999998E-2</v>
      </c>
      <c r="M240" s="87">
        <v>8.1100000000119077E-2</v>
      </c>
      <c r="N240" s="83">
        <v>92464.000852000012</v>
      </c>
      <c r="O240" s="85">
        <v>90.82</v>
      </c>
      <c r="P240" s="83">
        <v>83.975809800000022</v>
      </c>
      <c r="Q240" s="84">
        <f t="shared" si="3"/>
        <v>4.4838827481533236E-4</v>
      </c>
      <c r="R240" s="84">
        <f>P240/'סכום נכסי הקרן'!$C$42</f>
        <v>3.1541494135904593E-5</v>
      </c>
    </row>
    <row r="241" spans="2:18">
      <c r="B241" s="76" t="s">
        <v>3458</v>
      </c>
      <c r="C241" s="86" t="s">
        <v>3070</v>
      </c>
      <c r="D241" s="73" t="s">
        <v>3238</v>
      </c>
      <c r="E241" s="73"/>
      <c r="F241" s="73" t="s">
        <v>3226</v>
      </c>
      <c r="G241" s="94">
        <v>42166</v>
      </c>
      <c r="H241" s="73" t="s">
        <v>131</v>
      </c>
      <c r="I241" s="83">
        <v>5.8300000000169589</v>
      </c>
      <c r="J241" s="86" t="s">
        <v>547</v>
      </c>
      <c r="K241" s="86" t="s">
        <v>133</v>
      </c>
      <c r="L241" s="87">
        <v>4.4999999999999998E-2</v>
      </c>
      <c r="M241" s="87">
        <v>8.110000000022527E-2</v>
      </c>
      <c r="N241" s="83">
        <v>86998.461432000011</v>
      </c>
      <c r="O241" s="85">
        <v>90.82</v>
      </c>
      <c r="P241" s="83">
        <v>79.012006702000008</v>
      </c>
      <c r="Q241" s="84">
        <f t="shared" si="3"/>
        <v>4.2188408137038594E-4</v>
      </c>
      <c r="R241" s="84">
        <f>P241/'סכום נכסי הקרן'!$C$42</f>
        <v>2.9677079053987129E-5</v>
      </c>
    </row>
    <row r="242" spans="2:18">
      <c r="B242" s="76" t="s">
        <v>3458</v>
      </c>
      <c r="C242" s="86" t="s">
        <v>3070</v>
      </c>
      <c r="D242" s="73" t="s">
        <v>3239</v>
      </c>
      <c r="E242" s="73"/>
      <c r="F242" s="73" t="s">
        <v>3226</v>
      </c>
      <c r="G242" s="94">
        <v>42257</v>
      </c>
      <c r="H242" s="73" t="s">
        <v>131</v>
      </c>
      <c r="I242" s="83">
        <v>5.8299999999541869</v>
      </c>
      <c r="J242" s="86" t="s">
        <v>547</v>
      </c>
      <c r="K242" s="86" t="s">
        <v>133</v>
      </c>
      <c r="L242" s="87">
        <v>4.4999999999999998E-2</v>
      </c>
      <c r="M242" s="87">
        <v>8.1099999999407549E-2</v>
      </c>
      <c r="N242" s="83">
        <v>46231.370750000009</v>
      </c>
      <c r="O242" s="85">
        <v>90.18</v>
      </c>
      <c r="P242" s="83">
        <v>41.69144977700001</v>
      </c>
      <c r="Q242" s="84">
        <f t="shared" si="3"/>
        <v>2.2261121726103441E-4</v>
      </c>
      <c r="R242" s="84">
        <f>P242/'סכום נכסי הקרן'!$C$42</f>
        <v>1.5659397888397696E-5</v>
      </c>
    </row>
    <row r="243" spans="2:18">
      <c r="B243" s="76" t="s">
        <v>3458</v>
      </c>
      <c r="C243" s="86" t="s">
        <v>3070</v>
      </c>
      <c r="D243" s="73" t="s">
        <v>3240</v>
      </c>
      <c r="E243" s="73"/>
      <c r="F243" s="73" t="s">
        <v>3226</v>
      </c>
      <c r="G243" s="94">
        <v>42348</v>
      </c>
      <c r="H243" s="73" t="s">
        <v>131</v>
      </c>
      <c r="I243" s="83">
        <v>5.8299999999683045</v>
      </c>
      <c r="J243" s="86" t="s">
        <v>547</v>
      </c>
      <c r="K243" s="86" t="s">
        <v>133</v>
      </c>
      <c r="L243" s="87">
        <v>4.4999999999999998E-2</v>
      </c>
      <c r="M243" s="87">
        <v>8.1099999999434985E-2</v>
      </c>
      <c r="N243" s="83">
        <v>80058.287150000018</v>
      </c>
      <c r="O243" s="85">
        <v>90.64</v>
      </c>
      <c r="P243" s="83">
        <v>72.564831010000006</v>
      </c>
      <c r="Q243" s="84">
        <f t="shared" si="3"/>
        <v>3.8745942988024657E-4</v>
      </c>
      <c r="R243" s="84">
        <f>P243/'סכום נכסי הקרן'!$C$42</f>
        <v>2.7255506046633236E-5</v>
      </c>
    </row>
    <row r="244" spans="2:18">
      <c r="B244" s="76" t="s">
        <v>3458</v>
      </c>
      <c r="C244" s="86" t="s">
        <v>3070</v>
      </c>
      <c r="D244" s="73" t="s">
        <v>3241</v>
      </c>
      <c r="E244" s="73"/>
      <c r="F244" s="73" t="s">
        <v>3226</v>
      </c>
      <c r="G244" s="94">
        <v>42439</v>
      </c>
      <c r="H244" s="73" t="s">
        <v>131</v>
      </c>
      <c r="I244" s="83">
        <v>5.8300000000193002</v>
      </c>
      <c r="J244" s="86" t="s">
        <v>547</v>
      </c>
      <c r="K244" s="86" t="s">
        <v>133</v>
      </c>
      <c r="L244" s="87">
        <v>4.4999999999999998E-2</v>
      </c>
      <c r="M244" s="87">
        <v>8.1100000000294103E-2</v>
      </c>
      <c r="N244" s="83">
        <v>95084.053572999997</v>
      </c>
      <c r="O244" s="85">
        <v>91.55</v>
      </c>
      <c r="P244" s="83">
        <v>87.049453004</v>
      </c>
      <c r="Q244" s="84">
        <f t="shared" si="3"/>
        <v>4.6479997214723972E-4</v>
      </c>
      <c r="R244" s="84">
        <f>P244/'סכום נכסי הקרן'!$C$42</f>
        <v>3.2695961110688422E-5</v>
      </c>
    </row>
    <row r="245" spans="2:18">
      <c r="B245" s="76" t="s">
        <v>3458</v>
      </c>
      <c r="C245" s="86" t="s">
        <v>3070</v>
      </c>
      <c r="D245" s="73" t="s">
        <v>3242</v>
      </c>
      <c r="E245" s="73"/>
      <c r="F245" s="73" t="s">
        <v>3226</v>
      </c>
      <c r="G245" s="94">
        <v>42549</v>
      </c>
      <c r="H245" s="73" t="s">
        <v>131</v>
      </c>
      <c r="I245" s="83">
        <v>5.8499999999764203</v>
      </c>
      <c r="J245" s="86" t="s">
        <v>547</v>
      </c>
      <c r="K245" s="86" t="s">
        <v>133</v>
      </c>
      <c r="L245" s="87">
        <v>4.4999999999999998E-2</v>
      </c>
      <c r="M245" s="87">
        <v>7.9899999999799978E-2</v>
      </c>
      <c r="N245" s="83">
        <v>66881.013530000011</v>
      </c>
      <c r="O245" s="85">
        <v>91.95</v>
      </c>
      <c r="P245" s="83">
        <v>61.497095277000014</v>
      </c>
      <c r="Q245" s="84">
        <f t="shared" si="3"/>
        <v>3.2836332895247829E-4</v>
      </c>
      <c r="R245" s="84">
        <f>P245/'סכום נכסי הקרן'!$C$42</f>
        <v>2.3098440785201712E-5</v>
      </c>
    </row>
    <row r="246" spans="2:18">
      <c r="B246" s="76" t="s">
        <v>3458</v>
      </c>
      <c r="C246" s="86" t="s">
        <v>3070</v>
      </c>
      <c r="D246" s="73" t="s">
        <v>3243</v>
      </c>
      <c r="E246" s="73"/>
      <c r="F246" s="73" t="s">
        <v>3226</v>
      </c>
      <c r="G246" s="94">
        <v>42604</v>
      </c>
      <c r="H246" s="73" t="s">
        <v>131</v>
      </c>
      <c r="I246" s="83">
        <v>5.8299999999921868</v>
      </c>
      <c r="J246" s="86" t="s">
        <v>547</v>
      </c>
      <c r="K246" s="86" t="s">
        <v>133</v>
      </c>
      <c r="L246" s="87">
        <v>4.4999999999999998E-2</v>
      </c>
      <c r="M246" s="87">
        <v>8.1099999999931963E-2</v>
      </c>
      <c r="N246" s="83">
        <v>87458.566267000002</v>
      </c>
      <c r="O246" s="85">
        <v>90.73</v>
      </c>
      <c r="P246" s="83">
        <v>79.351158514000005</v>
      </c>
      <c r="Q246" s="84">
        <f t="shared" si="3"/>
        <v>4.236949802023871E-4</v>
      </c>
      <c r="R246" s="84">
        <f>P246/'סכום נכסי הקרן'!$C$42</f>
        <v>2.9804465201436693E-5</v>
      </c>
    </row>
    <row r="247" spans="2:18">
      <c r="B247" s="76" t="s">
        <v>3459</v>
      </c>
      <c r="C247" s="86" t="s">
        <v>3070</v>
      </c>
      <c r="D247" s="73" t="s">
        <v>3244</v>
      </c>
      <c r="E247" s="73"/>
      <c r="F247" s="73" t="s">
        <v>536</v>
      </c>
      <c r="G247" s="94">
        <v>44871</v>
      </c>
      <c r="H247" s="73"/>
      <c r="I247" s="83">
        <v>5.1899999999989985</v>
      </c>
      <c r="J247" s="86" t="s">
        <v>334</v>
      </c>
      <c r="K247" s="86" t="s">
        <v>133</v>
      </c>
      <c r="L247" s="87">
        <v>0.05</v>
      </c>
      <c r="M247" s="87">
        <v>6.3699999999985671E-2</v>
      </c>
      <c r="N247" s="83">
        <v>525955.84233799996</v>
      </c>
      <c r="O247" s="85">
        <v>96.87</v>
      </c>
      <c r="P247" s="83">
        <v>509.49337872900009</v>
      </c>
      <c r="Q247" s="84">
        <f t="shared" ref="Q247:Q310" si="4">IFERROR(P247/$P$10,0)</f>
        <v>2.7204364883437067E-3</v>
      </c>
      <c r="R247" s="84">
        <f>P247/'סכום נכסי הקרן'!$C$42</f>
        <v>1.9136680498510621E-4</v>
      </c>
    </row>
    <row r="248" spans="2:18">
      <c r="B248" s="76" t="s">
        <v>3459</v>
      </c>
      <c r="C248" s="86" t="s">
        <v>3070</v>
      </c>
      <c r="D248" s="73" t="s">
        <v>3245</v>
      </c>
      <c r="E248" s="73"/>
      <c r="F248" s="73" t="s">
        <v>536</v>
      </c>
      <c r="G248" s="94">
        <v>44969</v>
      </c>
      <c r="H248" s="73"/>
      <c r="I248" s="83">
        <v>5.189999999993991</v>
      </c>
      <c r="J248" s="86" t="s">
        <v>334</v>
      </c>
      <c r="K248" s="86" t="s">
        <v>133</v>
      </c>
      <c r="L248" s="87">
        <v>0.05</v>
      </c>
      <c r="M248" s="87">
        <v>6.0199999999932724E-2</v>
      </c>
      <c r="N248" s="83">
        <v>371518.98211200006</v>
      </c>
      <c r="O248" s="85">
        <v>97.64</v>
      </c>
      <c r="P248" s="83">
        <v>362.75113302200003</v>
      </c>
      <c r="Q248" s="84">
        <f t="shared" si="4"/>
        <v>1.9369072487710824E-3</v>
      </c>
      <c r="R248" s="84">
        <f>P248/'סכום נכסי הקרן'!$C$42</f>
        <v>1.3625010300295025E-4</v>
      </c>
    </row>
    <row r="249" spans="2:18">
      <c r="B249" s="76" t="s">
        <v>3459</v>
      </c>
      <c r="C249" s="86" t="s">
        <v>3070</v>
      </c>
      <c r="D249" s="73" t="s">
        <v>3246</v>
      </c>
      <c r="E249" s="73"/>
      <c r="F249" s="73" t="s">
        <v>536</v>
      </c>
      <c r="G249" s="94">
        <v>45018</v>
      </c>
      <c r="H249" s="73"/>
      <c r="I249" s="83">
        <v>5.1900000000054121</v>
      </c>
      <c r="J249" s="86" t="s">
        <v>334</v>
      </c>
      <c r="K249" s="86" t="s">
        <v>133</v>
      </c>
      <c r="L249" s="87">
        <v>0.05</v>
      </c>
      <c r="M249" s="87">
        <v>4.1800000000076401E-2</v>
      </c>
      <c r="N249" s="83">
        <v>177660.36972200003</v>
      </c>
      <c r="O249" s="85">
        <v>106.08</v>
      </c>
      <c r="P249" s="83">
        <v>188.46211184200004</v>
      </c>
      <c r="Q249" s="84">
        <f t="shared" si="4"/>
        <v>1.0062921857871574E-3</v>
      </c>
      <c r="R249" s="84">
        <f>P249/'סכום נכסי הקרן'!$C$42</f>
        <v>7.0786773115519733E-5</v>
      </c>
    </row>
    <row r="250" spans="2:18">
      <c r="B250" s="76" t="s">
        <v>3460</v>
      </c>
      <c r="C250" s="86" t="s">
        <v>3070</v>
      </c>
      <c r="D250" s="73" t="s">
        <v>3247</v>
      </c>
      <c r="E250" s="73"/>
      <c r="F250" s="73" t="s">
        <v>536</v>
      </c>
      <c r="G250" s="94">
        <v>41534</v>
      </c>
      <c r="H250" s="73"/>
      <c r="I250" s="83">
        <v>5.5399999999990444</v>
      </c>
      <c r="J250" s="86" t="s">
        <v>480</v>
      </c>
      <c r="K250" s="86" t="s">
        <v>133</v>
      </c>
      <c r="L250" s="87">
        <v>3.9842000000000002E-2</v>
      </c>
      <c r="M250" s="87">
        <v>3.199999999999488E-2</v>
      </c>
      <c r="N250" s="83">
        <v>2016397.3568400005</v>
      </c>
      <c r="O250" s="85">
        <v>116.26</v>
      </c>
      <c r="P250" s="83">
        <v>2344.2636407560003</v>
      </c>
      <c r="Q250" s="84">
        <f t="shared" si="4"/>
        <v>1.2517180031896433E-2</v>
      </c>
      <c r="R250" s="84">
        <f>P250/'סכום נכסי הקרן'!$C$42</f>
        <v>8.8051044763988353E-4</v>
      </c>
    </row>
    <row r="251" spans="2:18">
      <c r="B251" s="72"/>
      <c r="C251" s="73"/>
      <c r="D251" s="73"/>
      <c r="E251" s="73"/>
      <c r="F251" s="73"/>
      <c r="G251" s="73"/>
      <c r="H251" s="73"/>
      <c r="I251" s="73"/>
      <c r="J251" s="73"/>
      <c r="K251" s="73"/>
      <c r="L251" s="73"/>
      <c r="M251" s="73"/>
      <c r="N251" s="83"/>
      <c r="O251" s="85"/>
      <c r="P251" s="73"/>
      <c r="Q251" s="84"/>
      <c r="R251" s="73"/>
    </row>
    <row r="252" spans="2:18">
      <c r="B252" s="70" t="s">
        <v>39</v>
      </c>
      <c r="C252" s="71"/>
      <c r="D252" s="71"/>
      <c r="E252" s="71"/>
      <c r="F252" s="71"/>
      <c r="G252" s="71"/>
      <c r="H252" s="71"/>
      <c r="I252" s="80">
        <v>2.3291141448373844</v>
      </c>
      <c r="J252" s="71"/>
      <c r="K252" s="71"/>
      <c r="L252" s="71"/>
      <c r="M252" s="91">
        <v>7.161371219578451E-2</v>
      </c>
      <c r="N252" s="80"/>
      <c r="O252" s="82"/>
      <c r="P252" s="80">
        <v>73524.084989677998</v>
      </c>
      <c r="Q252" s="81">
        <f t="shared" si="4"/>
        <v>0.39258136008945738</v>
      </c>
      <c r="R252" s="81">
        <f>P252/'סכום נכסי הקרן'!$C$42</f>
        <v>2.7615803897251361E-2</v>
      </c>
    </row>
    <row r="253" spans="2:18">
      <c r="B253" s="89" t="s">
        <v>37</v>
      </c>
      <c r="C253" s="71"/>
      <c r="D253" s="71"/>
      <c r="E253" s="71"/>
      <c r="F253" s="71"/>
      <c r="G253" s="71"/>
      <c r="H253" s="71"/>
      <c r="I253" s="80">
        <v>2.3291141448373835</v>
      </c>
      <c r="J253" s="71"/>
      <c r="K253" s="71"/>
      <c r="L253" s="71"/>
      <c r="M253" s="91">
        <v>7.161371219578451E-2</v>
      </c>
      <c r="N253" s="80"/>
      <c r="O253" s="82"/>
      <c r="P253" s="80">
        <v>73524.084989678027</v>
      </c>
      <c r="Q253" s="81">
        <f t="shared" si="4"/>
        <v>0.39258136008945749</v>
      </c>
      <c r="R253" s="81">
        <f>P253/'סכום נכסי הקרן'!$C$42</f>
        <v>2.7615803897251372E-2</v>
      </c>
    </row>
    <row r="254" spans="2:18">
      <c r="B254" s="76" t="s">
        <v>3461</v>
      </c>
      <c r="C254" s="86" t="s">
        <v>3070</v>
      </c>
      <c r="D254" s="73">
        <v>8763</v>
      </c>
      <c r="E254" s="73"/>
      <c r="F254" s="73" t="s">
        <v>3098</v>
      </c>
      <c r="G254" s="94">
        <v>44529</v>
      </c>
      <c r="H254" s="73" t="s">
        <v>3068</v>
      </c>
      <c r="I254" s="83">
        <v>2.7799999999999812</v>
      </c>
      <c r="J254" s="86" t="s">
        <v>823</v>
      </c>
      <c r="K254" s="86" t="s">
        <v>3060</v>
      </c>
      <c r="L254" s="87">
        <v>6.7299999999999999E-2</v>
      </c>
      <c r="M254" s="87">
        <v>7.9100000000012105E-2</v>
      </c>
      <c r="N254" s="83">
        <v>3131167.5735190003</v>
      </c>
      <c r="O254" s="85">
        <v>100.55</v>
      </c>
      <c r="P254" s="83">
        <v>1082.1013454590002</v>
      </c>
      <c r="Q254" s="84">
        <f t="shared" si="4"/>
        <v>5.7778728972222538E-3</v>
      </c>
      <c r="R254" s="84">
        <f>P254/'סכום נכסי הקרן'!$C$42</f>
        <v>4.0643958448912174E-4</v>
      </c>
    </row>
    <row r="255" spans="2:18">
      <c r="B255" s="76" t="s">
        <v>3461</v>
      </c>
      <c r="C255" s="86" t="s">
        <v>3070</v>
      </c>
      <c r="D255" s="73">
        <v>9327</v>
      </c>
      <c r="E255" s="73"/>
      <c r="F255" s="73" t="s">
        <v>3098</v>
      </c>
      <c r="G255" s="94">
        <v>44880</v>
      </c>
      <c r="H255" s="73" t="s">
        <v>3068</v>
      </c>
      <c r="I255" s="83">
        <v>1.070000000016561</v>
      </c>
      <c r="J255" s="86" t="s">
        <v>823</v>
      </c>
      <c r="K255" s="86" t="s">
        <v>138</v>
      </c>
      <c r="L255" s="87">
        <v>6.5689999999999998E-2</v>
      </c>
      <c r="M255" s="87">
        <v>7.1000000000912528E-2</v>
      </c>
      <c r="N255" s="83">
        <v>85830.468047999995</v>
      </c>
      <c r="O255" s="85">
        <v>101.12</v>
      </c>
      <c r="P255" s="83">
        <v>29.587314793000008</v>
      </c>
      <c r="Q255" s="84">
        <f t="shared" si="4"/>
        <v>1.5798126946376209E-4</v>
      </c>
      <c r="R255" s="84">
        <f>P255/'סכום נכסי הקרן'!$C$42</f>
        <v>1.1113058847103524E-5</v>
      </c>
    </row>
    <row r="256" spans="2:18">
      <c r="B256" s="76" t="s">
        <v>3461</v>
      </c>
      <c r="C256" s="86" t="s">
        <v>3070</v>
      </c>
      <c r="D256" s="73">
        <v>9474</v>
      </c>
      <c r="E256" s="73"/>
      <c r="F256" s="73" t="s">
        <v>3098</v>
      </c>
      <c r="G256" s="94">
        <v>44977</v>
      </c>
      <c r="H256" s="73" t="s">
        <v>3068</v>
      </c>
      <c r="I256" s="83">
        <v>1.0799999999689991</v>
      </c>
      <c r="J256" s="86" t="s">
        <v>823</v>
      </c>
      <c r="K256" s="86" t="s">
        <v>138</v>
      </c>
      <c r="L256" s="87">
        <v>6.6449999999999995E-2</v>
      </c>
      <c r="M256" s="87">
        <v>5.3299999997967716E-2</v>
      </c>
      <c r="N256" s="83">
        <v>33227.073953000006</v>
      </c>
      <c r="O256" s="85">
        <v>102.52</v>
      </c>
      <c r="P256" s="83">
        <v>11.612552992000003</v>
      </c>
      <c r="Q256" s="84">
        <f t="shared" si="4"/>
        <v>6.2005149038580698E-5</v>
      </c>
      <c r="R256" s="84">
        <f>P256/'סכום נכסי הקרן'!$C$42</f>
        <v>4.3616997915517495E-6</v>
      </c>
    </row>
    <row r="257" spans="2:18">
      <c r="B257" s="76" t="s">
        <v>3461</v>
      </c>
      <c r="C257" s="86" t="s">
        <v>3070</v>
      </c>
      <c r="D257" s="73">
        <v>9571</v>
      </c>
      <c r="E257" s="73"/>
      <c r="F257" s="73" t="s">
        <v>3098</v>
      </c>
      <c r="G257" s="94">
        <v>45069</v>
      </c>
      <c r="H257" s="73" t="s">
        <v>3068</v>
      </c>
      <c r="I257" s="83">
        <v>1.0799999999935863</v>
      </c>
      <c r="J257" s="86" t="s">
        <v>823</v>
      </c>
      <c r="K257" s="86" t="s">
        <v>138</v>
      </c>
      <c r="L257" s="87">
        <v>6.6449999999999995E-2</v>
      </c>
      <c r="M257" s="87">
        <v>7.1099999999845009E-2</v>
      </c>
      <c r="N257" s="83">
        <v>54518.923955000006</v>
      </c>
      <c r="O257" s="85">
        <v>100.67</v>
      </c>
      <c r="P257" s="83">
        <v>18.710023139000004</v>
      </c>
      <c r="Q257" s="84">
        <f t="shared" si="4"/>
        <v>9.990204342216607E-5</v>
      </c>
      <c r="R257" s="84">
        <f>P257/'סכום נכסי הקרן'!$C$42</f>
        <v>7.0275247898997668E-6</v>
      </c>
    </row>
    <row r="258" spans="2:18">
      <c r="B258" s="76" t="s">
        <v>3462</v>
      </c>
      <c r="C258" s="86" t="s">
        <v>3070</v>
      </c>
      <c r="D258" s="73">
        <v>9382</v>
      </c>
      <c r="E258" s="73"/>
      <c r="F258" s="73" t="s">
        <v>3098</v>
      </c>
      <c r="G258" s="94">
        <v>44341</v>
      </c>
      <c r="H258" s="73" t="s">
        <v>3068</v>
      </c>
      <c r="I258" s="83">
        <v>0.72000000000016839</v>
      </c>
      <c r="J258" s="86" t="s">
        <v>823</v>
      </c>
      <c r="K258" s="86" t="s">
        <v>132</v>
      </c>
      <c r="L258" s="87">
        <v>7.6565999999999995E-2</v>
      </c>
      <c r="M258" s="87">
        <v>8.9400000000016022E-2</v>
      </c>
      <c r="N258" s="83">
        <v>321810.71348300006</v>
      </c>
      <c r="O258" s="85">
        <v>99.69</v>
      </c>
      <c r="P258" s="83">
        <v>1187.0084801150001</v>
      </c>
      <c r="Q258" s="84">
        <f t="shared" si="4"/>
        <v>6.3380238411220955E-3</v>
      </c>
      <c r="R258" s="84">
        <f>P258/'סכום נכסי הקרן'!$C$42</f>
        <v>4.4584292910047402E-4</v>
      </c>
    </row>
    <row r="259" spans="2:18">
      <c r="B259" s="76" t="s">
        <v>3462</v>
      </c>
      <c r="C259" s="86" t="s">
        <v>3070</v>
      </c>
      <c r="D259" s="73">
        <v>9410</v>
      </c>
      <c r="E259" s="73"/>
      <c r="F259" s="73" t="s">
        <v>3098</v>
      </c>
      <c r="G259" s="94">
        <v>44946</v>
      </c>
      <c r="H259" s="73" t="s">
        <v>3068</v>
      </c>
      <c r="I259" s="83">
        <v>0.71999999991542396</v>
      </c>
      <c r="J259" s="86" t="s">
        <v>823</v>
      </c>
      <c r="K259" s="86" t="s">
        <v>132</v>
      </c>
      <c r="L259" s="87">
        <v>7.6565999999999995E-2</v>
      </c>
      <c r="M259" s="87">
        <v>8.9399999995287902E-2</v>
      </c>
      <c r="N259" s="83">
        <v>897.54743800000028</v>
      </c>
      <c r="O259" s="85">
        <v>99.69</v>
      </c>
      <c r="P259" s="83">
        <v>3.3106310740000002</v>
      </c>
      <c r="Q259" s="84">
        <f t="shared" si="4"/>
        <v>1.7677092478849672E-5</v>
      </c>
      <c r="R259" s="84">
        <f>P259/'סכום נכסי הקרן'!$C$42</f>
        <v>1.2434801266627918E-6</v>
      </c>
    </row>
    <row r="260" spans="2:18">
      <c r="B260" s="76" t="s">
        <v>3462</v>
      </c>
      <c r="C260" s="86" t="s">
        <v>3070</v>
      </c>
      <c r="D260" s="73">
        <v>9460</v>
      </c>
      <c r="E260" s="73"/>
      <c r="F260" s="73" t="s">
        <v>3098</v>
      </c>
      <c r="G260" s="94">
        <v>44978</v>
      </c>
      <c r="H260" s="73" t="s">
        <v>3068</v>
      </c>
      <c r="I260" s="83">
        <v>0.71999999999115261</v>
      </c>
      <c r="J260" s="86" t="s">
        <v>823</v>
      </c>
      <c r="K260" s="86" t="s">
        <v>132</v>
      </c>
      <c r="L260" s="87">
        <v>7.6565999999999995E-2</v>
      </c>
      <c r="M260" s="87">
        <v>8.9400000004246666E-2</v>
      </c>
      <c r="N260" s="83">
        <v>1225.7423670000003</v>
      </c>
      <c r="O260" s="85">
        <v>99.69</v>
      </c>
      <c r="P260" s="83">
        <v>4.5211877320000013</v>
      </c>
      <c r="Q260" s="84">
        <f t="shared" si="4"/>
        <v>2.414085165830369E-5</v>
      </c>
      <c r="R260" s="84">
        <f>P260/'סכום נכסי הקרן'!$C$42</f>
        <v>1.6981678018447856E-6</v>
      </c>
    </row>
    <row r="261" spans="2:18">
      <c r="B261" s="76" t="s">
        <v>3462</v>
      </c>
      <c r="C261" s="86" t="s">
        <v>3070</v>
      </c>
      <c r="D261" s="73">
        <v>9511</v>
      </c>
      <c r="E261" s="73"/>
      <c r="F261" s="73" t="s">
        <v>3098</v>
      </c>
      <c r="G261" s="94">
        <v>45005</v>
      </c>
      <c r="H261" s="73" t="s">
        <v>3068</v>
      </c>
      <c r="I261" s="83">
        <v>0.71999999988073349</v>
      </c>
      <c r="J261" s="86" t="s">
        <v>823</v>
      </c>
      <c r="K261" s="86" t="s">
        <v>132</v>
      </c>
      <c r="L261" s="87">
        <v>7.6501E-2</v>
      </c>
      <c r="M261" s="87">
        <v>8.9300000002896493E-2</v>
      </c>
      <c r="N261" s="83">
        <v>636.48181700000009</v>
      </c>
      <c r="O261" s="85">
        <v>99.69</v>
      </c>
      <c r="P261" s="83">
        <v>2.3476825240000001</v>
      </c>
      <c r="Q261" s="84">
        <f t="shared" si="4"/>
        <v>1.2535435136113029E-5</v>
      </c>
      <c r="R261" s="84">
        <f>P261/'סכום נכסי הקרן'!$C$42</f>
        <v>8.8179458751360184E-7</v>
      </c>
    </row>
    <row r="262" spans="2:18">
      <c r="B262" s="76" t="s">
        <v>3462</v>
      </c>
      <c r="C262" s="86" t="s">
        <v>3070</v>
      </c>
      <c r="D262" s="73">
        <v>9540</v>
      </c>
      <c r="E262" s="73"/>
      <c r="F262" s="73" t="s">
        <v>3098</v>
      </c>
      <c r="G262" s="94">
        <v>45036</v>
      </c>
      <c r="H262" s="73" t="s">
        <v>3068</v>
      </c>
      <c r="I262" s="83">
        <v>0.72000000001865205</v>
      </c>
      <c r="J262" s="86" t="s">
        <v>823</v>
      </c>
      <c r="K262" s="86" t="s">
        <v>132</v>
      </c>
      <c r="L262" s="87">
        <v>7.6565999999999995E-2</v>
      </c>
      <c r="M262" s="87">
        <v>8.9400000002121657E-2</v>
      </c>
      <c r="N262" s="83">
        <v>2325.625219</v>
      </c>
      <c r="O262" s="85">
        <v>99.69</v>
      </c>
      <c r="P262" s="83">
        <v>8.5781385470000018</v>
      </c>
      <c r="Q262" s="84">
        <f t="shared" si="4"/>
        <v>4.5802913403000391E-5</v>
      </c>
      <c r="R262" s="84">
        <f>P262/'סכום נכסי הקרן'!$C$42</f>
        <v>3.2219672227224849E-6</v>
      </c>
    </row>
    <row r="263" spans="2:18">
      <c r="B263" s="76" t="s">
        <v>3462</v>
      </c>
      <c r="C263" s="86" t="s">
        <v>3070</v>
      </c>
      <c r="D263" s="73">
        <v>9562</v>
      </c>
      <c r="E263" s="73"/>
      <c r="F263" s="73" t="s">
        <v>3098</v>
      </c>
      <c r="G263" s="94">
        <v>45068</v>
      </c>
      <c r="H263" s="73" t="s">
        <v>3068</v>
      </c>
      <c r="I263" s="83">
        <v>0.72000000014668475</v>
      </c>
      <c r="J263" s="86" t="s">
        <v>823</v>
      </c>
      <c r="K263" s="86" t="s">
        <v>132</v>
      </c>
      <c r="L263" s="87">
        <v>7.6565999999999995E-2</v>
      </c>
      <c r="M263" s="87">
        <v>8.9400000008326527E-2</v>
      </c>
      <c r="N263" s="83">
        <v>1256.8129120000003</v>
      </c>
      <c r="O263" s="85">
        <v>99.69</v>
      </c>
      <c r="P263" s="83">
        <v>4.6357921310000014</v>
      </c>
      <c r="Q263" s="84">
        <f t="shared" si="4"/>
        <v>2.4752781080315148E-5</v>
      </c>
      <c r="R263" s="84">
        <f>P263/'סכום נכסי הקרן'!$C$42</f>
        <v>1.7412134597266983E-6</v>
      </c>
    </row>
    <row r="264" spans="2:18">
      <c r="B264" s="76" t="s">
        <v>3462</v>
      </c>
      <c r="C264" s="86" t="s">
        <v>3070</v>
      </c>
      <c r="D264" s="73">
        <v>9603</v>
      </c>
      <c r="E264" s="73"/>
      <c r="F264" s="73" t="s">
        <v>3098</v>
      </c>
      <c r="G264" s="94">
        <v>45097</v>
      </c>
      <c r="H264" s="73" t="s">
        <v>3068</v>
      </c>
      <c r="I264" s="83">
        <v>0.71999999995579866</v>
      </c>
      <c r="J264" s="86" t="s">
        <v>823</v>
      </c>
      <c r="K264" s="86" t="s">
        <v>132</v>
      </c>
      <c r="L264" s="87">
        <v>7.6565999999999995E-2</v>
      </c>
      <c r="M264" s="87">
        <v>8.9499999996270507E-2</v>
      </c>
      <c r="N264" s="83">
        <v>981.46572800000013</v>
      </c>
      <c r="O264" s="85">
        <v>99.68</v>
      </c>
      <c r="P264" s="83">
        <v>3.6198026530000007</v>
      </c>
      <c r="Q264" s="84">
        <f t="shared" si="4"/>
        <v>1.9327912057248576E-5</v>
      </c>
      <c r="R264" s="84">
        <f>P264/'סכום נכסי הקרן'!$C$42</f>
        <v>1.3596056343446109E-6</v>
      </c>
    </row>
    <row r="265" spans="2:18">
      <c r="B265" s="76" t="s">
        <v>3463</v>
      </c>
      <c r="C265" s="86" t="s">
        <v>3070</v>
      </c>
      <c r="D265" s="73">
        <v>7770</v>
      </c>
      <c r="E265" s="73"/>
      <c r="F265" s="73" t="s">
        <v>3098</v>
      </c>
      <c r="G265" s="94">
        <v>44004</v>
      </c>
      <c r="H265" s="73" t="s">
        <v>3068</v>
      </c>
      <c r="I265" s="83">
        <v>1.8300000000003231</v>
      </c>
      <c r="J265" s="86" t="s">
        <v>823</v>
      </c>
      <c r="K265" s="86" t="s">
        <v>136</v>
      </c>
      <c r="L265" s="87">
        <v>7.2027000000000008E-2</v>
      </c>
      <c r="M265" s="87">
        <v>7.9300000000007836E-2</v>
      </c>
      <c r="N265" s="83">
        <v>1300760.8745650002</v>
      </c>
      <c r="O265" s="85">
        <v>101.92</v>
      </c>
      <c r="P265" s="83">
        <v>3250.3056017650001</v>
      </c>
      <c r="Q265" s="84">
        <f t="shared" si="4"/>
        <v>1.7354985023294394E-2</v>
      </c>
      <c r="R265" s="84">
        <f>P265/'סכום נכסי הקרן'!$C$42</f>
        <v>1.2208217500031609E-3</v>
      </c>
    </row>
    <row r="266" spans="2:18">
      <c r="B266" s="76" t="s">
        <v>3463</v>
      </c>
      <c r="C266" s="86" t="s">
        <v>3070</v>
      </c>
      <c r="D266" s="73">
        <v>8789</v>
      </c>
      <c r="E266" s="73"/>
      <c r="F266" s="73" t="s">
        <v>3098</v>
      </c>
      <c r="G266" s="94">
        <v>44004</v>
      </c>
      <c r="H266" s="73" t="s">
        <v>3068</v>
      </c>
      <c r="I266" s="83">
        <v>1.8300000000020074</v>
      </c>
      <c r="J266" s="86" t="s">
        <v>823</v>
      </c>
      <c r="K266" s="86" t="s">
        <v>136</v>
      </c>
      <c r="L266" s="87">
        <v>7.2027000000000008E-2</v>
      </c>
      <c r="M266" s="87">
        <v>8.0600000000093694E-2</v>
      </c>
      <c r="N266" s="83">
        <v>149830.99401400003</v>
      </c>
      <c r="O266" s="85">
        <v>101.69</v>
      </c>
      <c r="P266" s="83">
        <v>373.54869547500005</v>
      </c>
      <c r="Q266" s="84">
        <f t="shared" si="4"/>
        <v>1.9945607612771501E-3</v>
      </c>
      <c r="R266" s="84">
        <f>P266/'סכום נכסי הקרן'!$C$42</f>
        <v>1.4030569060138461E-4</v>
      </c>
    </row>
    <row r="267" spans="2:18">
      <c r="B267" s="76" t="s">
        <v>3463</v>
      </c>
      <c r="C267" s="86" t="s">
        <v>3070</v>
      </c>
      <c r="D267" s="73">
        <v>8980</v>
      </c>
      <c r="E267" s="73"/>
      <c r="F267" s="73" t="s">
        <v>3098</v>
      </c>
      <c r="G267" s="94">
        <v>44627</v>
      </c>
      <c r="H267" s="73" t="s">
        <v>3068</v>
      </c>
      <c r="I267" s="83">
        <v>1.8200000000020531</v>
      </c>
      <c r="J267" s="86" t="s">
        <v>823</v>
      </c>
      <c r="K267" s="86" t="s">
        <v>136</v>
      </c>
      <c r="L267" s="87">
        <v>7.2027000000000008E-2</v>
      </c>
      <c r="M267" s="87">
        <v>8.1200000000065289E-2</v>
      </c>
      <c r="N267" s="83">
        <v>152553.93891400003</v>
      </c>
      <c r="O267" s="85">
        <v>101.59</v>
      </c>
      <c r="P267" s="83">
        <v>379.96334427099998</v>
      </c>
      <c r="Q267" s="84">
        <f t="shared" si="4"/>
        <v>2.0288117356236299E-3</v>
      </c>
      <c r="R267" s="84">
        <f>P267/'סכום נכסי הקרן'!$C$42</f>
        <v>1.4271504643689E-4</v>
      </c>
    </row>
    <row r="268" spans="2:18">
      <c r="B268" s="76" t="s">
        <v>3463</v>
      </c>
      <c r="C268" s="86" t="s">
        <v>3070</v>
      </c>
      <c r="D268" s="73">
        <v>9027</v>
      </c>
      <c r="E268" s="73"/>
      <c r="F268" s="73" t="s">
        <v>3098</v>
      </c>
      <c r="G268" s="94">
        <v>44658</v>
      </c>
      <c r="H268" s="73" t="s">
        <v>3068</v>
      </c>
      <c r="I268" s="83">
        <v>1.8200000000088772</v>
      </c>
      <c r="J268" s="86" t="s">
        <v>823</v>
      </c>
      <c r="K268" s="86" t="s">
        <v>136</v>
      </c>
      <c r="L268" s="87">
        <v>7.2027000000000008E-2</v>
      </c>
      <c r="M268" s="87">
        <v>8.1200000000532638E-2</v>
      </c>
      <c r="N268" s="83">
        <v>22613.835002</v>
      </c>
      <c r="O268" s="85">
        <v>101.59</v>
      </c>
      <c r="P268" s="83">
        <v>56.32387102500001</v>
      </c>
      <c r="Q268" s="84">
        <f t="shared" si="4"/>
        <v>3.0074093265631163E-4</v>
      </c>
      <c r="R268" s="84">
        <f>P268/'סכום נכסי הקרן'!$C$42</f>
        <v>2.1155366669015249E-5</v>
      </c>
    </row>
    <row r="269" spans="2:18">
      <c r="B269" s="76" t="s">
        <v>3463</v>
      </c>
      <c r="C269" s="86" t="s">
        <v>3070</v>
      </c>
      <c r="D269" s="73">
        <v>9126</v>
      </c>
      <c r="E269" s="73"/>
      <c r="F269" s="73" t="s">
        <v>3098</v>
      </c>
      <c r="G269" s="94">
        <v>44741</v>
      </c>
      <c r="H269" s="73" t="s">
        <v>3068</v>
      </c>
      <c r="I269" s="83">
        <v>1.8199999999993646</v>
      </c>
      <c r="J269" s="86" t="s">
        <v>823</v>
      </c>
      <c r="K269" s="86" t="s">
        <v>136</v>
      </c>
      <c r="L269" s="87">
        <v>7.2027000000000008E-2</v>
      </c>
      <c r="M269" s="87">
        <v>8.1199999999938044E-2</v>
      </c>
      <c r="N269" s="83">
        <v>202209.95886900005</v>
      </c>
      <c r="O269" s="85">
        <v>101.59</v>
      </c>
      <c r="P269" s="83">
        <v>503.64069822600004</v>
      </c>
      <c r="Q269" s="84">
        <f t="shared" si="4"/>
        <v>2.6891861399393796E-3</v>
      </c>
      <c r="R269" s="84">
        <f>P269/'סכום נכסי הקרן'!$C$42</f>
        <v>1.8916852564484913E-4</v>
      </c>
    </row>
    <row r="270" spans="2:18">
      <c r="B270" s="76" t="s">
        <v>3463</v>
      </c>
      <c r="C270" s="86" t="s">
        <v>3070</v>
      </c>
      <c r="D270" s="73">
        <v>9261</v>
      </c>
      <c r="E270" s="73"/>
      <c r="F270" s="73" t="s">
        <v>3098</v>
      </c>
      <c r="G270" s="94">
        <v>44833</v>
      </c>
      <c r="H270" s="73" t="s">
        <v>3068</v>
      </c>
      <c r="I270" s="83">
        <v>1.8200000000026777</v>
      </c>
      <c r="J270" s="86" t="s">
        <v>823</v>
      </c>
      <c r="K270" s="86" t="s">
        <v>136</v>
      </c>
      <c r="L270" s="87">
        <v>7.2027000000000008E-2</v>
      </c>
      <c r="M270" s="87">
        <v>8.1200000000080319E-2</v>
      </c>
      <c r="N270" s="83">
        <v>149953.45300000004</v>
      </c>
      <c r="O270" s="85">
        <v>101.59</v>
      </c>
      <c r="P270" s="83">
        <v>373.48636120000003</v>
      </c>
      <c r="Q270" s="84">
        <f t="shared" si="4"/>
        <v>1.9942279278326656E-3</v>
      </c>
      <c r="R270" s="84">
        <f>P270/'סכום נכסי הקרן'!$C$42</f>
        <v>1.4028227771410124E-4</v>
      </c>
    </row>
    <row r="271" spans="2:18">
      <c r="B271" s="76" t="s">
        <v>3463</v>
      </c>
      <c r="C271" s="86" t="s">
        <v>3070</v>
      </c>
      <c r="D271" s="73">
        <v>9285</v>
      </c>
      <c r="E271" s="73"/>
      <c r="F271" s="73" t="s">
        <v>3098</v>
      </c>
      <c r="G271" s="94">
        <v>44861</v>
      </c>
      <c r="H271" s="73" t="s">
        <v>3068</v>
      </c>
      <c r="I271" s="83">
        <v>1.8299999999973187</v>
      </c>
      <c r="J271" s="86" t="s">
        <v>823</v>
      </c>
      <c r="K271" s="86" t="s">
        <v>136</v>
      </c>
      <c r="L271" s="87">
        <v>7.1577000000000002E-2</v>
      </c>
      <c r="M271" s="87">
        <v>8.0699999999892746E-2</v>
      </c>
      <c r="N271" s="83">
        <v>65888.63667800001</v>
      </c>
      <c r="O271" s="85">
        <v>101.59</v>
      </c>
      <c r="P271" s="83">
        <v>164.10764496800005</v>
      </c>
      <c r="Q271" s="84">
        <f t="shared" si="4"/>
        <v>8.7625167279075863E-4</v>
      </c>
      <c r="R271" s="84">
        <f>P271/'סכום נכסי הקרן'!$C$42</f>
        <v>6.163918316171195E-5</v>
      </c>
    </row>
    <row r="272" spans="2:18">
      <c r="B272" s="76" t="s">
        <v>3463</v>
      </c>
      <c r="C272" s="86" t="s">
        <v>3070</v>
      </c>
      <c r="D272" s="73">
        <v>9374</v>
      </c>
      <c r="E272" s="73"/>
      <c r="F272" s="73" t="s">
        <v>3098</v>
      </c>
      <c r="G272" s="94">
        <v>44910</v>
      </c>
      <c r="H272" s="73" t="s">
        <v>3068</v>
      </c>
      <c r="I272" s="83">
        <v>1.8299999999986747</v>
      </c>
      <c r="J272" s="86" t="s">
        <v>823</v>
      </c>
      <c r="K272" s="86" t="s">
        <v>136</v>
      </c>
      <c r="L272" s="87">
        <v>7.1577000000000002E-2</v>
      </c>
      <c r="M272" s="87">
        <v>8.0699999999880714E-2</v>
      </c>
      <c r="N272" s="83">
        <v>45440.439555000004</v>
      </c>
      <c r="O272" s="85">
        <v>101.59</v>
      </c>
      <c r="P272" s="83">
        <v>113.17768760500002</v>
      </c>
      <c r="Q272" s="84">
        <f t="shared" si="4"/>
        <v>6.043115060593863E-4</v>
      </c>
      <c r="R272" s="84">
        <f>P272/'סכום נכסי הקרן'!$C$42</f>
        <v>4.2509782024255624E-5</v>
      </c>
    </row>
    <row r="273" spans="2:18">
      <c r="B273" s="76" t="s">
        <v>3463</v>
      </c>
      <c r="C273" s="86" t="s">
        <v>3070</v>
      </c>
      <c r="D273" s="73">
        <v>9557</v>
      </c>
      <c r="E273" s="73"/>
      <c r="F273" s="73" t="s">
        <v>3098</v>
      </c>
      <c r="G273" s="94">
        <v>45048</v>
      </c>
      <c r="H273" s="73" t="s">
        <v>3068</v>
      </c>
      <c r="I273" s="83">
        <v>1.8299999999978691</v>
      </c>
      <c r="J273" s="86" t="s">
        <v>823</v>
      </c>
      <c r="K273" s="86" t="s">
        <v>136</v>
      </c>
      <c r="L273" s="87">
        <v>7.0323999999999998E-2</v>
      </c>
      <c r="M273" s="87">
        <v>7.9599999999862669E-2</v>
      </c>
      <c r="N273" s="83">
        <v>68160.661210000006</v>
      </c>
      <c r="O273" s="85">
        <v>101.09</v>
      </c>
      <c r="P273" s="83">
        <v>168.93098819200003</v>
      </c>
      <c r="Q273" s="84">
        <f t="shared" si="4"/>
        <v>9.0200588167784661E-4</v>
      </c>
      <c r="R273" s="84">
        <f>P273/'סכום נכסי הקרן'!$C$42</f>
        <v>6.3450841213924633E-5</v>
      </c>
    </row>
    <row r="274" spans="2:18">
      <c r="B274" s="76" t="s">
        <v>3464</v>
      </c>
      <c r="C274" s="86" t="s">
        <v>3069</v>
      </c>
      <c r="D274" s="73">
        <v>6211</v>
      </c>
      <c r="E274" s="73"/>
      <c r="F274" s="73" t="s">
        <v>420</v>
      </c>
      <c r="G274" s="94">
        <v>43186</v>
      </c>
      <c r="H274" s="73" t="s">
        <v>329</v>
      </c>
      <c r="I274" s="83">
        <v>3.5699999999995584</v>
      </c>
      <c r="J274" s="86" t="s">
        <v>547</v>
      </c>
      <c r="K274" s="86" t="s">
        <v>132</v>
      </c>
      <c r="L274" s="87">
        <v>4.8000000000000001E-2</v>
      </c>
      <c r="M274" s="87">
        <v>5.8699999999994618E-2</v>
      </c>
      <c r="N274" s="83">
        <v>855064.67401100008</v>
      </c>
      <c r="O274" s="85">
        <v>97.94</v>
      </c>
      <c r="P274" s="83">
        <v>3098.5663902409997</v>
      </c>
      <c r="Q274" s="84">
        <f t="shared" si="4"/>
        <v>1.6544774518160506E-2</v>
      </c>
      <c r="R274" s="84">
        <f>P274/'סכום נכסי הקרן'!$C$42</f>
        <v>1.1638281769507572E-3</v>
      </c>
    </row>
    <row r="275" spans="2:18">
      <c r="B275" s="76" t="s">
        <v>3464</v>
      </c>
      <c r="C275" s="86" t="s">
        <v>3069</v>
      </c>
      <c r="D275" s="73">
        <v>6831</v>
      </c>
      <c r="E275" s="73"/>
      <c r="F275" s="73" t="s">
        <v>420</v>
      </c>
      <c r="G275" s="94">
        <v>43552</v>
      </c>
      <c r="H275" s="73" t="s">
        <v>329</v>
      </c>
      <c r="I275" s="83">
        <v>3.5600000000012453</v>
      </c>
      <c r="J275" s="86" t="s">
        <v>547</v>
      </c>
      <c r="K275" s="86" t="s">
        <v>132</v>
      </c>
      <c r="L275" s="87">
        <v>4.5999999999999999E-2</v>
      </c>
      <c r="M275" s="87">
        <v>6.3300000000015497E-2</v>
      </c>
      <c r="N275" s="83">
        <v>426444.02128900005</v>
      </c>
      <c r="O275" s="85">
        <v>95.72</v>
      </c>
      <c r="P275" s="83">
        <v>1510.3111385019999</v>
      </c>
      <c r="Q275" s="84">
        <f t="shared" si="4"/>
        <v>8.0642962234023265E-3</v>
      </c>
      <c r="R275" s="84">
        <f>P275/'סכום נכסי הקרן'!$C$42</f>
        <v>5.6727610048545451E-4</v>
      </c>
    </row>
    <row r="276" spans="2:18">
      <c r="B276" s="76" t="s">
        <v>3464</v>
      </c>
      <c r="C276" s="86" t="s">
        <v>3069</v>
      </c>
      <c r="D276" s="73">
        <v>7598</v>
      </c>
      <c r="E276" s="73"/>
      <c r="F276" s="73" t="s">
        <v>420</v>
      </c>
      <c r="G276" s="94">
        <v>43942</v>
      </c>
      <c r="H276" s="73" t="s">
        <v>329</v>
      </c>
      <c r="I276" s="83">
        <v>3.4699999999991853</v>
      </c>
      <c r="J276" s="86" t="s">
        <v>547</v>
      </c>
      <c r="K276" s="86" t="s">
        <v>132</v>
      </c>
      <c r="L276" s="87">
        <v>5.4400000000000004E-2</v>
      </c>
      <c r="M276" s="87">
        <v>7.5699999999983975E-2</v>
      </c>
      <c r="N276" s="83">
        <v>433340.2863470001</v>
      </c>
      <c r="O276" s="85">
        <v>94.91</v>
      </c>
      <c r="P276" s="83">
        <v>1521.7481445920002</v>
      </c>
      <c r="Q276" s="84">
        <f t="shared" si="4"/>
        <v>8.1253640409316985E-3</v>
      </c>
      <c r="R276" s="84">
        <f>P276/'סכום נכסי הקרן'!$C$42</f>
        <v>5.7157186448438706E-4</v>
      </c>
    </row>
    <row r="277" spans="2:18">
      <c r="B277" s="76" t="s">
        <v>3465</v>
      </c>
      <c r="C277" s="86" t="s">
        <v>3070</v>
      </c>
      <c r="D277" s="73">
        <v>9459</v>
      </c>
      <c r="E277" s="73"/>
      <c r="F277" s="73" t="s">
        <v>315</v>
      </c>
      <c r="G277" s="94">
        <v>44195</v>
      </c>
      <c r="H277" s="73" t="s">
        <v>3068</v>
      </c>
      <c r="I277" s="83">
        <v>3</v>
      </c>
      <c r="J277" s="86" t="s">
        <v>823</v>
      </c>
      <c r="K277" s="86" t="s">
        <v>135</v>
      </c>
      <c r="L277" s="87">
        <v>7.6580999999999996E-2</v>
      </c>
      <c r="M277" s="87">
        <v>7.9899999999999999E-2</v>
      </c>
      <c r="N277" s="83">
        <v>131511.16000000003</v>
      </c>
      <c r="O277" s="85">
        <v>100.16</v>
      </c>
      <c r="P277" s="83">
        <v>615.23198000000014</v>
      </c>
      <c r="Q277" s="84">
        <f t="shared" si="4"/>
        <v>3.2850270426736752E-3</v>
      </c>
      <c r="R277" s="84">
        <f>P277/'סכום נכסי הקרן'!$C$42</f>
        <v>2.3108245023903268E-4</v>
      </c>
    </row>
    <row r="278" spans="2:18">
      <c r="B278" s="76" t="s">
        <v>3465</v>
      </c>
      <c r="C278" s="86" t="s">
        <v>3070</v>
      </c>
      <c r="D278" s="73">
        <v>9448</v>
      </c>
      <c r="E278" s="73"/>
      <c r="F278" s="73" t="s">
        <v>315</v>
      </c>
      <c r="G278" s="94">
        <v>43788</v>
      </c>
      <c r="H278" s="73" t="s">
        <v>3068</v>
      </c>
      <c r="I278" s="83">
        <v>3.12</v>
      </c>
      <c r="J278" s="86" t="s">
        <v>823</v>
      </c>
      <c r="K278" s="86" t="s">
        <v>134</v>
      </c>
      <c r="L278" s="87">
        <v>5.4290000000000005E-2</v>
      </c>
      <c r="M278" s="87">
        <v>5.5099999999999996E-2</v>
      </c>
      <c r="N278" s="83">
        <v>504721.72000000009</v>
      </c>
      <c r="O278" s="85">
        <v>100.4</v>
      </c>
      <c r="P278" s="83">
        <v>2036.3371000000004</v>
      </c>
      <c r="Q278" s="84">
        <f t="shared" si="4"/>
        <v>1.0873008326874829E-2</v>
      </c>
      <c r="R278" s="84">
        <f>P278/'סכום נכסי הקרן'!$C$42</f>
        <v>7.6485257899084843E-4</v>
      </c>
    </row>
    <row r="279" spans="2:18">
      <c r="B279" s="76" t="s">
        <v>3465</v>
      </c>
      <c r="C279" s="86" t="s">
        <v>3070</v>
      </c>
      <c r="D279" s="73">
        <v>9617</v>
      </c>
      <c r="E279" s="73"/>
      <c r="F279" s="73" t="s">
        <v>315</v>
      </c>
      <c r="G279" s="94">
        <v>45099</v>
      </c>
      <c r="H279" s="73" t="s">
        <v>3068</v>
      </c>
      <c r="I279" s="83">
        <v>3.1099999999999994</v>
      </c>
      <c r="J279" s="86" t="s">
        <v>823</v>
      </c>
      <c r="K279" s="86" t="s">
        <v>134</v>
      </c>
      <c r="L279" s="87">
        <v>5.4260000000000003E-2</v>
      </c>
      <c r="M279" s="87">
        <v>5.5399999999999998E-2</v>
      </c>
      <c r="N279" s="83">
        <v>8767.6400000000012</v>
      </c>
      <c r="O279" s="85">
        <v>100.41</v>
      </c>
      <c r="P279" s="83">
        <v>35.377190000000013</v>
      </c>
      <c r="Q279" s="84">
        <f t="shared" si="4"/>
        <v>1.8889626941012518E-4</v>
      </c>
      <c r="R279" s="84">
        <f>P279/'סכום נכסי הקרן'!$C$42</f>
        <v>1.3287748383580135E-5</v>
      </c>
    </row>
    <row r="280" spans="2:18">
      <c r="B280" s="76" t="s">
        <v>3466</v>
      </c>
      <c r="C280" s="86" t="s">
        <v>3070</v>
      </c>
      <c r="D280" s="73">
        <v>9047</v>
      </c>
      <c r="E280" s="73"/>
      <c r="F280" s="73" t="s">
        <v>315</v>
      </c>
      <c r="G280" s="94">
        <v>44677</v>
      </c>
      <c r="H280" s="73" t="s">
        <v>3068</v>
      </c>
      <c r="I280" s="83">
        <v>2.9999999999969438</v>
      </c>
      <c r="J280" s="86" t="s">
        <v>823</v>
      </c>
      <c r="K280" s="86" t="s">
        <v>3060</v>
      </c>
      <c r="L280" s="87">
        <v>0.1114</v>
      </c>
      <c r="M280" s="87">
        <v>0.11889999999990401</v>
      </c>
      <c r="N280" s="83">
        <v>954748.82470000011</v>
      </c>
      <c r="O280" s="85">
        <v>99.71</v>
      </c>
      <c r="P280" s="83">
        <v>327.19555872600006</v>
      </c>
      <c r="Q280" s="84">
        <f t="shared" si="4"/>
        <v>1.7470584976054602E-3</v>
      </c>
      <c r="R280" s="84">
        <f>P280/'סכום נכסי הקרן'!$C$42</f>
        <v>1.2289535309548342E-4</v>
      </c>
    </row>
    <row r="281" spans="2:18">
      <c r="B281" s="76" t="s">
        <v>3466</v>
      </c>
      <c r="C281" s="86" t="s">
        <v>3070</v>
      </c>
      <c r="D281" s="73">
        <v>9048</v>
      </c>
      <c r="E281" s="73"/>
      <c r="F281" s="73" t="s">
        <v>315</v>
      </c>
      <c r="G281" s="94">
        <v>44677</v>
      </c>
      <c r="H281" s="73" t="s">
        <v>3068</v>
      </c>
      <c r="I281" s="83">
        <v>3.1900000000010866</v>
      </c>
      <c r="J281" s="86" t="s">
        <v>823</v>
      </c>
      <c r="K281" s="86" t="s">
        <v>3060</v>
      </c>
      <c r="L281" s="87">
        <v>7.22E-2</v>
      </c>
      <c r="M281" s="87">
        <v>7.6700000000019253E-2</v>
      </c>
      <c r="N281" s="83">
        <v>3065060.8592610005</v>
      </c>
      <c r="O281" s="85">
        <v>99.58</v>
      </c>
      <c r="P281" s="83">
        <v>1049.0368325940003</v>
      </c>
      <c r="Q281" s="84">
        <f t="shared" si="4"/>
        <v>5.6013251519077857E-3</v>
      </c>
      <c r="R281" s="84">
        <f>P281/'סכום נכסי הקרן'!$C$42</f>
        <v>3.940204825939241E-4</v>
      </c>
    </row>
    <row r="282" spans="2:18">
      <c r="B282" s="76" t="s">
        <v>3466</v>
      </c>
      <c r="C282" s="86" t="s">
        <v>3070</v>
      </c>
      <c r="D282" s="73">
        <v>9074</v>
      </c>
      <c r="E282" s="73"/>
      <c r="F282" s="73" t="s">
        <v>315</v>
      </c>
      <c r="G282" s="94">
        <v>44684</v>
      </c>
      <c r="H282" s="73" t="s">
        <v>3068</v>
      </c>
      <c r="I282" s="83">
        <v>3.1300000000033883</v>
      </c>
      <c r="J282" s="86" t="s">
        <v>823</v>
      </c>
      <c r="K282" s="86" t="s">
        <v>3060</v>
      </c>
      <c r="L282" s="87">
        <v>6.9099999999999995E-2</v>
      </c>
      <c r="M282" s="87">
        <v>8.4900000000402862E-2</v>
      </c>
      <c r="N282" s="83">
        <v>155052.03111500002</v>
      </c>
      <c r="O282" s="85">
        <v>99.68</v>
      </c>
      <c r="P282" s="83">
        <v>53.120851814000005</v>
      </c>
      <c r="Q282" s="84">
        <f t="shared" si="4"/>
        <v>2.8363843300026592E-4</v>
      </c>
      <c r="R282" s="84">
        <f>P282/'סכום נכסי הקרן'!$C$42</f>
        <v>1.9952305788726525E-5</v>
      </c>
    </row>
    <row r="283" spans="2:18">
      <c r="B283" s="76" t="s">
        <v>3466</v>
      </c>
      <c r="C283" s="86" t="s">
        <v>3070</v>
      </c>
      <c r="D283" s="73">
        <v>9220</v>
      </c>
      <c r="E283" s="73"/>
      <c r="F283" s="73" t="s">
        <v>315</v>
      </c>
      <c r="G283" s="94">
        <v>44811</v>
      </c>
      <c r="H283" s="73" t="s">
        <v>3068</v>
      </c>
      <c r="I283" s="83">
        <v>3.1599999999949113</v>
      </c>
      <c r="J283" s="86" t="s">
        <v>823</v>
      </c>
      <c r="K283" s="86" t="s">
        <v>3060</v>
      </c>
      <c r="L283" s="87">
        <v>7.2400000000000006E-2</v>
      </c>
      <c r="M283" s="87">
        <v>8.1999999999872786E-2</v>
      </c>
      <c r="N283" s="83">
        <v>229446.44955400002</v>
      </c>
      <c r="O283" s="85">
        <v>99.68</v>
      </c>
      <c r="P283" s="83">
        <v>78.608387715000021</v>
      </c>
      <c r="Q283" s="84">
        <f t="shared" si="4"/>
        <v>4.197289604886146E-4</v>
      </c>
      <c r="R283" s="84">
        <f>P283/'סכום נכסי הקרן'!$C$42</f>
        <v>2.9525478897443002E-5</v>
      </c>
    </row>
    <row r="284" spans="2:18">
      <c r="B284" s="76" t="s">
        <v>3466</v>
      </c>
      <c r="C284" s="86" t="s">
        <v>3070</v>
      </c>
      <c r="D284" s="73">
        <v>9599</v>
      </c>
      <c r="E284" s="73"/>
      <c r="F284" s="73" t="s">
        <v>315</v>
      </c>
      <c r="G284" s="94">
        <v>45089</v>
      </c>
      <c r="H284" s="73" t="s">
        <v>3068</v>
      </c>
      <c r="I284" s="83">
        <v>3.1799999999831789</v>
      </c>
      <c r="J284" s="86" t="s">
        <v>823</v>
      </c>
      <c r="K284" s="86" t="s">
        <v>3060</v>
      </c>
      <c r="L284" s="87">
        <v>6.9199999999999998E-2</v>
      </c>
      <c r="M284" s="87">
        <v>7.7299999999518046E-2</v>
      </c>
      <c r="N284" s="83">
        <v>218634.66140600003</v>
      </c>
      <c r="O284" s="85">
        <v>99.68</v>
      </c>
      <c r="P284" s="83">
        <v>74.904271757000004</v>
      </c>
      <c r="Q284" s="84">
        <f t="shared" si="4"/>
        <v>3.9995085810318729E-4</v>
      </c>
      <c r="R284" s="84">
        <f>P284/'סכום נכסי הקרן'!$C$42</f>
        <v>2.8134205005042048E-5</v>
      </c>
    </row>
    <row r="285" spans="2:18">
      <c r="B285" s="76" t="s">
        <v>3467</v>
      </c>
      <c r="C285" s="86" t="s">
        <v>3070</v>
      </c>
      <c r="D285" s="73">
        <v>9040</v>
      </c>
      <c r="E285" s="73"/>
      <c r="F285" s="73" t="s">
        <v>708</v>
      </c>
      <c r="G285" s="94">
        <v>44665</v>
      </c>
      <c r="H285" s="73" t="s">
        <v>3068</v>
      </c>
      <c r="I285" s="83">
        <v>4.1200000000003447</v>
      </c>
      <c r="J285" s="86" t="s">
        <v>823</v>
      </c>
      <c r="K285" s="86" t="s">
        <v>134</v>
      </c>
      <c r="L285" s="87">
        <v>6.8680000000000005E-2</v>
      </c>
      <c r="M285" s="87">
        <v>7.2700000000004497E-2</v>
      </c>
      <c r="N285" s="83">
        <v>568859.65</v>
      </c>
      <c r="O285" s="85">
        <v>101.45</v>
      </c>
      <c r="P285" s="83">
        <v>2319.1088834850007</v>
      </c>
      <c r="Q285" s="84">
        <f t="shared" si="4"/>
        <v>1.238286637367742E-2</v>
      </c>
      <c r="R285" s="84">
        <f>P285/'סכום נכסי הקרן'!$C$42</f>
        <v>8.7106226689779871E-4</v>
      </c>
    </row>
    <row r="286" spans="2:18">
      <c r="B286" s="76" t="s">
        <v>3468</v>
      </c>
      <c r="C286" s="86" t="s">
        <v>3070</v>
      </c>
      <c r="D286" s="73">
        <v>7088</v>
      </c>
      <c r="E286" s="73"/>
      <c r="F286" s="73" t="s">
        <v>674</v>
      </c>
      <c r="G286" s="94">
        <v>43684</v>
      </c>
      <c r="H286" s="73" t="s">
        <v>671</v>
      </c>
      <c r="I286" s="83">
        <v>7.1599999999999984</v>
      </c>
      <c r="J286" s="86" t="s">
        <v>687</v>
      </c>
      <c r="K286" s="86" t="s">
        <v>132</v>
      </c>
      <c r="L286" s="87">
        <v>4.36E-2</v>
      </c>
      <c r="M286" s="87">
        <v>3.7299999999999993E-2</v>
      </c>
      <c r="N286" s="83">
        <v>294871.83000000007</v>
      </c>
      <c r="O286" s="85">
        <v>106.95</v>
      </c>
      <c r="P286" s="83">
        <v>1166.8520900000003</v>
      </c>
      <c r="Q286" s="84">
        <f t="shared" si="4"/>
        <v>6.2303989309045633E-3</v>
      </c>
      <c r="R286" s="84">
        <f>P286/'סכום נכסי הקרן'!$C$42</f>
        <v>4.3827214577456827E-4</v>
      </c>
    </row>
    <row r="287" spans="2:18">
      <c r="B287" s="76" t="s">
        <v>3469</v>
      </c>
      <c r="C287" s="86" t="s">
        <v>3070</v>
      </c>
      <c r="D287" s="73">
        <v>7310</v>
      </c>
      <c r="E287" s="73"/>
      <c r="F287" s="73" t="s">
        <v>810</v>
      </c>
      <c r="G287" s="94">
        <v>43811</v>
      </c>
      <c r="H287" s="73" t="s">
        <v>705</v>
      </c>
      <c r="I287" s="83">
        <v>7.2999999999999989</v>
      </c>
      <c r="J287" s="86" t="s">
        <v>687</v>
      </c>
      <c r="K287" s="86" t="s">
        <v>132</v>
      </c>
      <c r="L287" s="87">
        <v>4.4800000000000006E-2</v>
      </c>
      <c r="M287" s="87">
        <v>6.2899999999999998E-2</v>
      </c>
      <c r="N287" s="83">
        <v>93797.060000000012</v>
      </c>
      <c r="O287" s="85">
        <v>89.6</v>
      </c>
      <c r="P287" s="83">
        <v>310.95599000000004</v>
      </c>
      <c r="Q287" s="84">
        <f t="shared" si="4"/>
        <v>1.6603474289996513E-3</v>
      </c>
      <c r="R287" s="84">
        <f>P287/'סכום נכסי הקרן'!$C$42</f>
        <v>1.1679573627772753E-4</v>
      </c>
    </row>
    <row r="288" spans="2:18">
      <c r="B288" s="76" t="s">
        <v>3470</v>
      </c>
      <c r="C288" s="86" t="s">
        <v>3070</v>
      </c>
      <c r="D288" s="73" t="s">
        <v>3248</v>
      </c>
      <c r="E288" s="73"/>
      <c r="F288" s="73" t="s">
        <v>681</v>
      </c>
      <c r="G288" s="94">
        <v>43185</v>
      </c>
      <c r="H288" s="73" t="s">
        <v>316</v>
      </c>
      <c r="I288" s="83">
        <v>4.0899999999993346</v>
      </c>
      <c r="J288" s="86" t="s">
        <v>687</v>
      </c>
      <c r="K288" s="86" t="s">
        <v>140</v>
      </c>
      <c r="L288" s="87">
        <v>4.2199999999999994E-2</v>
      </c>
      <c r="M288" s="87">
        <v>7.2399999999982242E-2</v>
      </c>
      <c r="N288" s="83">
        <v>199852.52347400002</v>
      </c>
      <c r="O288" s="85">
        <v>88.89</v>
      </c>
      <c r="P288" s="83">
        <v>495.60493333700009</v>
      </c>
      <c r="Q288" s="84">
        <f t="shared" si="4"/>
        <v>2.6462792270559943E-3</v>
      </c>
      <c r="R288" s="84">
        <f>P288/'סכום נכסי הקרן'!$C$42</f>
        <v>1.861502751304742E-4</v>
      </c>
    </row>
    <row r="289" spans="2:18">
      <c r="B289" s="76" t="s">
        <v>3471</v>
      </c>
      <c r="C289" s="86" t="s">
        <v>3070</v>
      </c>
      <c r="D289" s="73">
        <v>6812</v>
      </c>
      <c r="E289" s="73"/>
      <c r="F289" s="73" t="s">
        <v>536</v>
      </c>
      <c r="G289" s="94">
        <v>43536</v>
      </c>
      <c r="H289" s="73"/>
      <c r="I289" s="83">
        <v>2.6400000000018848</v>
      </c>
      <c r="J289" s="86" t="s">
        <v>687</v>
      </c>
      <c r="K289" s="86" t="s">
        <v>132</v>
      </c>
      <c r="L289" s="87">
        <v>7.4524999999999994E-2</v>
      </c>
      <c r="M289" s="87">
        <v>7.3300000000046051E-2</v>
      </c>
      <c r="N289" s="83">
        <v>174746.41593300004</v>
      </c>
      <c r="O289" s="85">
        <v>101.75</v>
      </c>
      <c r="P289" s="83">
        <v>657.87657820900017</v>
      </c>
      <c r="Q289" s="84">
        <f t="shared" si="4"/>
        <v>3.5127275896129264E-3</v>
      </c>
      <c r="R289" s="84">
        <f>P289/'סכום נכסי הקרן'!$C$42</f>
        <v>2.470998527212554E-4</v>
      </c>
    </row>
    <row r="290" spans="2:18">
      <c r="B290" s="76" t="s">
        <v>3471</v>
      </c>
      <c r="C290" s="86" t="s">
        <v>3070</v>
      </c>
      <c r="D290" s="73">
        <v>6872</v>
      </c>
      <c r="E290" s="73"/>
      <c r="F290" s="73" t="s">
        <v>536</v>
      </c>
      <c r="G290" s="94">
        <v>43570</v>
      </c>
      <c r="H290" s="73"/>
      <c r="I290" s="83">
        <v>2.639999999999322</v>
      </c>
      <c r="J290" s="86" t="s">
        <v>687</v>
      </c>
      <c r="K290" s="86" t="s">
        <v>132</v>
      </c>
      <c r="L290" s="87">
        <v>7.4524999999999994E-2</v>
      </c>
      <c r="M290" s="87">
        <v>7.3199999999949528E-2</v>
      </c>
      <c r="N290" s="83">
        <v>140997.57059700004</v>
      </c>
      <c r="O290" s="85">
        <v>101.78</v>
      </c>
      <c r="P290" s="83">
        <v>530.977118324</v>
      </c>
      <c r="Q290" s="84">
        <f t="shared" si="4"/>
        <v>2.835148772232678E-3</v>
      </c>
      <c r="R290" s="84">
        <f>P290/'סכום נכסי הקרן'!$C$42</f>
        <v>1.9943614362044488E-4</v>
      </c>
    </row>
    <row r="291" spans="2:18">
      <c r="B291" s="76" t="s">
        <v>3471</v>
      </c>
      <c r="C291" s="86" t="s">
        <v>3070</v>
      </c>
      <c r="D291" s="73">
        <v>7258</v>
      </c>
      <c r="E291" s="73"/>
      <c r="F291" s="73" t="s">
        <v>536</v>
      </c>
      <c r="G291" s="94">
        <v>43774</v>
      </c>
      <c r="H291" s="73"/>
      <c r="I291" s="83">
        <v>2.6400000000004122</v>
      </c>
      <c r="J291" s="86" t="s">
        <v>687</v>
      </c>
      <c r="K291" s="86" t="s">
        <v>132</v>
      </c>
      <c r="L291" s="87">
        <v>7.4524999999999994E-2</v>
      </c>
      <c r="M291" s="87">
        <v>7.1500000000025765E-2</v>
      </c>
      <c r="N291" s="83">
        <v>128767.34957000002</v>
      </c>
      <c r="O291" s="85">
        <v>101.78</v>
      </c>
      <c r="P291" s="83">
        <v>484.91981794500009</v>
      </c>
      <c r="Q291" s="84">
        <f t="shared" si="4"/>
        <v>2.589226124880115E-3</v>
      </c>
      <c r="R291" s="84">
        <f>P291/'סכום נכסי הקרן'!$C$42</f>
        <v>1.821369228891454E-4</v>
      </c>
    </row>
    <row r="292" spans="2:18">
      <c r="B292" s="76" t="s">
        <v>3472</v>
      </c>
      <c r="C292" s="86" t="s">
        <v>3070</v>
      </c>
      <c r="D292" s="73">
        <v>6861</v>
      </c>
      <c r="E292" s="73"/>
      <c r="F292" s="73" t="s">
        <v>536</v>
      </c>
      <c r="G292" s="94">
        <v>43563</v>
      </c>
      <c r="H292" s="73"/>
      <c r="I292" s="83">
        <v>0.75000000000006983</v>
      </c>
      <c r="J292" s="86" t="s">
        <v>736</v>
      </c>
      <c r="K292" s="86" t="s">
        <v>132</v>
      </c>
      <c r="L292" s="87">
        <v>7.8602999999999992E-2</v>
      </c>
      <c r="M292" s="87">
        <v>6.890000000000332E-2</v>
      </c>
      <c r="N292" s="83">
        <v>954281.93974100007</v>
      </c>
      <c r="O292" s="85">
        <v>101.59</v>
      </c>
      <c r="P292" s="83">
        <v>3586.9836425290005</v>
      </c>
      <c r="Q292" s="84">
        <f t="shared" si="4"/>
        <v>1.9152675170325002E-2</v>
      </c>
      <c r="R292" s="84">
        <f>P292/'סכום נכסי הקרן'!$C$42</f>
        <v>1.3472787436747545E-3</v>
      </c>
    </row>
    <row r="293" spans="2:18">
      <c r="B293" s="76" t="s">
        <v>3473</v>
      </c>
      <c r="C293" s="86" t="s">
        <v>3070</v>
      </c>
      <c r="D293" s="73">
        <v>6932</v>
      </c>
      <c r="E293" s="73"/>
      <c r="F293" s="73" t="s">
        <v>536</v>
      </c>
      <c r="G293" s="94">
        <v>43098</v>
      </c>
      <c r="H293" s="73"/>
      <c r="I293" s="83">
        <v>1.7900000000004748</v>
      </c>
      <c r="J293" s="86" t="s">
        <v>687</v>
      </c>
      <c r="K293" s="86" t="s">
        <v>132</v>
      </c>
      <c r="L293" s="87">
        <v>7.9162999999999997E-2</v>
      </c>
      <c r="M293" s="87">
        <v>6.8000000000027122E-2</v>
      </c>
      <c r="N293" s="83">
        <v>234393.43874700004</v>
      </c>
      <c r="O293" s="85">
        <v>102.02</v>
      </c>
      <c r="P293" s="83">
        <v>884.77428680200012</v>
      </c>
      <c r="Q293" s="84">
        <f t="shared" si="4"/>
        <v>4.7242463872032205E-3</v>
      </c>
      <c r="R293" s="84">
        <f>P293/'סכום נכסי הקרן'!$C$42</f>
        <v>3.3232311835073783E-4</v>
      </c>
    </row>
    <row r="294" spans="2:18">
      <c r="B294" s="76" t="s">
        <v>3473</v>
      </c>
      <c r="C294" s="86" t="s">
        <v>3070</v>
      </c>
      <c r="D294" s="73">
        <v>9335</v>
      </c>
      <c r="E294" s="73"/>
      <c r="F294" s="73" t="s">
        <v>536</v>
      </c>
      <c r="G294" s="94">
        <v>44064</v>
      </c>
      <c r="H294" s="73"/>
      <c r="I294" s="83">
        <v>2.5499999999997272</v>
      </c>
      <c r="J294" s="86" t="s">
        <v>687</v>
      </c>
      <c r="K294" s="86" t="s">
        <v>132</v>
      </c>
      <c r="L294" s="87">
        <v>8.666299999999999E-2</v>
      </c>
      <c r="M294" s="87">
        <v>0.10259999999998452</v>
      </c>
      <c r="N294" s="83">
        <v>865992.53717400017</v>
      </c>
      <c r="O294" s="85">
        <v>97.25</v>
      </c>
      <c r="P294" s="83">
        <v>3116.0577458070006</v>
      </c>
      <c r="Q294" s="84">
        <f t="shared" si="4"/>
        <v>1.6638169494226824E-2</v>
      </c>
      <c r="R294" s="84">
        <f>P294/'סכום נכסי הקרן'!$C$42</f>
        <v>1.1703979675884183E-3</v>
      </c>
    </row>
    <row r="295" spans="2:18">
      <c r="B295" s="76" t="s">
        <v>3473</v>
      </c>
      <c r="C295" s="86" t="s">
        <v>3070</v>
      </c>
      <c r="D295" s="73" t="s">
        <v>3249</v>
      </c>
      <c r="E295" s="73"/>
      <c r="F295" s="73" t="s">
        <v>536</v>
      </c>
      <c r="G295" s="94">
        <v>42817</v>
      </c>
      <c r="H295" s="73"/>
      <c r="I295" s="83">
        <v>1.8299999999988299</v>
      </c>
      <c r="J295" s="86" t="s">
        <v>687</v>
      </c>
      <c r="K295" s="86" t="s">
        <v>132</v>
      </c>
      <c r="L295" s="87">
        <v>5.7820000000000003E-2</v>
      </c>
      <c r="M295" s="87">
        <v>8.3099999999950588E-2</v>
      </c>
      <c r="N295" s="83">
        <v>86492.881559000016</v>
      </c>
      <c r="O295" s="85">
        <v>96.12</v>
      </c>
      <c r="P295" s="83">
        <v>307.60674709200003</v>
      </c>
      <c r="Q295" s="84">
        <f t="shared" si="4"/>
        <v>1.6424641688913861E-3</v>
      </c>
      <c r="R295" s="84">
        <f>P295/'סכום נכסי הקרן'!$C$42</f>
        <v>1.1553775346346233E-4</v>
      </c>
    </row>
    <row r="296" spans="2:18">
      <c r="B296" s="76" t="s">
        <v>3473</v>
      </c>
      <c r="C296" s="86" t="s">
        <v>3070</v>
      </c>
      <c r="D296" s="73">
        <v>7291</v>
      </c>
      <c r="E296" s="73"/>
      <c r="F296" s="73" t="s">
        <v>536</v>
      </c>
      <c r="G296" s="94">
        <v>43798</v>
      </c>
      <c r="H296" s="73"/>
      <c r="I296" s="83">
        <v>1.7900000000060186</v>
      </c>
      <c r="J296" s="86" t="s">
        <v>687</v>
      </c>
      <c r="K296" s="86" t="s">
        <v>132</v>
      </c>
      <c r="L296" s="87">
        <v>7.9162999999999997E-2</v>
      </c>
      <c r="M296" s="87">
        <v>7.7499999999951469E-2</v>
      </c>
      <c r="N296" s="83">
        <v>13787.849653000001</v>
      </c>
      <c r="O296" s="85">
        <v>100.97</v>
      </c>
      <c r="P296" s="83">
        <v>51.509889411000003</v>
      </c>
      <c r="Q296" s="84">
        <f t="shared" si="4"/>
        <v>2.7503671002321008E-4</v>
      </c>
      <c r="R296" s="84">
        <f>P296/'סכום נכסי הקרן'!$C$42</f>
        <v>1.9347224857582145E-5</v>
      </c>
    </row>
    <row r="297" spans="2:18">
      <c r="B297" s="76" t="s">
        <v>3474</v>
      </c>
      <c r="C297" s="86" t="s">
        <v>3070</v>
      </c>
      <c r="D297" s="73" t="s">
        <v>3250</v>
      </c>
      <c r="E297" s="73"/>
      <c r="F297" s="73" t="s">
        <v>536</v>
      </c>
      <c r="G297" s="94">
        <v>43083</v>
      </c>
      <c r="H297" s="73"/>
      <c r="I297" s="83">
        <v>0.77000000000183599</v>
      </c>
      <c r="J297" s="86" t="s">
        <v>687</v>
      </c>
      <c r="K297" s="86" t="s">
        <v>140</v>
      </c>
      <c r="L297" s="87">
        <v>7.145E-2</v>
      </c>
      <c r="M297" s="87">
        <v>7.0300000000410021E-2</v>
      </c>
      <c r="N297" s="83">
        <v>23377.611908000006</v>
      </c>
      <c r="O297" s="85">
        <v>100.22</v>
      </c>
      <c r="P297" s="83">
        <v>65.362340244000009</v>
      </c>
      <c r="Q297" s="84">
        <f t="shared" si="4"/>
        <v>3.4900177860386556E-4</v>
      </c>
      <c r="R297" s="84">
        <f>P297/'סכום נכסי הקרן'!$C$42</f>
        <v>2.4550235078711045E-5</v>
      </c>
    </row>
    <row r="298" spans="2:18">
      <c r="B298" s="76" t="s">
        <v>3474</v>
      </c>
      <c r="C298" s="86" t="s">
        <v>3070</v>
      </c>
      <c r="D298" s="73" t="s">
        <v>3251</v>
      </c>
      <c r="E298" s="73"/>
      <c r="F298" s="73" t="s">
        <v>536</v>
      </c>
      <c r="G298" s="94">
        <v>43083</v>
      </c>
      <c r="H298" s="73"/>
      <c r="I298" s="83">
        <v>5.220000000007464</v>
      </c>
      <c r="J298" s="86" t="s">
        <v>687</v>
      </c>
      <c r="K298" s="86" t="s">
        <v>140</v>
      </c>
      <c r="L298" s="87">
        <v>7.195E-2</v>
      </c>
      <c r="M298" s="87">
        <v>7.3000000000063389E-2</v>
      </c>
      <c r="N298" s="83">
        <v>50679.83466700001</v>
      </c>
      <c r="O298" s="85">
        <v>100.45</v>
      </c>
      <c r="P298" s="83">
        <v>142.02284602699999</v>
      </c>
      <c r="Q298" s="84">
        <f t="shared" si="4"/>
        <v>7.5833003654357241E-4</v>
      </c>
      <c r="R298" s="84">
        <f>P298/'סכום נכסי הקרן'!$C$42</f>
        <v>5.3344085347839062E-5</v>
      </c>
    </row>
    <row r="299" spans="2:18">
      <c r="B299" s="76" t="s">
        <v>3474</v>
      </c>
      <c r="C299" s="86" t="s">
        <v>3070</v>
      </c>
      <c r="D299" s="73" t="s">
        <v>3252</v>
      </c>
      <c r="E299" s="73"/>
      <c r="F299" s="73" t="s">
        <v>536</v>
      </c>
      <c r="G299" s="94">
        <v>43083</v>
      </c>
      <c r="H299" s="73"/>
      <c r="I299" s="83">
        <v>5.5400000000035163</v>
      </c>
      <c r="J299" s="86" t="s">
        <v>687</v>
      </c>
      <c r="K299" s="86" t="s">
        <v>140</v>
      </c>
      <c r="L299" s="87">
        <v>4.4999999999999998E-2</v>
      </c>
      <c r="M299" s="87">
        <v>6.6600000000051771E-2</v>
      </c>
      <c r="N299" s="83">
        <v>202719.33843999999</v>
      </c>
      <c r="O299" s="85">
        <v>89.48</v>
      </c>
      <c r="P299" s="83">
        <v>506.05092129300004</v>
      </c>
      <c r="Q299" s="84">
        <f t="shared" si="4"/>
        <v>2.7020555098865836E-3</v>
      </c>
      <c r="R299" s="84">
        <f>P299/'סכום נכסי הקרן'!$C$42</f>
        <v>1.9007381059434896E-4</v>
      </c>
    </row>
    <row r="300" spans="2:18">
      <c r="B300" s="76" t="s">
        <v>3475</v>
      </c>
      <c r="C300" s="86" t="s">
        <v>3070</v>
      </c>
      <c r="D300" s="73">
        <v>9186</v>
      </c>
      <c r="E300" s="73"/>
      <c r="F300" s="73" t="s">
        <v>536</v>
      </c>
      <c r="G300" s="94">
        <v>44778</v>
      </c>
      <c r="H300" s="73"/>
      <c r="I300" s="83">
        <v>3.6399999999991715</v>
      </c>
      <c r="J300" s="86" t="s">
        <v>721</v>
      </c>
      <c r="K300" s="86" t="s">
        <v>134</v>
      </c>
      <c r="L300" s="87">
        <v>7.1870000000000003E-2</v>
      </c>
      <c r="M300" s="87">
        <v>7.2099999999985787E-2</v>
      </c>
      <c r="N300" s="83">
        <v>340681.93574600003</v>
      </c>
      <c r="O300" s="85">
        <v>102.2</v>
      </c>
      <c r="P300" s="83">
        <v>1399.1489659190001</v>
      </c>
      <c r="Q300" s="84">
        <f t="shared" si="4"/>
        <v>7.4707465463235883E-3</v>
      </c>
      <c r="R300" s="84">
        <f>P300/'סכום נכסי הקרן'!$C$42</f>
        <v>5.2552335022306752E-4</v>
      </c>
    </row>
    <row r="301" spans="2:18">
      <c r="B301" s="76" t="s">
        <v>3475</v>
      </c>
      <c r="C301" s="86" t="s">
        <v>3070</v>
      </c>
      <c r="D301" s="73">
        <v>9187</v>
      </c>
      <c r="E301" s="73"/>
      <c r="F301" s="73" t="s">
        <v>536</v>
      </c>
      <c r="G301" s="94">
        <v>44778</v>
      </c>
      <c r="H301" s="73"/>
      <c r="I301" s="83">
        <v>3.5599999999996093</v>
      </c>
      <c r="J301" s="86" t="s">
        <v>721</v>
      </c>
      <c r="K301" s="86" t="s">
        <v>132</v>
      </c>
      <c r="L301" s="87">
        <v>8.2722999999999991E-2</v>
      </c>
      <c r="M301" s="87">
        <v>9.0299999999990888E-2</v>
      </c>
      <c r="N301" s="83">
        <v>938128.91763300006</v>
      </c>
      <c r="O301" s="85">
        <v>100.2</v>
      </c>
      <c r="P301" s="83">
        <v>3478.0192650060003</v>
      </c>
      <c r="Q301" s="84">
        <f t="shared" si="4"/>
        <v>1.8570860605270762E-2</v>
      </c>
      <c r="R301" s="84">
        <f>P301/'סכום נכסי הקרן'!$C$42</f>
        <v>1.3063514899471673E-3</v>
      </c>
    </row>
    <row r="302" spans="2:18">
      <c r="B302" s="76" t="s">
        <v>3476</v>
      </c>
      <c r="C302" s="86" t="s">
        <v>3070</v>
      </c>
      <c r="D302" s="73" t="s">
        <v>3253</v>
      </c>
      <c r="E302" s="73"/>
      <c r="F302" s="73" t="s">
        <v>536</v>
      </c>
      <c r="G302" s="94">
        <v>42870</v>
      </c>
      <c r="H302" s="73"/>
      <c r="I302" s="83">
        <v>0.96999999999792408</v>
      </c>
      <c r="J302" s="86" t="s">
        <v>687</v>
      </c>
      <c r="K302" s="86" t="s">
        <v>132</v>
      </c>
      <c r="L302" s="87">
        <v>7.9430000000000001E-2</v>
      </c>
      <c r="M302" s="87">
        <v>9.0699999999930656E-2</v>
      </c>
      <c r="N302" s="83">
        <v>61549.522602000005</v>
      </c>
      <c r="O302" s="85">
        <v>99.42</v>
      </c>
      <c r="P302" s="83">
        <v>226.41238985100006</v>
      </c>
      <c r="Q302" s="84">
        <f t="shared" si="4"/>
        <v>1.2089274414130908E-3</v>
      </c>
      <c r="R302" s="84">
        <f>P302/'סכום נכסי הקרן'!$C$42</f>
        <v>8.5040978869863325E-5</v>
      </c>
    </row>
    <row r="303" spans="2:18">
      <c r="B303" s="76" t="s">
        <v>3477</v>
      </c>
      <c r="C303" s="86" t="s">
        <v>3070</v>
      </c>
      <c r="D303" s="73">
        <v>8706</v>
      </c>
      <c r="E303" s="73"/>
      <c r="F303" s="73" t="s">
        <v>536</v>
      </c>
      <c r="G303" s="94">
        <v>44498</v>
      </c>
      <c r="H303" s="73"/>
      <c r="I303" s="83">
        <v>3.21</v>
      </c>
      <c r="J303" s="86" t="s">
        <v>687</v>
      </c>
      <c r="K303" s="86" t="s">
        <v>132</v>
      </c>
      <c r="L303" s="87">
        <v>8.1930000000000003E-2</v>
      </c>
      <c r="M303" s="87">
        <v>9.2100000000000015E-2</v>
      </c>
      <c r="N303" s="83">
        <v>439191.09000000008</v>
      </c>
      <c r="O303" s="85">
        <v>100</v>
      </c>
      <c r="P303" s="83">
        <v>1625.0070000000003</v>
      </c>
      <c r="Q303" s="84">
        <f t="shared" si="4"/>
        <v>8.6767140088101734E-3</v>
      </c>
      <c r="R303" s="84">
        <f>P303/'סכום נכסי הקרן'!$C$42</f>
        <v>6.1035611187763644E-4</v>
      </c>
    </row>
    <row r="304" spans="2:18">
      <c r="B304" s="76" t="s">
        <v>3478</v>
      </c>
      <c r="C304" s="86" t="s">
        <v>3070</v>
      </c>
      <c r="D304" s="73">
        <v>8702</v>
      </c>
      <c r="E304" s="73"/>
      <c r="F304" s="73" t="s">
        <v>536</v>
      </c>
      <c r="G304" s="94">
        <v>44497</v>
      </c>
      <c r="H304" s="73"/>
      <c r="I304" s="83">
        <v>0.05</v>
      </c>
      <c r="J304" s="86" t="s">
        <v>736</v>
      </c>
      <c r="K304" s="86" t="s">
        <v>132</v>
      </c>
      <c r="L304" s="87">
        <v>7.0890000000000009E-2</v>
      </c>
      <c r="M304" s="87">
        <v>5.4899999991448158E-2</v>
      </c>
      <c r="N304" s="83">
        <v>755.54289000000017</v>
      </c>
      <c r="O304" s="85">
        <v>100.39</v>
      </c>
      <c r="P304" s="83">
        <v>2.8064110600000003</v>
      </c>
      <c r="Q304" s="84">
        <f t="shared" si="4"/>
        <v>1.4984813086209356E-5</v>
      </c>
      <c r="R304" s="84">
        <f>P304/'סכום נכסי הקרן'!$C$42</f>
        <v>1.054094008771652E-6</v>
      </c>
    </row>
    <row r="305" spans="2:18">
      <c r="B305" s="76" t="s">
        <v>3478</v>
      </c>
      <c r="C305" s="86" t="s">
        <v>3070</v>
      </c>
      <c r="D305" s="73">
        <v>9118</v>
      </c>
      <c r="E305" s="73"/>
      <c r="F305" s="73" t="s">
        <v>536</v>
      </c>
      <c r="G305" s="94">
        <v>44733</v>
      </c>
      <c r="H305" s="73"/>
      <c r="I305" s="83">
        <v>4.9999999977629751E-2</v>
      </c>
      <c r="J305" s="86" t="s">
        <v>736</v>
      </c>
      <c r="K305" s="86" t="s">
        <v>132</v>
      </c>
      <c r="L305" s="87">
        <v>7.0890000000000009E-2</v>
      </c>
      <c r="M305" s="87">
        <v>5.489999999959734E-2</v>
      </c>
      <c r="N305" s="83">
        <v>3008.6867430000007</v>
      </c>
      <c r="O305" s="85">
        <v>100.39</v>
      </c>
      <c r="P305" s="83">
        <v>11.175555805000002</v>
      </c>
      <c r="Q305" s="84">
        <f t="shared" si="4"/>
        <v>5.9671805481135382E-5</v>
      </c>
      <c r="R305" s="84">
        <f>P305/'סכום נכסי הקרן'!$C$42</f>
        <v>4.1975627115522267E-6</v>
      </c>
    </row>
    <row r="306" spans="2:18">
      <c r="B306" s="76" t="s">
        <v>3478</v>
      </c>
      <c r="C306" s="86" t="s">
        <v>3070</v>
      </c>
      <c r="D306" s="73">
        <v>9233</v>
      </c>
      <c r="E306" s="73"/>
      <c r="F306" s="73" t="s">
        <v>536</v>
      </c>
      <c r="G306" s="94">
        <v>44819</v>
      </c>
      <c r="H306" s="73"/>
      <c r="I306" s="83">
        <v>5.0000000182347994E-2</v>
      </c>
      <c r="J306" s="86" t="s">
        <v>736</v>
      </c>
      <c r="K306" s="86" t="s">
        <v>132</v>
      </c>
      <c r="L306" s="87">
        <v>7.0890000000000009E-2</v>
      </c>
      <c r="M306" s="87">
        <v>5.4899999995988338E-2</v>
      </c>
      <c r="N306" s="83">
        <v>590.56392100000016</v>
      </c>
      <c r="O306" s="85">
        <v>100.39</v>
      </c>
      <c r="P306" s="83">
        <v>2.1936079120000005</v>
      </c>
      <c r="Q306" s="84">
        <f t="shared" si="4"/>
        <v>1.1712754775756189E-5</v>
      </c>
      <c r="R306" s="84">
        <f>P306/'סכום נכסי הקרן'!$C$42</f>
        <v>8.2392383303723643E-7</v>
      </c>
    </row>
    <row r="307" spans="2:18">
      <c r="B307" s="76" t="s">
        <v>3478</v>
      </c>
      <c r="C307" s="86" t="s">
        <v>3070</v>
      </c>
      <c r="D307" s="73">
        <v>9276</v>
      </c>
      <c r="E307" s="73"/>
      <c r="F307" s="73" t="s">
        <v>536</v>
      </c>
      <c r="G307" s="94">
        <v>44854</v>
      </c>
      <c r="H307" s="73"/>
      <c r="I307" s="83">
        <v>4.999999942999938E-2</v>
      </c>
      <c r="J307" s="86" t="s">
        <v>736</v>
      </c>
      <c r="K307" s="86" t="s">
        <v>132</v>
      </c>
      <c r="L307" s="87">
        <v>7.0890000000000009E-2</v>
      </c>
      <c r="M307" s="87">
        <v>5.4899999963139968E-2</v>
      </c>
      <c r="N307" s="83">
        <v>141.69474700000004</v>
      </c>
      <c r="O307" s="85">
        <v>100.39</v>
      </c>
      <c r="P307" s="83">
        <v>0.52631520600000004</v>
      </c>
      <c r="Q307" s="84">
        <f t="shared" si="4"/>
        <v>2.8102565225565257E-6</v>
      </c>
      <c r="R307" s="84">
        <f>P307/'סכום נכסי הקרן'!$C$42</f>
        <v>1.9768511936024718E-7</v>
      </c>
    </row>
    <row r="308" spans="2:18">
      <c r="B308" s="76" t="s">
        <v>3478</v>
      </c>
      <c r="C308" s="86" t="s">
        <v>3070</v>
      </c>
      <c r="D308" s="73">
        <v>9430</v>
      </c>
      <c r="E308" s="73"/>
      <c r="F308" s="73" t="s">
        <v>536</v>
      </c>
      <c r="G308" s="94">
        <v>44950</v>
      </c>
      <c r="H308" s="73"/>
      <c r="I308" s="83">
        <v>5.0000000052152709E-2</v>
      </c>
      <c r="J308" s="86" t="s">
        <v>736</v>
      </c>
      <c r="K308" s="86" t="s">
        <v>132</v>
      </c>
      <c r="L308" s="87">
        <v>7.0890000000000009E-2</v>
      </c>
      <c r="M308" s="87">
        <v>5.4899999996766535E-2</v>
      </c>
      <c r="N308" s="83">
        <v>774.32288100000017</v>
      </c>
      <c r="O308" s="85">
        <v>100.39</v>
      </c>
      <c r="P308" s="83">
        <v>2.8761681570000004</v>
      </c>
      <c r="Q308" s="84">
        <f t="shared" si="4"/>
        <v>1.5357280639120716E-5</v>
      </c>
      <c r="R308" s="84">
        <f>P308/'סכום נכסי הקרן'!$C$42</f>
        <v>1.0802949239066583E-6</v>
      </c>
    </row>
    <row r="309" spans="2:18">
      <c r="B309" s="76" t="s">
        <v>3478</v>
      </c>
      <c r="C309" s="86" t="s">
        <v>3070</v>
      </c>
      <c r="D309" s="73">
        <v>9539</v>
      </c>
      <c r="E309" s="73"/>
      <c r="F309" s="73" t="s">
        <v>536</v>
      </c>
      <c r="G309" s="94">
        <v>45029</v>
      </c>
      <c r="H309" s="73"/>
      <c r="I309" s="83">
        <v>4.9999999999999996E-2</v>
      </c>
      <c r="J309" s="86" t="s">
        <v>736</v>
      </c>
      <c r="K309" s="86" t="s">
        <v>132</v>
      </c>
      <c r="L309" s="87">
        <v>7.0890000000000009E-2</v>
      </c>
      <c r="M309" s="87">
        <v>5.4900000016688856E-2</v>
      </c>
      <c r="N309" s="83">
        <v>258.10766500000005</v>
      </c>
      <c r="O309" s="85">
        <v>100.39</v>
      </c>
      <c r="P309" s="83">
        <v>0.95872306000000018</v>
      </c>
      <c r="Q309" s="84">
        <f t="shared" si="4"/>
        <v>5.1190953671407918E-6</v>
      </c>
      <c r="R309" s="84">
        <f>P309/'סכום נכסי הקרן'!$C$42</f>
        <v>3.6009843604921695E-7</v>
      </c>
    </row>
    <row r="310" spans="2:18">
      <c r="B310" s="76" t="s">
        <v>3478</v>
      </c>
      <c r="C310" s="86" t="s">
        <v>3070</v>
      </c>
      <c r="D310" s="73">
        <v>8060</v>
      </c>
      <c r="E310" s="73"/>
      <c r="F310" s="73" t="s">
        <v>536</v>
      </c>
      <c r="G310" s="94">
        <v>44150</v>
      </c>
      <c r="H310" s="73"/>
      <c r="I310" s="83">
        <v>4.9999999999880487E-2</v>
      </c>
      <c r="J310" s="86" t="s">
        <v>736</v>
      </c>
      <c r="K310" s="86" t="s">
        <v>132</v>
      </c>
      <c r="L310" s="87">
        <v>7.0890000000000009E-2</v>
      </c>
      <c r="M310" s="87">
        <v>5.4899999999998922E-2</v>
      </c>
      <c r="N310" s="83">
        <v>1013644.5020120001</v>
      </c>
      <c r="O310" s="85">
        <v>100.39</v>
      </c>
      <c r="P310" s="83">
        <v>3765.1113725090004</v>
      </c>
      <c r="Q310" s="84">
        <f t="shared" si="4"/>
        <v>2.0103786993274083E-2</v>
      </c>
      <c r="R310" s="84">
        <f>P310/'סכום נכסי הקרן'!$C$42</f>
        <v>1.4141839008144975E-3</v>
      </c>
    </row>
    <row r="311" spans="2:18">
      <c r="B311" s="76" t="s">
        <v>3478</v>
      </c>
      <c r="C311" s="86" t="s">
        <v>3070</v>
      </c>
      <c r="D311" s="73">
        <v>8119</v>
      </c>
      <c r="E311" s="73"/>
      <c r="F311" s="73" t="s">
        <v>536</v>
      </c>
      <c r="G311" s="94">
        <v>44169</v>
      </c>
      <c r="H311" s="73"/>
      <c r="I311" s="83">
        <v>4.9999999971994023E-2</v>
      </c>
      <c r="J311" s="86" t="s">
        <v>736</v>
      </c>
      <c r="K311" s="86" t="s">
        <v>132</v>
      </c>
      <c r="L311" s="87">
        <v>7.0890000000000009E-2</v>
      </c>
      <c r="M311" s="87">
        <v>5.4899999998151608E-2</v>
      </c>
      <c r="N311" s="83">
        <v>2403.2398600000001</v>
      </c>
      <c r="O311" s="85">
        <v>100.39</v>
      </c>
      <c r="P311" s="83">
        <v>8.926665885000002</v>
      </c>
      <c r="Q311" s="84">
        <f t="shared" ref="Q311:Q346" si="5">IFERROR(P311/$P$10,0)</f>
        <v>4.7663872793377123E-5</v>
      </c>
      <c r="R311" s="84">
        <f>P311/'סכום נכסי הקרן'!$C$42</f>
        <v>3.3528748378310619E-6</v>
      </c>
    </row>
    <row r="312" spans="2:18">
      <c r="B312" s="76" t="s">
        <v>3478</v>
      </c>
      <c r="C312" s="86" t="s">
        <v>3070</v>
      </c>
      <c r="D312" s="73">
        <v>8418</v>
      </c>
      <c r="E312" s="73"/>
      <c r="F312" s="73" t="s">
        <v>536</v>
      </c>
      <c r="G312" s="94">
        <v>44326</v>
      </c>
      <c r="H312" s="73"/>
      <c r="I312" s="83">
        <v>5.000000023824621E-2</v>
      </c>
      <c r="J312" s="86" t="s">
        <v>736</v>
      </c>
      <c r="K312" s="86" t="s">
        <v>132</v>
      </c>
      <c r="L312" s="87">
        <v>7.0890000000000009E-2</v>
      </c>
      <c r="M312" s="87">
        <v>5.4899999988405349E-2</v>
      </c>
      <c r="N312" s="83">
        <v>508.50398200000012</v>
      </c>
      <c r="O312" s="85">
        <v>100.39</v>
      </c>
      <c r="P312" s="83">
        <v>1.8888023310000004</v>
      </c>
      <c r="Q312" s="84">
        <f t="shared" si="5"/>
        <v>1.0085247414479454E-5</v>
      </c>
      <c r="R312" s="84">
        <f>P312/'סכום נכסי הקרן'!$C$42</f>
        <v>7.0943820356132399E-7</v>
      </c>
    </row>
    <row r="313" spans="2:18">
      <c r="B313" s="76" t="s">
        <v>3479</v>
      </c>
      <c r="C313" s="86" t="s">
        <v>3070</v>
      </c>
      <c r="D313" s="73">
        <v>8718</v>
      </c>
      <c r="E313" s="73"/>
      <c r="F313" s="73" t="s">
        <v>536</v>
      </c>
      <c r="G313" s="94">
        <v>44508</v>
      </c>
      <c r="H313" s="73"/>
      <c r="I313" s="83">
        <v>3.1700000000001589</v>
      </c>
      <c r="J313" s="86" t="s">
        <v>687</v>
      </c>
      <c r="K313" s="86" t="s">
        <v>132</v>
      </c>
      <c r="L313" s="87">
        <v>8.5919000000000009E-2</v>
      </c>
      <c r="M313" s="87">
        <v>9.0700000000004763E-2</v>
      </c>
      <c r="N313" s="83">
        <v>852494.0069230001</v>
      </c>
      <c r="O313" s="85">
        <v>99.86</v>
      </c>
      <c r="P313" s="83">
        <v>3149.8117899500007</v>
      </c>
      <c r="Q313" s="84">
        <f t="shared" si="5"/>
        <v>1.6818398987188742E-2</v>
      </c>
      <c r="R313" s="84">
        <f>P313/'סכום נכסי הקרן'!$C$42</f>
        <v>1.1830760589094204E-3</v>
      </c>
    </row>
    <row r="314" spans="2:18">
      <c r="B314" s="76" t="s">
        <v>3480</v>
      </c>
      <c r="C314" s="86" t="s">
        <v>3070</v>
      </c>
      <c r="D314" s="73">
        <v>8806</v>
      </c>
      <c r="E314" s="73"/>
      <c r="F314" s="73" t="s">
        <v>536</v>
      </c>
      <c r="G314" s="94">
        <v>44137</v>
      </c>
      <c r="H314" s="73"/>
      <c r="I314" s="83">
        <v>0.2200000000000184</v>
      </c>
      <c r="J314" s="86" t="s">
        <v>736</v>
      </c>
      <c r="K314" s="86" t="s">
        <v>132</v>
      </c>
      <c r="L314" s="87">
        <v>7.2756000000000001E-2</v>
      </c>
      <c r="M314" s="87">
        <v>5.6100000000001246E-2</v>
      </c>
      <c r="N314" s="83">
        <v>1163432.1547230002</v>
      </c>
      <c r="O314" s="85">
        <v>100.99</v>
      </c>
      <c r="P314" s="83">
        <v>4347.3153842860002</v>
      </c>
      <c r="Q314" s="84">
        <f t="shared" si="5"/>
        <v>2.3212461420504846E-2</v>
      </c>
      <c r="R314" s="84">
        <f>P314/'סכום נכסי הקרן'!$C$42</f>
        <v>1.6328609754041891E-3</v>
      </c>
    </row>
    <row r="315" spans="2:18">
      <c r="B315" s="76" t="s">
        <v>3480</v>
      </c>
      <c r="C315" s="86" t="s">
        <v>3070</v>
      </c>
      <c r="D315" s="73">
        <v>9044</v>
      </c>
      <c r="E315" s="73"/>
      <c r="F315" s="73" t="s">
        <v>536</v>
      </c>
      <c r="G315" s="94">
        <v>44679</v>
      </c>
      <c r="H315" s="73"/>
      <c r="I315" s="83">
        <v>0.22000000000801367</v>
      </c>
      <c r="J315" s="86" t="s">
        <v>736</v>
      </c>
      <c r="K315" s="86" t="s">
        <v>132</v>
      </c>
      <c r="L315" s="87">
        <v>7.2756000000000001E-2</v>
      </c>
      <c r="M315" s="87">
        <v>5.6100000000574315E-2</v>
      </c>
      <c r="N315" s="83">
        <v>10018.602791000001</v>
      </c>
      <c r="O315" s="85">
        <v>100.99</v>
      </c>
      <c r="P315" s="83">
        <v>37.435811085000012</v>
      </c>
      <c r="Q315" s="84">
        <f t="shared" si="5"/>
        <v>1.998882629258771E-4</v>
      </c>
      <c r="R315" s="84">
        <f>P315/'סכום נכסי הקרן'!$C$42</f>
        <v>1.4060970875095506E-5</v>
      </c>
    </row>
    <row r="316" spans="2:18">
      <c r="B316" s="76" t="s">
        <v>3480</v>
      </c>
      <c r="C316" s="86" t="s">
        <v>3070</v>
      </c>
      <c r="D316" s="73">
        <v>9224</v>
      </c>
      <c r="E316" s="73"/>
      <c r="F316" s="73" t="s">
        <v>536</v>
      </c>
      <c r="G316" s="94">
        <v>44810</v>
      </c>
      <c r="H316" s="73"/>
      <c r="I316" s="83">
        <v>0.22000000000708564</v>
      </c>
      <c r="J316" s="86" t="s">
        <v>736</v>
      </c>
      <c r="K316" s="86" t="s">
        <v>132</v>
      </c>
      <c r="L316" s="87">
        <v>7.2756000000000001E-2</v>
      </c>
      <c r="M316" s="87">
        <v>5.610000000033067E-2</v>
      </c>
      <c r="N316" s="83">
        <v>18129.429507000004</v>
      </c>
      <c r="O316" s="85">
        <v>100.99</v>
      </c>
      <c r="P316" s="83">
        <v>67.742968615999999</v>
      </c>
      <c r="Q316" s="84">
        <f t="shared" si="5"/>
        <v>3.6171312787503998E-4</v>
      </c>
      <c r="R316" s="84">
        <f>P316/'סכום נכסי הקרן'!$C$42</f>
        <v>2.5444404197342225E-5</v>
      </c>
    </row>
    <row r="317" spans="2:18">
      <c r="B317" s="76" t="s">
        <v>3481</v>
      </c>
      <c r="C317" s="86" t="s">
        <v>3070</v>
      </c>
      <c r="D317" s="73" t="s">
        <v>3254</v>
      </c>
      <c r="E317" s="73"/>
      <c r="F317" s="73" t="s">
        <v>536</v>
      </c>
      <c r="G317" s="94">
        <v>42921</v>
      </c>
      <c r="H317" s="73"/>
      <c r="I317" s="83">
        <v>7.2100000000409867</v>
      </c>
      <c r="J317" s="86" t="s">
        <v>687</v>
      </c>
      <c r="K317" s="86" t="s">
        <v>132</v>
      </c>
      <c r="L317" s="87">
        <v>7.8939999999999996E-2</v>
      </c>
      <c r="M317" s="101">
        <v>0</v>
      </c>
      <c r="N317" s="83">
        <v>129885.35572200001</v>
      </c>
      <c r="O317" s="85">
        <v>14.370590999999999</v>
      </c>
      <c r="P317" s="83">
        <v>69.044691177000018</v>
      </c>
      <c r="Q317" s="84">
        <f t="shared" si="5"/>
        <v>3.6866366678386502E-4</v>
      </c>
      <c r="R317" s="84">
        <f>P317/'סכום נכסי הקרן'!$C$42</f>
        <v>2.5933333981075692E-5</v>
      </c>
    </row>
    <row r="318" spans="2:18">
      <c r="B318" s="76" t="s">
        <v>3481</v>
      </c>
      <c r="C318" s="86" t="s">
        <v>3070</v>
      </c>
      <c r="D318" s="73">
        <v>6497</v>
      </c>
      <c r="E318" s="73"/>
      <c r="F318" s="73" t="s">
        <v>536</v>
      </c>
      <c r="G318" s="94">
        <v>43342</v>
      </c>
      <c r="H318" s="73"/>
      <c r="I318" s="83">
        <v>1.0599999999771077</v>
      </c>
      <c r="J318" s="86" t="s">
        <v>687</v>
      </c>
      <c r="K318" s="86" t="s">
        <v>132</v>
      </c>
      <c r="L318" s="87">
        <v>7.8939999999999996E-2</v>
      </c>
      <c r="M318" s="101">
        <v>0</v>
      </c>
      <c r="N318" s="83">
        <v>24652.588964000006</v>
      </c>
      <c r="O318" s="85">
        <v>14.370590999999999</v>
      </c>
      <c r="P318" s="83">
        <v>13.104867655000001</v>
      </c>
      <c r="Q318" s="84">
        <f t="shared" si="5"/>
        <v>6.9973353201396572E-5</v>
      </c>
      <c r="R318" s="84">
        <f>P318/'סכום נכסי הקרן'!$C$42</f>
        <v>4.9222163772690199E-6</v>
      </c>
    </row>
    <row r="319" spans="2:18">
      <c r="B319" s="76" t="s">
        <v>3482</v>
      </c>
      <c r="C319" s="86" t="s">
        <v>3070</v>
      </c>
      <c r="D319" s="73">
        <v>9405</v>
      </c>
      <c r="E319" s="73"/>
      <c r="F319" s="73" t="s">
        <v>536</v>
      </c>
      <c r="G319" s="94">
        <v>43866</v>
      </c>
      <c r="H319" s="73"/>
      <c r="I319" s="83">
        <v>1.2899999999999732</v>
      </c>
      <c r="J319" s="86" t="s">
        <v>736</v>
      </c>
      <c r="K319" s="86" t="s">
        <v>132</v>
      </c>
      <c r="L319" s="87">
        <v>7.5109000000000009E-2</v>
      </c>
      <c r="M319" s="87">
        <v>7.9199999999995108E-2</v>
      </c>
      <c r="N319" s="83">
        <v>991054.29084100027</v>
      </c>
      <c r="O319" s="85">
        <v>100.39</v>
      </c>
      <c r="P319" s="83">
        <v>3681.2016798900004</v>
      </c>
      <c r="Q319" s="84">
        <f t="shared" si="5"/>
        <v>1.9655751750704525E-2</v>
      </c>
      <c r="R319" s="84">
        <f>P319/'סכום נכסי הקרן'!$C$42</f>
        <v>1.3826672404334773E-3</v>
      </c>
    </row>
    <row r="320" spans="2:18">
      <c r="B320" s="76" t="s">
        <v>3482</v>
      </c>
      <c r="C320" s="86" t="s">
        <v>3070</v>
      </c>
      <c r="D320" s="73">
        <v>9439</v>
      </c>
      <c r="E320" s="73"/>
      <c r="F320" s="73" t="s">
        <v>536</v>
      </c>
      <c r="G320" s="94">
        <v>44953</v>
      </c>
      <c r="H320" s="73"/>
      <c r="I320" s="83">
        <v>1.2900000000756706</v>
      </c>
      <c r="J320" s="86" t="s">
        <v>736</v>
      </c>
      <c r="K320" s="86" t="s">
        <v>132</v>
      </c>
      <c r="L320" s="87">
        <v>7.5109000000000009E-2</v>
      </c>
      <c r="M320" s="87">
        <v>7.9200000002270121E-2</v>
      </c>
      <c r="N320" s="83">
        <v>2846.2280490000003</v>
      </c>
      <c r="O320" s="85">
        <v>100.39</v>
      </c>
      <c r="P320" s="83">
        <v>10.572114380000002</v>
      </c>
      <c r="Q320" s="84">
        <f t="shared" si="5"/>
        <v>5.6449734028031568E-5</v>
      </c>
      <c r="R320" s="84">
        <f>P320/'סכום נכסי הקרן'!$C$42</f>
        <v>3.9709088190404402E-6</v>
      </c>
    </row>
    <row r="321" spans="2:18">
      <c r="B321" s="76" t="s">
        <v>3482</v>
      </c>
      <c r="C321" s="86" t="s">
        <v>3070</v>
      </c>
      <c r="D321" s="73">
        <v>9447</v>
      </c>
      <c r="E321" s="73"/>
      <c r="F321" s="73" t="s">
        <v>536</v>
      </c>
      <c r="G321" s="94">
        <v>44959</v>
      </c>
      <c r="H321" s="73"/>
      <c r="I321" s="83">
        <v>1.2899999999528857</v>
      </c>
      <c r="J321" s="86" t="s">
        <v>736</v>
      </c>
      <c r="K321" s="86" t="s">
        <v>132</v>
      </c>
      <c r="L321" s="87">
        <v>7.5109000000000009E-2</v>
      </c>
      <c r="M321" s="87">
        <v>7.919999999925964E-2</v>
      </c>
      <c r="N321" s="83">
        <v>1599.9739690000001</v>
      </c>
      <c r="O321" s="85">
        <v>100.39</v>
      </c>
      <c r="P321" s="83">
        <v>5.9429913320000001</v>
      </c>
      <c r="Q321" s="84">
        <f t="shared" si="5"/>
        <v>3.1732562471793555E-5</v>
      </c>
      <c r="R321" s="84">
        <f>P321/'סכום נכסי הקרן'!$C$42</f>
        <v>2.2322002811815671E-6</v>
      </c>
    </row>
    <row r="322" spans="2:18">
      <c r="B322" s="76" t="s">
        <v>3482</v>
      </c>
      <c r="C322" s="86" t="s">
        <v>3070</v>
      </c>
      <c r="D322" s="73">
        <v>9467</v>
      </c>
      <c r="E322" s="73"/>
      <c r="F322" s="73" t="s">
        <v>536</v>
      </c>
      <c r="G322" s="94">
        <v>44966</v>
      </c>
      <c r="H322" s="73"/>
      <c r="I322" s="83">
        <v>1.2900000000707921</v>
      </c>
      <c r="J322" s="86" t="s">
        <v>736</v>
      </c>
      <c r="K322" s="86" t="s">
        <v>132</v>
      </c>
      <c r="L322" s="87">
        <v>7.5109000000000009E-2</v>
      </c>
      <c r="M322" s="87">
        <v>7.9700000004034016E-2</v>
      </c>
      <c r="N322" s="83">
        <v>2397.3102950000007</v>
      </c>
      <c r="O322" s="85">
        <v>100.33</v>
      </c>
      <c r="P322" s="83">
        <v>8.8993187530000011</v>
      </c>
      <c r="Q322" s="84">
        <f t="shared" si="5"/>
        <v>4.7517852964954729E-5</v>
      </c>
      <c r="R322" s="84">
        <f>P322/'סכום נכסי הקרן'!$C$42</f>
        <v>3.342603196442117E-6</v>
      </c>
    </row>
    <row r="323" spans="2:18">
      <c r="B323" s="76" t="s">
        <v>3482</v>
      </c>
      <c r="C323" s="86" t="s">
        <v>3070</v>
      </c>
      <c r="D323" s="73">
        <v>9491</v>
      </c>
      <c r="E323" s="73"/>
      <c r="F323" s="73" t="s">
        <v>536</v>
      </c>
      <c r="G323" s="94">
        <v>44986</v>
      </c>
      <c r="H323" s="73"/>
      <c r="I323" s="83">
        <v>1.2899999999991334</v>
      </c>
      <c r="J323" s="86" t="s">
        <v>736</v>
      </c>
      <c r="K323" s="86" t="s">
        <v>132</v>
      </c>
      <c r="L323" s="87">
        <v>7.5109000000000009E-2</v>
      </c>
      <c r="M323" s="87">
        <v>7.9700000000638371E-2</v>
      </c>
      <c r="N323" s="83">
        <v>9325.540487000002</v>
      </c>
      <c r="O323" s="85">
        <v>100.33</v>
      </c>
      <c r="P323" s="83">
        <v>34.618363807000009</v>
      </c>
      <c r="Q323" s="84">
        <f t="shared" si="5"/>
        <v>1.8484452202746453E-4</v>
      </c>
      <c r="R323" s="84">
        <f>P323/'סכום נכסי הקרן'!$C$42</f>
        <v>1.3002731639190484E-5</v>
      </c>
    </row>
    <row r="324" spans="2:18">
      <c r="B324" s="76" t="s">
        <v>3482</v>
      </c>
      <c r="C324" s="86" t="s">
        <v>3070</v>
      </c>
      <c r="D324" s="73">
        <v>9510</v>
      </c>
      <c r="E324" s="73"/>
      <c r="F324" s="73" t="s">
        <v>536</v>
      </c>
      <c r="G324" s="94">
        <v>44994</v>
      </c>
      <c r="H324" s="73"/>
      <c r="I324" s="83">
        <v>1.2899999999630016</v>
      </c>
      <c r="J324" s="86" t="s">
        <v>736</v>
      </c>
      <c r="K324" s="86" t="s">
        <v>132</v>
      </c>
      <c r="L324" s="87">
        <v>7.5109000000000009E-2</v>
      </c>
      <c r="M324" s="87">
        <v>7.9700000001109952E-2</v>
      </c>
      <c r="N324" s="83">
        <v>1820.2179940000005</v>
      </c>
      <c r="O324" s="85">
        <v>100.33</v>
      </c>
      <c r="P324" s="83">
        <v>6.757031425000001</v>
      </c>
      <c r="Q324" s="84">
        <f t="shared" si="5"/>
        <v>3.6079124104245751E-5</v>
      </c>
      <c r="R324" s="84">
        <f>P324/'סכום נכסי הקרן'!$C$42</f>
        <v>2.5379554847443763E-6</v>
      </c>
    </row>
    <row r="325" spans="2:18">
      <c r="B325" s="76" t="s">
        <v>3482</v>
      </c>
      <c r="C325" s="86" t="s">
        <v>3070</v>
      </c>
      <c r="D325" s="73">
        <v>9560</v>
      </c>
      <c r="E325" s="73"/>
      <c r="F325" s="73" t="s">
        <v>536</v>
      </c>
      <c r="G325" s="94">
        <v>45058</v>
      </c>
      <c r="H325" s="73"/>
      <c r="I325" s="83">
        <v>1.2900000000177918</v>
      </c>
      <c r="J325" s="86" t="s">
        <v>736</v>
      </c>
      <c r="K325" s="86" t="s">
        <v>132</v>
      </c>
      <c r="L325" s="87">
        <v>7.5109000000000009E-2</v>
      </c>
      <c r="M325" s="87">
        <v>7.9700000000670623E-2</v>
      </c>
      <c r="N325" s="83">
        <v>9841.3589810000012</v>
      </c>
      <c r="O325" s="85">
        <v>100.33</v>
      </c>
      <c r="P325" s="83">
        <v>36.533190215000012</v>
      </c>
      <c r="Q325" s="84">
        <f t="shared" si="5"/>
        <v>1.9506872482704217E-4</v>
      </c>
      <c r="R325" s="84">
        <f>P325/'סכום נכסי הקרן'!$C$42</f>
        <v>1.3721944541847214E-5</v>
      </c>
    </row>
    <row r="326" spans="2:18">
      <c r="B326" s="76" t="s">
        <v>3483</v>
      </c>
      <c r="C326" s="86" t="s">
        <v>3070</v>
      </c>
      <c r="D326" s="73">
        <v>9606</v>
      </c>
      <c r="E326" s="73"/>
      <c r="F326" s="73" t="s">
        <v>536</v>
      </c>
      <c r="G326" s="94">
        <v>44136</v>
      </c>
      <c r="H326" s="73"/>
      <c r="I326" s="83">
        <v>5.0000000000047014E-2</v>
      </c>
      <c r="J326" s="86" t="s">
        <v>736</v>
      </c>
      <c r="K326" s="86" t="s">
        <v>132</v>
      </c>
      <c r="L326" s="87">
        <v>7.0095999999999992E-2</v>
      </c>
      <c r="M326" s="101">
        <v>0</v>
      </c>
      <c r="N326" s="83">
        <v>676334.17511200008</v>
      </c>
      <c r="O326" s="85">
        <v>84.997694999999993</v>
      </c>
      <c r="P326" s="83">
        <v>2127.0132417980003</v>
      </c>
      <c r="Q326" s="84">
        <f t="shared" si="5"/>
        <v>1.1357172979583134E-2</v>
      </c>
      <c r="R326" s="84">
        <f>P326/'סכום נכסי הקרן'!$C$42</f>
        <v>7.989107321851993E-4</v>
      </c>
    </row>
    <row r="327" spans="2:18">
      <c r="B327" s="76" t="s">
        <v>3484</v>
      </c>
      <c r="C327" s="86" t="s">
        <v>3070</v>
      </c>
      <c r="D327" s="73">
        <v>6588</v>
      </c>
      <c r="E327" s="73"/>
      <c r="F327" s="73" t="s">
        <v>536</v>
      </c>
      <c r="G327" s="94">
        <v>43397</v>
      </c>
      <c r="H327" s="73"/>
      <c r="I327" s="83">
        <v>2.9999999999862387E-2</v>
      </c>
      <c r="J327" s="86" t="s">
        <v>736</v>
      </c>
      <c r="K327" s="86" t="s">
        <v>132</v>
      </c>
      <c r="L327" s="87">
        <v>7.0457000000000006E-2</v>
      </c>
      <c r="M327" s="87">
        <v>6.1199999999990193E-2</v>
      </c>
      <c r="N327" s="83">
        <v>625745.61500000011</v>
      </c>
      <c r="O327" s="85">
        <v>100.44</v>
      </c>
      <c r="P327" s="83">
        <v>2325.4458565440004</v>
      </c>
      <c r="Q327" s="84">
        <f t="shared" si="5"/>
        <v>1.2416702598945666E-2</v>
      </c>
      <c r="R327" s="84">
        <f>P327/'סכום נכסי הקרן'!$C$42</f>
        <v>8.73442447560014E-4</v>
      </c>
    </row>
    <row r="328" spans="2:18">
      <c r="B328" s="76" t="s">
        <v>3485</v>
      </c>
      <c r="C328" s="86" t="s">
        <v>3070</v>
      </c>
      <c r="D328" s="73" t="s">
        <v>3255</v>
      </c>
      <c r="E328" s="73"/>
      <c r="F328" s="73" t="s">
        <v>536</v>
      </c>
      <c r="G328" s="94">
        <v>44144</v>
      </c>
      <c r="H328" s="73"/>
      <c r="I328" s="83">
        <v>2.9999999999887238E-2</v>
      </c>
      <c r="J328" s="86" t="s">
        <v>736</v>
      </c>
      <c r="K328" s="86" t="s">
        <v>132</v>
      </c>
      <c r="L328" s="87">
        <v>7.8763E-2</v>
      </c>
      <c r="M328" s="101">
        <v>0</v>
      </c>
      <c r="N328" s="83">
        <v>765171.46006100019</v>
      </c>
      <c r="O328" s="85">
        <v>75.180498</v>
      </c>
      <c r="P328" s="83">
        <v>2128.4609260080006</v>
      </c>
      <c r="Q328" s="84">
        <f t="shared" si="5"/>
        <v>1.1364902879740636E-2</v>
      </c>
      <c r="R328" s="84">
        <f>P328/'סכום נכסי הקרן'!$C$42</f>
        <v>7.9945448547711891E-4</v>
      </c>
    </row>
    <row r="329" spans="2:18">
      <c r="B329" s="76" t="s">
        <v>3486</v>
      </c>
      <c r="C329" s="86" t="s">
        <v>3070</v>
      </c>
      <c r="D329" s="73">
        <v>6826</v>
      </c>
      <c r="E329" s="73"/>
      <c r="F329" s="73" t="s">
        <v>536</v>
      </c>
      <c r="G329" s="94">
        <v>43550</v>
      </c>
      <c r="H329" s="73"/>
      <c r="I329" s="83">
        <v>2.1500000000006763</v>
      </c>
      <c r="J329" s="86" t="s">
        <v>687</v>
      </c>
      <c r="K329" s="86" t="s">
        <v>132</v>
      </c>
      <c r="L329" s="87">
        <v>8.2025000000000001E-2</v>
      </c>
      <c r="M329" s="87">
        <v>8.500000000003384E-2</v>
      </c>
      <c r="N329" s="83">
        <v>318436.63567200006</v>
      </c>
      <c r="O329" s="85">
        <v>100.36</v>
      </c>
      <c r="P329" s="83">
        <v>1182.456030928</v>
      </c>
      <c r="Q329" s="84">
        <f t="shared" si="5"/>
        <v>6.3137160691338883E-3</v>
      </c>
      <c r="R329" s="84">
        <f>P329/'סכום נכסי הקרן'!$C$42</f>
        <v>4.4413301942913239E-4</v>
      </c>
    </row>
    <row r="330" spans="2:18">
      <c r="B330" s="76" t="s">
        <v>3487</v>
      </c>
      <c r="C330" s="86" t="s">
        <v>3070</v>
      </c>
      <c r="D330" s="73">
        <v>6528</v>
      </c>
      <c r="E330" s="73"/>
      <c r="F330" s="73" t="s">
        <v>536</v>
      </c>
      <c r="G330" s="94">
        <v>43373</v>
      </c>
      <c r="H330" s="73"/>
      <c r="I330" s="83">
        <v>4.3800000000004307</v>
      </c>
      <c r="J330" s="86" t="s">
        <v>687</v>
      </c>
      <c r="K330" s="86" t="s">
        <v>135</v>
      </c>
      <c r="L330" s="87">
        <v>3.032E-2</v>
      </c>
      <c r="M330" s="87">
        <v>8.0900000000011463E-2</v>
      </c>
      <c r="N330" s="83">
        <v>543134.77834400011</v>
      </c>
      <c r="O330" s="85">
        <v>80.540000000000006</v>
      </c>
      <c r="P330" s="83">
        <v>2043.1544336740003</v>
      </c>
      <c r="Q330" s="84">
        <f t="shared" si="5"/>
        <v>1.0909409434434322E-2</v>
      </c>
      <c r="R330" s="84">
        <f>P330/'סכום נכסי הקרן'!$C$42</f>
        <v>7.6741318412955556E-4</v>
      </c>
    </row>
    <row r="331" spans="2:18">
      <c r="B331" s="76" t="s">
        <v>3488</v>
      </c>
      <c r="C331" s="86" t="s">
        <v>3070</v>
      </c>
      <c r="D331" s="73">
        <v>8860</v>
      </c>
      <c r="E331" s="73"/>
      <c r="F331" s="73" t="s">
        <v>536</v>
      </c>
      <c r="G331" s="94">
        <v>44585</v>
      </c>
      <c r="H331" s="73"/>
      <c r="I331" s="83">
        <v>2.5899999999899861</v>
      </c>
      <c r="J331" s="86" t="s">
        <v>823</v>
      </c>
      <c r="K331" s="86" t="s">
        <v>134</v>
      </c>
      <c r="L331" s="87">
        <v>6.1120000000000001E-2</v>
      </c>
      <c r="M331" s="87">
        <v>6.9599999999842219E-2</v>
      </c>
      <c r="N331" s="83">
        <v>32752.525317000007</v>
      </c>
      <c r="O331" s="85">
        <v>100.15</v>
      </c>
      <c r="P331" s="83">
        <v>131.81344554799998</v>
      </c>
      <c r="Q331" s="84">
        <f t="shared" si="5"/>
        <v>7.0381701096417935E-4</v>
      </c>
      <c r="R331" s="84">
        <f>P331/'סכום נכסי הקרן'!$C$42</f>
        <v>4.9509412647374315E-5</v>
      </c>
    </row>
    <row r="332" spans="2:18">
      <c r="B332" s="76" t="s">
        <v>3488</v>
      </c>
      <c r="C332" s="86" t="s">
        <v>3070</v>
      </c>
      <c r="D332" s="73">
        <v>8977</v>
      </c>
      <c r="E332" s="73"/>
      <c r="F332" s="73" t="s">
        <v>536</v>
      </c>
      <c r="G332" s="94">
        <v>44553</v>
      </c>
      <c r="H332" s="73"/>
      <c r="I332" s="83">
        <v>2.5899999999855878</v>
      </c>
      <c r="J332" s="86" t="s">
        <v>823</v>
      </c>
      <c r="K332" s="86" t="s">
        <v>134</v>
      </c>
      <c r="L332" s="87">
        <v>6.1120000000000001E-2</v>
      </c>
      <c r="M332" s="87">
        <v>6.9499999999279374E-2</v>
      </c>
      <c r="N332" s="83">
        <v>4826.6878910000005</v>
      </c>
      <c r="O332" s="85">
        <v>100.16</v>
      </c>
      <c r="P332" s="83">
        <v>19.427078691999998</v>
      </c>
      <c r="Q332" s="84">
        <f t="shared" si="5"/>
        <v>1.0373075675189953E-4</v>
      </c>
      <c r="R332" s="84">
        <f>P332/'סכום נכסי הקרן'!$C$42</f>
        <v>7.296852392383537E-6</v>
      </c>
    </row>
    <row r="333" spans="2:18">
      <c r="B333" s="76" t="s">
        <v>3488</v>
      </c>
      <c r="C333" s="86" t="s">
        <v>3070</v>
      </c>
      <c r="D333" s="73">
        <v>8978</v>
      </c>
      <c r="E333" s="73"/>
      <c r="F333" s="73" t="s">
        <v>536</v>
      </c>
      <c r="G333" s="94">
        <v>44553</v>
      </c>
      <c r="H333" s="73"/>
      <c r="I333" s="83">
        <v>2.5899999999566532</v>
      </c>
      <c r="J333" s="86" t="s">
        <v>823</v>
      </c>
      <c r="K333" s="86" t="s">
        <v>134</v>
      </c>
      <c r="L333" s="87">
        <v>6.1120000000000001E-2</v>
      </c>
      <c r="M333" s="87">
        <v>7.05999999989083E-2</v>
      </c>
      <c r="N333" s="83">
        <v>6205.741688000001</v>
      </c>
      <c r="O333" s="85">
        <v>99.91</v>
      </c>
      <c r="P333" s="83">
        <v>24.915328512000002</v>
      </c>
      <c r="Q333" s="84">
        <f t="shared" si="5"/>
        <v>1.3303522996158042E-4</v>
      </c>
      <c r="R333" s="84">
        <f>P333/'סכום נכסי הקרן'!$C$42</f>
        <v>9.3582507870663533E-6</v>
      </c>
    </row>
    <row r="334" spans="2:18">
      <c r="B334" s="76" t="s">
        <v>3488</v>
      </c>
      <c r="C334" s="86" t="s">
        <v>3070</v>
      </c>
      <c r="D334" s="73">
        <v>8979</v>
      </c>
      <c r="E334" s="73"/>
      <c r="F334" s="73" t="s">
        <v>536</v>
      </c>
      <c r="G334" s="94">
        <v>44553</v>
      </c>
      <c r="H334" s="73"/>
      <c r="I334" s="83">
        <v>2.5899999999987129</v>
      </c>
      <c r="J334" s="86" t="s">
        <v>823</v>
      </c>
      <c r="K334" s="86" t="s">
        <v>134</v>
      </c>
      <c r="L334" s="87">
        <v>6.1120000000000001E-2</v>
      </c>
      <c r="M334" s="87">
        <v>6.9500000000107212E-2</v>
      </c>
      <c r="N334" s="83">
        <v>28960.127119000004</v>
      </c>
      <c r="O334" s="85">
        <v>100.17</v>
      </c>
      <c r="P334" s="83">
        <v>116.57410908500003</v>
      </c>
      <c r="Q334" s="84">
        <f t="shared" si="5"/>
        <v>6.2244667583732558E-4</v>
      </c>
      <c r="R334" s="84">
        <f>P334/'סכום נכסי הקרן'!$C$42</f>
        <v>4.3785485211276046E-5</v>
      </c>
    </row>
    <row r="335" spans="2:18">
      <c r="B335" s="76" t="s">
        <v>3488</v>
      </c>
      <c r="C335" s="86" t="s">
        <v>3070</v>
      </c>
      <c r="D335" s="73">
        <v>8918</v>
      </c>
      <c r="E335" s="73"/>
      <c r="F335" s="73" t="s">
        <v>536</v>
      </c>
      <c r="G335" s="94">
        <v>44553</v>
      </c>
      <c r="H335" s="73"/>
      <c r="I335" s="83">
        <v>2.5899999999969965</v>
      </c>
      <c r="J335" s="86" t="s">
        <v>823</v>
      </c>
      <c r="K335" s="86" t="s">
        <v>134</v>
      </c>
      <c r="L335" s="87">
        <v>6.1120000000000001E-2</v>
      </c>
      <c r="M335" s="87">
        <v>6.9599999999879869E-2</v>
      </c>
      <c r="N335" s="83">
        <v>4137.1610500000006</v>
      </c>
      <c r="O335" s="85">
        <v>100.14</v>
      </c>
      <c r="P335" s="83">
        <v>16.648456995000004</v>
      </c>
      <c r="Q335" s="84">
        <f t="shared" si="5"/>
        <v>8.889432478357954E-5</v>
      </c>
      <c r="R335" s="84">
        <f>P335/'סכום נכסי הקרן'!$C$42</f>
        <v>6.253196127912211E-6</v>
      </c>
    </row>
    <row r="336" spans="2:18">
      <c r="B336" s="76" t="s">
        <v>3488</v>
      </c>
      <c r="C336" s="86" t="s">
        <v>3070</v>
      </c>
      <c r="D336" s="73">
        <v>9037</v>
      </c>
      <c r="E336" s="73"/>
      <c r="F336" s="73" t="s">
        <v>536</v>
      </c>
      <c r="G336" s="94">
        <v>44671</v>
      </c>
      <c r="H336" s="73"/>
      <c r="I336" s="83">
        <v>2.59</v>
      </c>
      <c r="J336" s="86" t="s">
        <v>823</v>
      </c>
      <c r="K336" s="86" t="s">
        <v>134</v>
      </c>
      <c r="L336" s="87">
        <v>6.1120000000000001E-2</v>
      </c>
      <c r="M336" s="87">
        <v>6.9599999999999981E-2</v>
      </c>
      <c r="N336" s="83">
        <v>2585.7257130000003</v>
      </c>
      <c r="O336" s="85">
        <v>100.15</v>
      </c>
      <c r="P336" s="83">
        <v>10.406324900000001</v>
      </c>
      <c r="Q336" s="84">
        <f t="shared" si="5"/>
        <v>5.5564502208335185E-5</v>
      </c>
      <c r="R336" s="84">
        <f>P336/'סכום נכסי הקרן'!$C$42</f>
        <v>3.9086379350362388E-6</v>
      </c>
    </row>
    <row r="337" spans="2:18">
      <c r="B337" s="76" t="s">
        <v>3488</v>
      </c>
      <c r="C337" s="86" t="s">
        <v>3070</v>
      </c>
      <c r="D337" s="73">
        <v>9130</v>
      </c>
      <c r="E337" s="73"/>
      <c r="F337" s="73" t="s">
        <v>536</v>
      </c>
      <c r="G337" s="94">
        <v>44742</v>
      </c>
      <c r="H337" s="73"/>
      <c r="I337" s="83">
        <v>2.590000000013934</v>
      </c>
      <c r="J337" s="86" t="s">
        <v>823</v>
      </c>
      <c r="K337" s="86" t="s">
        <v>134</v>
      </c>
      <c r="L337" s="87">
        <v>6.1120000000000001E-2</v>
      </c>
      <c r="M337" s="87">
        <v>6.9600000000204998E-2</v>
      </c>
      <c r="N337" s="83">
        <v>15514.354050000002</v>
      </c>
      <c r="O337" s="85">
        <v>100.15</v>
      </c>
      <c r="P337" s="83">
        <v>62.437947807000015</v>
      </c>
      <c r="Q337" s="84">
        <f t="shared" si="5"/>
        <v>3.3338700474419829E-4</v>
      </c>
      <c r="R337" s="84">
        <f>P337/'סכום נכסי הקרן'!$C$42</f>
        <v>2.345182701188322E-5</v>
      </c>
    </row>
    <row r="338" spans="2:18">
      <c r="B338" s="76" t="s">
        <v>3488</v>
      </c>
      <c r="C338" s="86" t="s">
        <v>3070</v>
      </c>
      <c r="D338" s="73">
        <v>9313</v>
      </c>
      <c r="E338" s="73"/>
      <c r="F338" s="73" t="s">
        <v>536</v>
      </c>
      <c r="G338" s="94">
        <v>44886</v>
      </c>
      <c r="H338" s="73"/>
      <c r="I338" s="83">
        <v>2.58999999996098</v>
      </c>
      <c r="J338" s="86" t="s">
        <v>823</v>
      </c>
      <c r="K338" s="86" t="s">
        <v>134</v>
      </c>
      <c r="L338" s="87">
        <v>6.1120000000000001E-2</v>
      </c>
      <c r="M338" s="87">
        <v>6.949999999875206E-2</v>
      </c>
      <c r="N338" s="83">
        <v>7067.6501830000016</v>
      </c>
      <c r="O338" s="85">
        <v>100.16</v>
      </c>
      <c r="P338" s="83">
        <v>28.446794429000004</v>
      </c>
      <c r="Q338" s="84">
        <f t="shared" si="5"/>
        <v>1.518914686077337E-4</v>
      </c>
      <c r="R338" s="84">
        <f>P338/'סכום נכסי הקרן'!$C$42</f>
        <v>1.0684676954048103E-5</v>
      </c>
    </row>
    <row r="339" spans="2:18">
      <c r="B339" s="76" t="s">
        <v>3488</v>
      </c>
      <c r="C339" s="86" t="s">
        <v>3070</v>
      </c>
      <c r="D339" s="73">
        <v>9496</v>
      </c>
      <c r="E339" s="73"/>
      <c r="F339" s="73" t="s">
        <v>536</v>
      </c>
      <c r="G339" s="94">
        <v>44985</v>
      </c>
      <c r="H339" s="73"/>
      <c r="I339" s="83">
        <v>2.5899999999840126</v>
      </c>
      <c r="J339" s="86" t="s">
        <v>823</v>
      </c>
      <c r="K339" s="86" t="s">
        <v>134</v>
      </c>
      <c r="L339" s="87">
        <v>6.1120000000000001E-2</v>
      </c>
      <c r="M339" s="87">
        <v>6.9499999999876161E-2</v>
      </c>
      <c r="N339" s="83">
        <v>11032.429579</v>
      </c>
      <c r="O339" s="85">
        <v>100.17</v>
      </c>
      <c r="P339" s="83">
        <v>44.409185069000003</v>
      </c>
      <c r="Q339" s="84">
        <f t="shared" si="5"/>
        <v>2.3712254667705178E-4</v>
      </c>
      <c r="R339" s="84">
        <f>P339/'סכום נכסי הקרן'!$C$42</f>
        <v>1.6680185088660676E-5</v>
      </c>
    </row>
    <row r="340" spans="2:18">
      <c r="B340" s="76" t="s">
        <v>3488</v>
      </c>
      <c r="C340" s="86" t="s">
        <v>3070</v>
      </c>
      <c r="D340" s="73">
        <v>9547</v>
      </c>
      <c r="E340" s="73"/>
      <c r="F340" s="73" t="s">
        <v>536</v>
      </c>
      <c r="G340" s="94">
        <v>45036</v>
      </c>
      <c r="H340" s="73"/>
      <c r="I340" s="83">
        <v>2.5900000000537915</v>
      </c>
      <c r="J340" s="86" t="s">
        <v>823</v>
      </c>
      <c r="K340" s="86" t="s">
        <v>134</v>
      </c>
      <c r="L340" s="87">
        <v>6.1120000000000001E-2</v>
      </c>
      <c r="M340" s="87">
        <v>6.9400000000922141E-2</v>
      </c>
      <c r="N340" s="83">
        <v>2585.7257130000003</v>
      </c>
      <c r="O340" s="85">
        <v>100.19</v>
      </c>
      <c r="P340" s="83">
        <v>10.410481216000003</v>
      </c>
      <c r="Q340" s="84">
        <f t="shared" si="5"/>
        <v>5.558669482982066E-5</v>
      </c>
      <c r="R340" s="84">
        <f>P340/'סכום נכסי הקרן'!$C$42</f>
        <v>3.9101990562335603E-6</v>
      </c>
    </row>
    <row r="341" spans="2:18">
      <c r="B341" s="76" t="s">
        <v>3488</v>
      </c>
      <c r="C341" s="86" t="s">
        <v>3070</v>
      </c>
      <c r="D341" s="73">
        <v>8829</v>
      </c>
      <c r="E341" s="73"/>
      <c r="F341" s="73" t="s">
        <v>536</v>
      </c>
      <c r="G341" s="94">
        <v>44553</v>
      </c>
      <c r="H341" s="73"/>
      <c r="I341" s="83">
        <v>2.6</v>
      </c>
      <c r="J341" s="86" t="s">
        <v>823</v>
      </c>
      <c r="K341" s="86" t="s">
        <v>134</v>
      </c>
      <c r="L341" s="87">
        <v>6.1180000000000005E-2</v>
      </c>
      <c r="M341" s="87">
        <v>6.9299999999990466E-2</v>
      </c>
      <c r="N341" s="83">
        <v>312872.80818300007</v>
      </c>
      <c r="O341" s="85">
        <v>100.15</v>
      </c>
      <c r="P341" s="83">
        <v>1259.1653545400002</v>
      </c>
      <c r="Q341" s="84">
        <f t="shared" si="5"/>
        <v>6.723304989545059E-3</v>
      </c>
      <c r="R341" s="84">
        <f>P341/'סכום נכסי הקרן'!$C$42</f>
        <v>4.729452057794581E-4</v>
      </c>
    </row>
    <row r="342" spans="2:18">
      <c r="B342" s="76" t="s">
        <v>3489</v>
      </c>
      <c r="C342" s="86" t="s">
        <v>3070</v>
      </c>
      <c r="D342" s="73">
        <v>7382</v>
      </c>
      <c r="E342" s="73"/>
      <c r="F342" s="73" t="s">
        <v>536</v>
      </c>
      <c r="G342" s="94">
        <v>43860</v>
      </c>
      <c r="H342" s="73"/>
      <c r="I342" s="83">
        <v>2.7899999999995946</v>
      </c>
      <c r="J342" s="86" t="s">
        <v>687</v>
      </c>
      <c r="K342" s="86" t="s">
        <v>132</v>
      </c>
      <c r="L342" s="87">
        <v>7.9430000000000001E-2</v>
      </c>
      <c r="M342" s="87">
        <v>8.5399999999992107E-2</v>
      </c>
      <c r="N342" s="83">
        <v>526286.68949800008</v>
      </c>
      <c r="O342" s="85">
        <v>100.28</v>
      </c>
      <c r="P342" s="83">
        <v>1952.7131569010005</v>
      </c>
      <c r="Q342" s="84">
        <f t="shared" si="5"/>
        <v>1.042649884195628E-2</v>
      </c>
      <c r="R342" s="84">
        <f>P342/'סכום נכסי הקרן'!$C$42</f>
        <v>7.3344324674195214E-4</v>
      </c>
    </row>
    <row r="343" spans="2:18">
      <c r="B343" s="76" t="s">
        <v>3490</v>
      </c>
      <c r="C343" s="86" t="s">
        <v>3070</v>
      </c>
      <c r="D343" s="73">
        <v>9158</v>
      </c>
      <c r="E343" s="73"/>
      <c r="F343" s="73" t="s">
        <v>536</v>
      </c>
      <c r="G343" s="94">
        <v>44179</v>
      </c>
      <c r="H343" s="73"/>
      <c r="I343" s="83">
        <v>2.6800000000009523</v>
      </c>
      <c r="J343" s="86" t="s">
        <v>687</v>
      </c>
      <c r="K343" s="86" t="s">
        <v>132</v>
      </c>
      <c r="L343" s="87">
        <v>7.8274999999999997E-2</v>
      </c>
      <c r="M343" s="87">
        <v>8.2500000000022666E-2</v>
      </c>
      <c r="N343" s="83">
        <v>238274.22294300006</v>
      </c>
      <c r="O343" s="85">
        <v>100.05</v>
      </c>
      <c r="P343" s="83">
        <v>882.0554585120002</v>
      </c>
      <c r="Q343" s="84">
        <f t="shared" si="5"/>
        <v>4.7097292217316922E-3</v>
      </c>
      <c r="R343" s="84">
        <f>P343/'סכום נכסי הקרן'!$C$42</f>
        <v>3.313019206180836E-4</v>
      </c>
    </row>
    <row r="344" spans="2:18">
      <c r="B344" s="76" t="s">
        <v>3491</v>
      </c>
      <c r="C344" s="86" t="s">
        <v>3070</v>
      </c>
      <c r="D344" s="73">
        <v>7823</v>
      </c>
      <c r="E344" s="73"/>
      <c r="F344" s="73" t="s">
        <v>536</v>
      </c>
      <c r="G344" s="94">
        <v>44027</v>
      </c>
      <c r="H344" s="73"/>
      <c r="I344" s="83">
        <v>3.6099999999998502</v>
      </c>
      <c r="J344" s="86" t="s">
        <v>823</v>
      </c>
      <c r="K344" s="86" t="s">
        <v>134</v>
      </c>
      <c r="L344" s="87">
        <v>2.35E-2</v>
      </c>
      <c r="M344" s="87">
        <v>2.4300000000000956E-2</v>
      </c>
      <c r="N344" s="83">
        <v>365207.89894100005</v>
      </c>
      <c r="O344" s="85">
        <v>99.88</v>
      </c>
      <c r="P344" s="83">
        <v>1465.826804002</v>
      </c>
      <c r="Q344" s="84">
        <f t="shared" si="5"/>
        <v>7.8267724168410331E-3</v>
      </c>
      <c r="R344" s="84">
        <f>P344/'סכום נכסי הקרן'!$C$42</f>
        <v>5.5056768910945165E-4</v>
      </c>
    </row>
    <row r="345" spans="2:18">
      <c r="B345" s="76" t="s">
        <v>3491</v>
      </c>
      <c r="C345" s="86" t="s">
        <v>3070</v>
      </c>
      <c r="D345" s="73">
        <v>7993</v>
      </c>
      <c r="E345" s="73"/>
      <c r="F345" s="73" t="s">
        <v>536</v>
      </c>
      <c r="G345" s="94">
        <v>44119</v>
      </c>
      <c r="H345" s="73"/>
      <c r="I345" s="83">
        <v>3.6100000000004639</v>
      </c>
      <c r="J345" s="86" t="s">
        <v>823</v>
      </c>
      <c r="K345" s="86" t="s">
        <v>134</v>
      </c>
      <c r="L345" s="87">
        <v>2.35E-2</v>
      </c>
      <c r="M345" s="87">
        <v>2.4299999999998909E-2</v>
      </c>
      <c r="N345" s="83">
        <v>365207.89916799997</v>
      </c>
      <c r="O345" s="85">
        <v>99.88</v>
      </c>
      <c r="P345" s="83">
        <v>1465.8268049120002</v>
      </c>
      <c r="Q345" s="84">
        <f t="shared" si="5"/>
        <v>7.8267724216999728E-3</v>
      </c>
      <c r="R345" s="84">
        <f>P345/'סכום נכסי הקרן'!$C$42</f>
        <v>5.5056768945124963E-4</v>
      </c>
    </row>
    <row r="346" spans="2:18">
      <c r="B346" s="76" t="s">
        <v>3491</v>
      </c>
      <c r="C346" s="86" t="s">
        <v>3070</v>
      </c>
      <c r="D346" s="73">
        <v>8187</v>
      </c>
      <c r="E346" s="73"/>
      <c r="F346" s="73" t="s">
        <v>536</v>
      </c>
      <c r="G346" s="94">
        <v>44211</v>
      </c>
      <c r="H346" s="73"/>
      <c r="I346" s="83">
        <v>3.6099999999998502</v>
      </c>
      <c r="J346" s="86" t="s">
        <v>823</v>
      </c>
      <c r="K346" s="86" t="s">
        <v>134</v>
      </c>
      <c r="L346" s="87">
        <v>2.35E-2</v>
      </c>
      <c r="M346" s="87">
        <v>2.4300000000000956E-2</v>
      </c>
      <c r="N346" s="83">
        <v>365207.89894100005</v>
      </c>
      <c r="O346" s="85">
        <v>99.88</v>
      </c>
      <c r="P346" s="83">
        <v>1465.826804002</v>
      </c>
      <c r="Q346" s="84">
        <f t="shared" si="5"/>
        <v>7.8267724168410331E-3</v>
      </c>
      <c r="R346" s="84">
        <f>P346/'סכום נכסי הקרן'!$C$42</f>
        <v>5.5056768910945165E-4</v>
      </c>
    </row>
    <row r="347" spans="2:18">
      <c r="B347" s="114"/>
      <c r="C347" s="114"/>
      <c r="D347" s="114"/>
      <c r="E347" s="114"/>
      <c r="F347" s="115"/>
      <c r="G347" s="115"/>
      <c r="H347" s="115"/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</row>
    <row r="348" spans="2:18">
      <c r="B348" s="114"/>
      <c r="C348" s="114"/>
      <c r="D348" s="114"/>
      <c r="E348" s="114"/>
      <c r="F348" s="115"/>
      <c r="G348" s="115"/>
      <c r="H348" s="115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</row>
    <row r="349" spans="2:18">
      <c r="B349" s="114"/>
      <c r="C349" s="114"/>
      <c r="D349" s="114"/>
      <c r="E349" s="114"/>
      <c r="F349" s="115"/>
      <c r="G349" s="115"/>
      <c r="H349" s="115"/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</row>
    <row r="350" spans="2:18">
      <c r="B350" s="129" t="s">
        <v>222</v>
      </c>
      <c r="C350" s="114"/>
      <c r="D350" s="114"/>
      <c r="E350" s="114"/>
      <c r="F350" s="115"/>
      <c r="G350" s="115"/>
      <c r="H350" s="115"/>
      <c r="I350" s="115"/>
      <c r="J350" s="115"/>
      <c r="K350" s="115"/>
      <c r="L350" s="115"/>
      <c r="M350" s="115"/>
      <c r="N350" s="115"/>
      <c r="O350" s="115"/>
      <c r="P350" s="115"/>
      <c r="Q350" s="115"/>
      <c r="R350" s="115"/>
    </row>
    <row r="351" spans="2:18">
      <c r="B351" s="129" t="s">
        <v>112</v>
      </c>
      <c r="C351" s="114"/>
      <c r="D351" s="114"/>
      <c r="E351" s="114"/>
      <c r="F351" s="115"/>
      <c r="G351" s="115"/>
      <c r="H351" s="115"/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</row>
    <row r="352" spans="2:18">
      <c r="B352" s="129" t="s">
        <v>205</v>
      </c>
      <c r="C352" s="114"/>
      <c r="D352" s="114"/>
      <c r="E352" s="114"/>
      <c r="F352" s="115"/>
      <c r="G352" s="115"/>
      <c r="H352" s="115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</row>
    <row r="353" spans="2:18">
      <c r="B353" s="129" t="s">
        <v>213</v>
      </c>
      <c r="C353" s="114"/>
      <c r="D353" s="114"/>
      <c r="E353" s="114"/>
      <c r="F353" s="115"/>
      <c r="G353" s="115"/>
      <c r="H353" s="115"/>
      <c r="I353" s="115"/>
      <c r="J353" s="115"/>
      <c r="K353" s="115"/>
      <c r="L353" s="115"/>
      <c r="M353" s="115"/>
      <c r="N353" s="115"/>
      <c r="O353" s="115"/>
      <c r="P353" s="115"/>
      <c r="Q353" s="115"/>
      <c r="R353" s="115"/>
    </row>
    <row r="354" spans="2:18">
      <c r="B354" s="114"/>
      <c r="C354" s="114"/>
      <c r="D354" s="114"/>
      <c r="E354" s="114"/>
      <c r="F354" s="115"/>
      <c r="G354" s="115"/>
      <c r="H354" s="115"/>
      <c r="I354" s="115"/>
      <c r="J354" s="115"/>
      <c r="K354" s="115"/>
      <c r="L354" s="115"/>
      <c r="M354" s="115"/>
      <c r="N354" s="115"/>
      <c r="O354" s="115"/>
      <c r="P354" s="115"/>
      <c r="Q354" s="115"/>
      <c r="R354" s="115"/>
    </row>
    <row r="355" spans="2:18">
      <c r="B355" s="114"/>
      <c r="C355" s="114"/>
      <c r="D355" s="114"/>
      <c r="E355" s="114"/>
      <c r="F355" s="115"/>
      <c r="G355" s="115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</row>
    <row r="356" spans="2:18">
      <c r="B356" s="114"/>
      <c r="C356" s="114"/>
      <c r="D356" s="114"/>
      <c r="E356" s="114"/>
      <c r="F356" s="115"/>
      <c r="G356" s="115"/>
      <c r="H356" s="115"/>
      <c r="I356" s="115"/>
      <c r="J356" s="115"/>
      <c r="K356" s="115"/>
      <c r="L356" s="115"/>
      <c r="M356" s="115"/>
      <c r="N356" s="115"/>
      <c r="O356" s="115"/>
      <c r="P356" s="115"/>
      <c r="Q356" s="115"/>
      <c r="R356" s="115"/>
    </row>
    <row r="357" spans="2:18">
      <c r="B357" s="114"/>
      <c r="C357" s="114"/>
      <c r="D357" s="114"/>
      <c r="E357" s="114"/>
      <c r="F357" s="115"/>
      <c r="G357" s="115"/>
      <c r="H357" s="115"/>
      <c r="I357" s="115"/>
      <c r="J357" s="115"/>
      <c r="K357" s="115"/>
      <c r="L357" s="115"/>
      <c r="M357" s="115"/>
      <c r="N357" s="115"/>
      <c r="O357" s="115"/>
      <c r="P357" s="115"/>
      <c r="Q357" s="115"/>
      <c r="R357" s="115"/>
    </row>
    <row r="358" spans="2:18">
      <c r="B358" s="114"/>
      <c r="C358" s="114"/>
      <c r="D358" s="114"/>
      <c r="E358" s="114"/>
      <c r="F358" s="115"/>
      <c r="G358" s="115"/>
      <c r="H358" s="115"/>
      <c r="I358" s="115"/>
      <c r="J358" s="115"/>
      <c r="K358" s="115"/>
      <c r="L358" s="115"/>
      <c r="M358" s="115"/>
      <c r="N358" s="115"/>
      <c r="O358" s="115"/>
      <c r="P358" s="115"/>
      <c r="Q358" s="115"/>
      <c r="R358" s="115"/>
    </row>
    <row r="359" spans="2:18">
      <c r="B359" s="114"/>
      <c r="C359" s="114"/>
      <c r="D359" s="114"/>
      <c r="E359" s="114"/>
      <c r="F359" s="115"/>
      <c r="G359" s="115"/>
      <c r="H359" s="115"/>
      <c r="I359" s="115"/>
      <c r="J359" s="115"/>
      <c r="K359" s="115"/>
      <c r="L359" s="115"/>
      <c r="M359" s="115"/>
      <c r="N359" s="115"/>
      <c r="O359" s="115"/>
      <c r="P359" s="115"/>
      <c r="Q359" s="115"/>
      <c r="R359" s="115"/>
    </row>
    <row r="360" spans="2:18">
      <c r="B360" s="114"/>
      <c r="C360" s="114"/>
      <c r="D360" s="114"/>
      <c r="E360" s="114"/>
      <c r="F360" s="115"/>
      <c r="G360" s="115"/>
      <c r="H360" s="115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</row>
    <row r="361" spans="2:18">
      <c r="B361" s="114"/>
      <c r="C361" s="114"/>
      <c r="D361" s="114"/>
      <c r="E361" s="114"/>
      <c r="F361" s="115"/>
      <c r="G361" s="115"/>
      <c r="H361" s="115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</row>
    <row r="362" spans="2:18">
      <c r="B362" s="114"/>
      <c r="C362" s="114"/>
      <c r="D362" s="114"/>
      <c r="E362" s="114"/>
      <c r="F362" s="115"/>
      <c r="G362" s="115"/>
      <c r="H362" s="115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</row>
    <row r="363" spans="2:18">
      <c r="B363" s="114"/>
      <c r="C363" s="114"/>
      <c r="D363" s="114"/>
      <c r="E363" s="114"/>
      <c r="F363" s="115"/>
      <c r="G363" s="115"/>
      <c r="H363" s="115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</row>
    <row r="364" spans="2:18">
      <c r="B364" s="114"/>
      <c r="C364" s="114"/>
      <c r="D364" s="114"/>
      <c r="E364" s="114"/>
      <c r="F364" s="115"/>
      <c r="G364" s="115"/>
      <c r="H364" s="115"/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</row>
    <row r="365" spans="2:18">
      <c r="B365" s="114"/>
      <c r="C365" s="114"/>
      <c r="D365" s="114"/>
      <c r="E365" s="114"/>
      <c r="F365" s="115"/>
      <c r="G365" s="115"/>
      <c r="H365" s="115"/>
      <c r="I365" s="115"/>
      <c r="J365" s="115"/>
      <c r="K365" s="115"/>
      <c r="L365" s="115"/>
      <c r="M365" s="115"/>
      <c r="N365" s="115"/>
      <c r="O365" s="115"/>
      <c r="P365" s="115"/>
      <c r="Q365" s="115"/>
      <c r="R365" s="115"/>
    </row>
    <row r="366" spans="2:18">
      <c r="B366" s="114"/>
      <c r="C366" s="114"/>
      <c r="D366" s="114"/>
      <c r="E366" s="114"/>
      <c r="F366" s="115"/>
      <c r="G366" s="115"/>
      <c r="H366" s="115"/>
      <c r="I366" s="115"/>
      <c r="J366" s="115"/>
      <c r="K366" s="115"/>
      <c r="L366" s="115"/>
      <c r="M366" s="115"/>
      <c r="N366" s="115"/>
      <c r="O366" s="115"/>
      <c r="P366" s="115"/>
      <c r="Q366" s="115"/>
      <c r="R366" s="115"/>
    </row>
    <row r="367" spans="2:18">
      <c r="B367" s="114"/>
      <c r="C367" s="114"/>
      <c r="D367" s="114"/>
      <c r="E367" s="114"/>
      <c r="F367" s="115"/>
      <c r="G367" s="115"/>
      <c r="H367" s="115"/>
      <c r="I367" s="115"/>
      <c r="J367" s="115"/>
      <c r="K367" s="115"/>
      <c r="L367" s="115"/>
      <c r="M367" s="115"/>
      <c r="N367" s="115"/>
      <c r="O367" s="115"/>
      <c r="P367" s="115"/>
      <c r="Q367" s="115"/>
      <c r="R367" s="115"/>
    </row>
    <row r="368" spans="2:18">
      <c r="B368" s="114"/>
      <c r="C368" s="114"/>
      <c r="D368" s="114"/>
      <c r="E368" s="114"/>
      <c r="F368" s="115"/>
      <c r="G368" s="115"/>
      <c r="H368" s="115"/>
      <c r="I368" s="115"/>
      <c r="J368" s="115"/>
      <c r="K368" s="115"/>
      <c r="L368" s="115"/>
      <c r="M368" s="115"/>
      <c r="N368" s="115"/>
      <c r="O368" s="115"/>
      <c r="P368" s="115"/>
      <c r="Q368" s="115"/>
      <c r="R368" s="115"/>
    </row>
    <row r="369" spans="2:18">
      <c r="B369" s="114"/>
      <c r="C369" s="114"/>
      <c r="D369" s="114"/>
      <c r="E369" s="114"/>
      <c r="F369" s="115"/>
      <c r="G369" s="115"/>
      <c r="H369" s="115"/>
      <c r="I369" s="115"/>
      <c r="J369" s="115"/>
      <c r="K369" s="115"/>
      <c r="L369" s="115"/>
      <c r="M369" s="115"/>
      <c r="N369" s="115"/>
      <c r="O369" s="115"/>
      <c r="P369" s="115"/>
      <c r="Q369" s="115"/>
      <c r="R369" s="115"/>
    </row>
    <row r="370" spans="2:18">
      <c r="B370" s="114"/>
      <c r="C370" s="114"/>
      <c r="D370" s="114"/>
      <c r="E370" s="114"/>
      <c r="F370" s="115"/>
      <c r="G370" s="115"/>
      <c r="H370" s="115"/>
      <c r="I370" s="115"/>
      <c r="J370" s="115"/>
      <c r="K370" s="115"/>
      <c r="L370" s="115"/>
      <c r="M370" s="115"/>
      <c r="N370" s="115"/>
      <c r="O370" s="115"/>
      <c r="P370" s="115"/>
      <c r="Q370" s="115"/>
      <c r="R370" s="115"/>
    </row>
    <row r="371" spans="2:18">
      <c r="B371" s="114"/>
      <c r="C371" s="114"/>
      <c r="D371" s="114"/>
      <c r="E371" s="114"/>
      <c r="F371" s="115"/>
      <c r="G371" s="115"/>
      <c r="H371" s="115"/>
      <c r="I371" s="115"/>
      <c r="J371" s="115"/>
      <c r="K371" s="115"/>
      <c r="L371" s="115"/>
      <c r="M371" s="115"/>
      <c r="N371" s="115"/>
      <c r="O371" s="115"/>
      <c r="P371" s="115"/>
      <c r="Q371" s="115"/>
      <c r="R371" s="115"/>
    </row>
    <row r="372" spans="2:18">
      <c r="B372" s="114"/>
      <c r="C372" s="114"/>
      <c r="D372" s="114"/>
      <c r="E372" s="114"/>
      <c r="F372" s="115"/>
      <c r="G372" s="115"/>
      <c r="H372" s="115"/>
      <c r="I372" s="115"/>
      <c r="J372" s="115"/>
      <c r="K372" s="115"/>
      <c r="L372" s="115"/>
      <c r="M372" s="115"/>
      <c r="N372" s="115"/>
      <c r="O372" s="115"/>
      <c r="P372" s="115"/>
      <c r="Q372" s="115"/>
      <c r="R372" s="115"/>
    </row>
    <row r="373" spans="2:18">
      <c r="B373" s="114"/>
      <c r="C373" s="114"/>
      <c r="D373" s="114"/>
      <c r="E373" s="114"/>
      <c r="F373" s="115"/>
      <c r="G373" s="115"/>
      <c r="H373" s="115"/>
      <c r="I373" s="115"/>
      <c r="J373" s="115"/>
      <c r="K373" s="115"/>
      <c r="L373" s="115"/>
      <c r="M373" s="115"/>
      <c r="N373" s="115"/>
      <c r="O373" s="115"/>
      <c r="P373" s="115"/>
      <c r="Q373" s="115"/>
      <c r="R373" s="115"/>
    </row>
    <row r="374" spans="2:18">
      <c r="B374" s="114"/>
      <c r="C374" s="114"/>
      <c r="D374" s="114"/>
      <c r="E374" s="114"/>
      <c r="F374" s="115"/>
      <c r="G374" s="115"/>
      <c r="H374" s="115"/>
      <c r="I374" s="115"/>
      <c r="J374" s="115"/>
      <c r="K374" s="115"/>
      <c r="L374" s="115"/>
      <c r="M374" s="115"/>
      <c r="N374" s="115"/>
      <c r="O374" s="115"/>
      <c r="P374" s="115"/>
      <c r="Q374" s="115"/>
      <c r="R374" s="115"/>
    </row>
    <row r="375" spans="2:18">
      <c r="B375" s="114"/>
      <c r="C375" s="114"/>
      <c r="D375" s="114"/>
      <c r="E375" s="114"/>
      <c r="F375" s="115"/>
      <c r="G375" s="115"/>
      <c r="H375" s="115"/>
      <c r="I375" s="115"/>
      <c r="J375" s="115"/>
      <c r="K375" s="115"/>
      <c r="L375" s="115"/>
      <c r="M375" s="115"/>
      <c r="N375" s="115"/>
      <c r="O375" s="115"/>
      <c r="P375" s="115"/>
      <c r="Q375" s="115"/>
      <c r="R375" s="115"/>
    </row>
    <row r="376" spans="2:18">
      <c r="B376" s="114"/>
      <c r="C376" s="114"/>
      <c r="D376" s="114"/>
      <c r="E376" s="114"/>
      <c r="F376" s="115"/>
      <c r="G376" s="115"/>
      <c r="H376" s="115"/>
      <c r="I376" s="115"/>
      <c r="J376" s="115"/>
      <c r="K376" s="115"/>
      <c r="L376" s="115"/>
      <c r="M376" s="115"/>
      <c r="N376" s="115"/>
      <c r="O376" s="115"/>
      <c r="P376" s="115"/>
      <c r="Q376" s="115"/>
      <c r="R376" s="115"/>
    </row>
    <row r="377" spans="2:18">
      <c r="B377" s="114"/>
      <c r="C377" s="114"/>
      <c r="D377" s="114"/>
      <c r="E377" s="114"/>
      <c r="F377" s="115"/>
      <c r="G377" s="115"/>
      <c r="H377" s="115"/>
      <c r="I377" s="115"/>
      <c r="J377" s="115"/>
      <c r="K377" s="115"/>
      <c r="L377" s="115"/>
      <c r="M377" s="115"/>
      <c r="N377" s="115"/>
      <c r="O377" s="115"/>
      <c r="P377" s="115"/>
      <c r="Q377" s="115"/>
      <c r="R377" s="115"/>
    </row>
    <row r="378" spans="2:18">
      <c r="B378" s="114"/>
      <c r="C378" s="114"/>
      <c r="D378" s="114"/>
      <c r="E378" s="114"/>
      <c r="F378" s="115"/>
      <c r="G378" s="115"/>
      <c r="H378" s="115"/>
      <c r="I378" s="115"/>
      <c r="J378" s="115"/>
      <c r="K378" s="115"/>
      <c r="L378" s="115"/>
      <c r="M378" s="115"/>
      <c r="N378" s="115"/>
      <c r="O378" s="115"/>
      <c r="P378" s="115"/>
      <c r="Q378" s="115"/>
      <c r="R378" s="115"/>
    </row>
    <row r="379" spans="2:18">
      <c r="B379" s="114"/>
      <c r="C379" s="114"/>
      <c r="D379" s="114"/>
      <c r="E379" s="114"/>
      <c r="F379" s="115"/>
      <c r="G379" s="115"/>
      <c r="H379" s="115"/>
      <c r="I379" s="115"/>
      <c r="J379" s="115"/>
      <c r="K379" s="115"/>
      <c r="L379" s="115"/>
      <c r="M379" s="115"/>
      <c r="N379" s="115"/>
      <c r="O379" s="115"/>
      <c r="P379" s="115"/>
      <c r="Q379" s="115"/>
      <c r="R379" s="115"/>
    </row>
    <row r="380" spans="2:18">
      <c r="B380" s="114"/>
      <c r="C380" s="114"/>
      <c r="D380" s="114"/>
      <c r="E380" s="114"/>
      <c r="F380" s="115"/>
      <c r="G380" s="115"/>
      <c r="H380" s="115"/>
      <c r="I380" s="115"/>
      <c r="J380" s="115"/>
      <c r="K380" s="115"/>
      <c r="L380" s="115"/>
      <c r="M380" s="115"/>
      <c r="N380" s="115"/>
      <c r="O380" s="115"/>
      <c r="P380" s="115"/>
      <c r="Q380" s="115"/>
      <c r="R380" s="115"/>
    </row>
    <row r="381" spans="2:18">
      <c r="B381" s="114"/>
      <c r="C381" s="114"/>
      <c r="D381" s="114"/>
      <c r="E381" s="114"/>
      <c r="F381" s="115"/>
      <c r="G381" s="115"/>
      <c r="H381" s="115"/>
      <c r="I381" s="115"/>
      <c r="J381" s="115"/>
      <c r="K381" s="115"/>
      <c r="L381" s="115"/>
      <c r="M381" s="115"/>
      <c r="N381" s="115"/>
      <c r="O381" s="115"/>
      <c r="P381" s="115"/>
      <c r="Q381" s="115"/>
      <c r="R381" s="115"/>
    </row>
    <row r="382" spans="2:18">
      <c r="B382" s="114"/>
      <c r="C382" s="114"/>
      <c r="D382" s="114"/>
      <c r="E382" s="114"/>
      <c r="F382" s="115"/>
      <c r="G382" s="115"/>
      <c r="H382" s="115"/>
      <c r="I382" s="115"/>
      <c r="J382" s="115"/>
      <c r="K382" s="115"/>
      <c r="L382" s="115"/>
      <c r="M382" s="115"/>
      <c r="N382" s="115"/>
      <c r="O382" s="115"/>
      <c r="P382" s="115"/>
      <c r="Q382" s="115"/>
      <c r="R382" s="115"/>
    </row>
    <row r="383" spans="2:18">
      <c r="B383" s="114"/>
      <c r="C383" s="114"/>
      <c r="D383" s="114"/>
      <c r="E383" s="114"/>
      <c r="F383" s="115"/>
      <c r="G383" s="115"/>
      <c r="H383" s="115"/>
      <c r="I383" s="115"/>
      <c r="J383" s="115"/>
      <c r="K383" s="115"/>
      <c r="L383" s="115"/>
      <c r="M383" s="115"/>
      <c r="N383" s="115"/>
      <c r="O383" s="115"/>
      <c r="P383" s="115"/>
      <c r="Q383" s="115"/>
      <c r="R383" s="115"/>
    </row>
    <row r="384" spans="2:18">
      <c r="B384" s="114"/>
      <c r="C384" s="114"/>
      <c r="D384" s="114"/>
      <c r="E384" s="114"/>
      <c r="F384" s="115"/>
      <c r="G384" s="115"/>
      <c r="H384" s="115"/>
      <c r="I384" s="115"/>
      <c r="J384" s="115"/>
      <c r="K384" s="115"/>
      <c r="L384" s="115"/>
      <c r="M384" s="115"/>
      <c r="N384" s="115"/>
      <c r="O384" s="115"/>
      <c r="P384" s="115"/>
      <c r="Q384" s="115"/>
      <c r="R384" s="115"/>
    </row>
    <row r="385" spans="2:18">
      <c r="B385" s="114"/>
      <c r="C385" s="114"/>
      <c r="D385" s="114"/>
      <c r="E385" s="114"/>
      <c r="F385" s="115"/>
      <c r="G385" s="115"/>
      <c r="H385" s="115"/>
      <c r="I385" s="115"/>
      <c r="J385" s="115"/>
      <c r="K385" s="115"/>
      <c r="L385" s="115"/>
      <c r="M385" s="115"/>
      <c r="N385" s="115"/>
      <c r="O385" s="115"/>
      <c r="P385" s="115"/>
      <c r="Q385" s="115"/>
      <c r="R385" s="115"/>
    </row>
    <row r="386" spans="2:18">
      <c r="B386" s="114"/>
      <c r="C386" s="114"/>
      <c r="D386" s="114"/>
      <c r="E386" s="114"/>
      <c r="F386" s="115"/>
      <c r="G386" s="115"/>
      <c r="H386" s="115"/>
      <c r="I386" s="115"/>
      <c r="J386" s="115"/>
      <c r="K386" s="115"/>
      <c r="L386" s="115"/>
      <c r="M386" s="115"/>
      <c r="N386" s="115"/>
      <c r="O386" s="115"/>
      <c r="P386" s="115"/>
      <c r="Q386" s="115"/>
      <c r="R386" s="115"/>
    </row>
    <row r="387" spans="2:18">
      <c r="B387" s="114"/>
      <c r="C387" s="114"/>
      <c r="D387" s="114"/>
      <c r="E387" s="114"/>
      <c r="F387" s="115"/>
      <c r="G387" s="115"/>
      <c r="H387" s="115"/>
      <c r="I387" s="115"/>
      <c r="J387" s="115"/>
      <c r="K387" s="115"/>
      <c r="L387" s="115"/>
      <c r="M387" s="115"/>
      <c r="N387" s="115"/>
      <c r="O387" s="115"/>
      <c r="P387" s="115"/>
      <c r="Q387" s="115"/>
      <c r="R387" s="115"/>
    </row>
    <row r="388" spans="2:18">
      <c r="B388" s="114"/>
      <c r="C388" s="114"/>
      <c r="D388" s="114"/>
      <c r="E388" s="114"/>
      <c r="F388" s="115"/>
      <c r="G388" s="115"/>
      <c r="H388" s="115"/>
      <c r="I388" s="115"/>
      <c r="J388" s="115"/>
      <c r="K388" s="115"/>
      <c r="L388" s="115"/>
      <c r="M388" s="115"/>
      <c r="N388" s="115"/>
      <c r="O388" s="115"/>
      <c r="P388" s="115"/>
      <c r="Q388" s="115"/>
      <c r="R388" s="115"/>
    </row>
    <row r="389" spans="2:18">
      <c r="B389" s="114"/>
      <c r="C389" s="114"/>
      <c r="D389" s="114"/>
      <c r="E389" s="114"/>
      <c r="F389" s="115"/>
      <c r="G389" s="115"/>
      <c r="H389" s="115"/>
      <c r="I389" s="115"/>
      <c r="J389" s="115"/>
      <c r="K389" s="115"/>
      <c r="L389" s="115"/>
      <c r="M389" s="115"/>
      <c r="N389" s="115"/>
      <c r="O389" s="115"/>
      <c r="P389" s="115"/>
      <c r="Q389" s="115"/>
      <c r="R389" s="115"/>
    </row>
    <row r="390" spans="2:18">
      <c r="B390" s="114"/>
      <c r="C390" s="114"/>
      <c r="D390" s="114"/>
      <c r="E390" s="114"/>
      <c r="F390" s="115"/>
      <c r="G390" s="115"/>
      <c r="H390" s="115"/>
      <c r="I390" s="115"/>
      <c r="J390" s="115"/>
      <c r="K390" s="115"/>
      <c r="L390" s="115"/>
      <c r="M390" s="115"/>
      <c r="N390" s="115"/>
      <c r="O390" s="115"/>
      <c r="P390" s="115"/>
      <c r="Q390" s="115"/>
      <c r="R390" s="115"/>
    </row>
    <row r="391" spans="2:18">
      <c r="B391" s="114"/>
      <c r="C391" s="114"/>
      <c r="D391" s="114"/>
      <c r="E391" s="114"/>
      <c r="F391" s="115"/>
      <c r="G391" s="115"/>
      <c r="H391" s="115"/>
      <c r="I391" s="115"/>
      <c r="J391" s="115"/>
      <c r="K391" s="115"/>
      <c r="L391" s="115"/>
      <c r="M391" s="115"/>
      <c r="N391" s="115"/>
      <c r="O391" s="115"/>
      <c r="P391" s="115"/>
      <c r="Q391" s="115"/>
      <c r="R391" s="115"/>
    </row>
    <row r="392" spans="2:18">
      <c r="B392" s="114"/>
      <c r="C392" s="114"/>
      <c r="D392" s="114"/>
      <c r="E392" s="114"/>
      <c r="F392" s="115"/>
      <c r="G392" s="115"/>
      <c r="H392" s="115"/>
      <c r="I392" s="115"/>
      <c r="J392" s="115"/>
      <c r="K392" s="115"/>
      <c r="L392" s="115"/>
      <c r="M392" s="115"/>
      <c r="N392" s="115"/>
      <c r="O392" s="115"/>
      <c r="P392" s="115"/>
      <c r="Q392" s="115"/>
      <c r="R392" s="115"/>
    </row>
    <row r="393" spans="2:18">
      <c r="B393" s="114"/>
      <c r="C393" s="114"/>
      <c r="D393" s="114"/>
      <c r="E393" s="114"/>
      <c r="F393" s="115"/>
      <c r="G393" s="115"/>
      <c r="H393" s="115"/>
      <c r="I393" s="115"/>
      <c r="J393" s="115"/>
      <c r="K393" s="115"/>
      <c r="L393" s="115"/>
      <c r="M393" s="115"/>
      <c r="N393" s="115"/>
      <c r="O393" s="115"/>
      <c r="P393" s="115"/>
      <c r="Q393" s="115"/>
      <c r="R393" s="115"/>
    </row>
    <row r="394" spans="2:18">
      <c r="B394" s="114"/>
      <c r="C394" s="114"/>
      <c r="D394" s="114"/>
      <c r="E394" s="114"/>
      <c r="F394" s="115"/>
      <c r="G394" s="115"/>
      <c r="H394" s="115"/>
      <c r="I394" s="115"/>
      <c r="J394" s="115"/>
      <c r="K394" s="115"/>
      <c r="L394" s="115"/>
      <c r="M394" s="115"/>
      <c r="N394" s="115"/>
      <c r="O394" s="115"/>
      <c r="P394" s="115"/>
      <c r="Q394" s="115"/>
      <c r="R394" s="115"/>
    </row>
    <row r="395" spans="2:18">
      <c r="B395" s="114"/>
      <c r="C395" s="114"/>
      <c r="D395" s="114"/>
      <c r="E395" s="114"/>
      <c r="F395" s="115"/>
      <c r="G395" s="115"/>
      <c r="H395" s="115"/>
      <c r="I395" s="115"/>
      <c r="J395" s="115"/>
      <c r="K395" s="115"/>
      <c r="L395" s="115"/>
      <c r="M395" s="115"/>
      <c r="N395" s="115"/>
      <c r="O395" s="115"/>
      <c r="P395" s="115"/>
      <c r="Q395" s="115"/>
      <c r="R395" s="115"/>
    </row>
    <row r="396" spans="2:18">
      <c r="B396" s="114"/>
      <c r="C396" s="114"/>
      <c r="D396" s="114"/>
      <c r="E396" s="114"/>
      <c r="F396" s="115"/>
      <c r="G396" s="115"/>
      <c r="H396" s="115"/>
      <c r="I396" s="115"/>
      <c r="J396" s="115"/>
      <c r="K396" s="115"/>
      <c r="L396" s="115"/>
      <c r="M396" s="115"/>
      <c r="N396" s="115"/>
      <c r="O396" s="115"/>
      <c r="P396" s="115"/>
      <c r="Q396" s="115"/>
      <c r="R396" s="115"/>
    </row>
    <row r="397" spans="2:18">
      <c r="B397" s="114"/>
      <c r="C397" s="114"/>
      <c r="D397" s="114"/>
      <c r="E397" s="114"/>
      <c r="F397" s="115"/>
      <c r="G397" s="115"/>
      <c r="H397" s="115"/>
      <c r="I397" s="115"/>
      <c r="J397" s="115"/>
      <c r="K397" s="115"/>
      <c r="L397" s="115"/>
      <c r="M397" s="115"/>
      <c r="N397" s="115"/>
      <c r="O397" s="115"/>
      <c r="P397" s="115"/>
      <c r="Q397" s="115"/>
      <c r="R397" s="115"/>
    </row>
    <row r="398" spans="2:18">
      <c r="B398" s="114"/>
      <c r="C398" s="114"/>
      <c r="D398" s="114"/>
      <c r="E398" s="114"/>
      <c r="F398" s="115"/>
      <c r="G398" s="115"/>
      <c r="H398" s="115"/>
      <c r="I398" s="115"/>
      <c r="J398" s="115"/>
      <c r="K398" s="115"/>
      <c r="L398" s="115"/>
      <c r="M398" s="115"/>
      <c r="N398" s="115"/>
      <c r="O398" s="115"/>
      <c r="P398" s="115"/>
      <c r="Q398" s="115"/>
      <c r="R398" s="115"/>
    </row>
    <row r="399" spans="2:18">
      <c r="B399" s="114"/>
      <c r="C399" s="114"/>
      <c r="D399" s="114"/>
      <c r="E399" s="114"/>
      <c r="F399" s="115"/>
      <c r="G399" s="115"/>
      <c r="H399" s="115"/>
      <c r="I399" s="115"/>
      <c r="J399" s="115"/>
      <c r="K399" s="115"/>
      <c r="L399" s="115"/>
      <c r="M399" s="115"/>
      <c r="N399" s="115"/>
      <c r="O399" s="115"/>
      <c r="P399" s="115"/>
      <c r="Q399" s="115"/>
      <c r="R399" s="115"/>
    </row>
    <row r="400" spans="2:18">
      <c r="B400" s="114"/>
      <c r="C400" s="114"/>
      <c r="D400" s="114"/>
      <c r="E400" s="114"/>
      <c r="F400" s="115"/>
      <c r="G400" s="115"/>
      <c r="H400" s="115"/>
      <c r="I400" s="115"/>
      <c r="J400" s="115"/>
      <c r="K400" s="115"/>
      <c r="L400" s="115"/>
      <c r="M400" s="115"/>
      <c r="N400" s="115"/>
      <c r="O400" s="115"/>
      <c r="P400" s="115"/>
      <c r="Q400" s="115"/>
      <c r="R400" s="115"/>
    </row>
    <row r="401" spans="2:18">
      <c r="B401" s="114"/>
      <c r="C401" s="114"/>
      <c r="D401" s="114"/>
      <c r="E401" s="114"/>
      <c r="F401" s="115"/>
      <c r="G401" s="115"/>
      <c r="H401" s="115"/>
      <c r="I401" s="115"/>
      <c r="J401" s="115"/>
      <c r="K401" s="115"/>
      <c r="L401" s="115"/>
      <c r="M401" s="115"/>
      <c r="N401" s="115"/>
      <c r="O401" s="115"/>
      <c r="P401" s="115"/>
      <c r="Q401" s="115"/>
      <c r="R401" s="115"/>
    </row>
    <row r="402" spans="2:18">
      <c r="B402" s="114"/>
      <c r="C402" s="114"/>
      <c r="D402" s="114"/>
      <c r="E402" s="114"/>
      <c r="F402" s="115"/>
      <c r="G402" s="115"/>
      <c r="H402" s="115"/>
      <c r="I402" s="115"/>
      <c r="J402" s="115"/>
      <c r="K402" s="115"/>
      <c r="L402" s="115"/>
      <c r="M402" s="115"/>
      <c r="N402" s="115"/>
      <c r="O402" s="115"/>
      <c r="P402" s="115"/>
      <c r="Q402" s="115"/>
      <c r="R402" s="115"/>
    </row>
    <row r="403" spans="2:18">
      <c r="B403" s="114"/>
      <c r="C403" s="114"/>
      <c r="D403" s="114"/>
      <c r="E403" s="114"/>
      <c r="F403" s="115"/>
      <c r="G403" s="115"/>
      <c r="H403" s="115"/>
      <c r="I403" s="115"/>
      <c r="J403" s="115"/>
      <c r="K403" s="115"/>
      <c r="L403" s="115"/>
      <c r="M403" s="115"/>
      <c r="N403" s="115"/>
      <c r="O403" s="115"/>
      <c r="P403" s="115"/>
      <c r="Q403" s="115"/>
      <c r="R403" s="115"/>
    </row>
    <row r="404" spans="2:18">
      <c r="B404" s="114"/>
      <c r="C404" s="114"/>
      <c r="D404" s="114"/>
      <c r="E404" s="114"/>
      <c r="F404" s="115"/>
      <c r="G404" s="115"/>
      <c r="H404" s="115"/>
      <c r="I404" s="115"/>
      <c r="J404" s="115"/>
      <c r="K404" s="115"/>
      <c r="L404" s="115"/>
      <c r="M404" s="115"/>
      <c r="N404" s="115"/>
      <c r="O404" s="115"/>
      <c r="P404" s="115"/>
      <c r="Q404" s="115"/>
      <c r="R404" s="115"/>
    </row>
    <row r="405" spans="2:18">
      <c r="B405" s="114"/>
      <c r="C405" s="114"/>
      <c r="D405" s="114"/>
      <c r="E405" s="114"/>
      <c r="F405" s="115"/>
      <c r="G405" s="115"/>
      <c r="H405" s="115"/>
      <c r="I405" s="115"/>
      <c r="J405" s="115"/>
      <c r="K405" s="115"/>
      <c r="L405" s="115"/>
      <c r="M405" s="115"/>
      <c r="N405" s="115"/>
      <c r="O405" s="115"/>
      <c r="P405" s="115"/>
      <c r="Q405" s="115"/>
      <c r="R405" s="115"/>
    </row>
    <row r="406" spans="2:18">
      <c r="B406" s="114"/>
      <c r="C406" s="114"/>
      <c r="D406" s="114"/>
      <c r="E406" s="114"/>
      <c r="F406" s="115"/>
      <c r="G406" s="115"/>
      <c r="H406" s="115"/>
      <c r="I406" s="115"/>
      <c r="J406" s="115"/>
      <c r="K406" s="115"/>
      <c r="L406" s="115"/>
      <c r="M406" s="115"/>
      <c r="N406" s="115"/>
      <c r="O406" s="115"/>
      <c r="P406" s="115"/>
      <c r="Q406" s="115"/>
      <c r="R406" s="115"/>
    </row>
    <row r="407" spans="2:18">
      <c r="B407" s="114"/>
      <c r="C407" s="114"/>
      <c r="D407" s="114"/>
      <c r="E407" s="114"/>
      <c r="F407" s="115"/>
      <c r="G407" s="115"/>
      <c r="H407" s="115"/>
      <c r="I407" s="115"/>
      <c r="J407" s="115"/>
      <c r="K407" s="115"/>
      <c r="L407" s="115"/>
      <c r="M407" s="115"/>
      <c r="N407" s="115"/>
      <c r="O407" s="115"/>
      <c r="P407" s="115"/>
      <c r="Q407" s="115"/>
      <c r="R407" s="115"/>
    </row>
    <row r="408" spans="2:18">
      <c r="B408" s="114"/>
      <c r="C408" s="114"/>
      <c r="D408" s="114"/>
      <c r="E408" s="114"/>
      <c r="F408" s="115"/>
      <c r="G408" s="115"/>
      <c r="H408" s="115"/>
      <c r="I408" s="115"/>
      <c r="J408" s="115"/>
      <c r="K408" s="115"/>
      <c r="L408" s="115"/>
      <c r="M408" s="115"/>
      <c r="N408" s="115"/>
      <c r="O408" s="115"/>
      <c r="P408" s="115"/>
      <c r="Q408" s="115"/>
      <c r="R408" s="115"/>
    </row>
    <row r="409" spans="2:18">
      <c r="B409" s="114"/>
      <c r="C409" s="114"/>
      <c r="D409" s="114"/>
      <c r="E409" s="114"/>
      <c r="F409" s="115"/>
      <c r="G409" s="115"/>
      <c r="H409" s="115"/>
      <c r="I409" s="115"/>
      <c r="J409" s="115"/>
      <c r="K409" s="115"/>
      <c r="L409" s="115"/>
      <c r="M409" s="115"/>
      <c r="N409" s="115"/>
      <c r="O409" s="115"/>
      <c r="P409" s="115"/>
      <c r="Q409" s="115"/>
      <c r="R409" s="115"/>
    </row>
    <row r="410" spans="2:18">
      <c r="B410" s="114"/>
      <c r="C410" s="114"/>
      <c r="D410" s="114"/>
      <c r="E410" s="114"/>
      <c r="F410" s="115"/>
      <c r="G410" s="115"/>
      <c r="H410" s="115"/>
      <c r="I410" s="115"/>
      <c r="J410" s="115"/>
      <c r="K410" s="115"/>
      <c r="L410" s="115"/>
      <c r="M410" s="115"/>
      <c r="N410" s="115"/>
      <c r="O410" s="115"/>
      <c r="P410" s="115"/>
      <c r="Q410" s="115"/>
      <c r="R410" s="115"/>
    </row>
    <row r="411" spans="2:18">
      <c r="B411" s="114"/>
      <c r="C411" s="114"/>
      <c r="D411" s="114"/>
      <c r="E411" s="114"/>
      <c r="F411" s="115"/>
      <c r="G411" s="115"/>
      <c r="H411" s="115"/>
      <c r="I411" s="115"/>
      <c r="J411" s="115"/>
      <c r="K411" s="115"/>
      <c r="L411" s="115"/>
      <c r="M411" s="115"/>
      <c r="N411" s="115"/>
      <c r="O411" s="115"/>
      <c r="P411" s="115"/>
      <c r="Q411" s="115"/>
      <c r="R411" s="115"/>
    </row>
    <row r="412" spans="2:18">
      <c r="B412" s="114"/>
      <c r="C412" s="114"/>
      <c r="D412" s="114"/>
      <c r="E412" s="114"/>
      <c r="F412" s="115"/>
      <c r="G412" s="115"/>
      <c r="H412" s="115"/>
      <c r="I412" s="115"/>
      <c r="J412" s="115"/>
      <c r="K412" s="115"/>
      <c r="L412" s="115"/>
      <c r="M412" s="115"/>
      <c r="N412" s="115"/>
      <c r="O412" s="115"/>
      <c r="P412" s="115"/>
      <c r="Q412" s="115"/>
      <c r="R412" s="115"/>
    </row>
    <row r="413" spans="2:18">
      <c r="B413" s="114"/>
      <c r="C413" s="114"/>
      <c r="D413" s="114"/>
      <c r="E413" s="114"/>
      <c r="F413" s="115"/>
      <c r="G413" s="115"/>
      <c r="H413" s="115"/>
      <c r="I413" s="115"/>
      <c r="J413" s="115"/>
      <c r="K413" s="115"/>
      <c r="L413" s="115"/>
      <c r="M413" s="115"/>
      <c r="N413" s="115"/>
      <c r="O413" s="115"/>
      <c r="P413" s="115"/>
      <c r="Q413" s="115"/>
      <c r="R413" s="115"/>
    </row>
    <row r="414" spans="2:18">
      <c r="B414" s="114"/>
      <c r="C414" s="114"/>
      <c r="D414" s="114"/>
      <c r="E414" s="114"/>
      <c r="F414" s="115"/>
      <c r="G414" s="115"/>
      <c r="H414" s="115"/>
      <c r="I414" s="115"/>
      <c r="J414" s="115"/>
      <c r="K414" s="115"/>
      <c r="L414" s="115"/>
      <c r="M414" s="115"/>
      <c r="N414" s="115"/>
      <c r="O414" s="115"/>
      <c r="P414" s="115"/>
      <c r="Q414" s="115"/>
      <c r="R414" s="115"/>
    </row>
    <row r="415" spans="2:18">
      <c r="B415" s="114"/>
      <c r="C415" s="114"/>
      <c r="D415" s="114"/>
      <c r="E415" s="114"/>
      <c r="F415" s="115"/>
      <c r="G415" s="115"/>
      <c r="H415" s="115"/>
      <c r="I415" s="115"/>
      <c r="J415" s="115"/>
      <c r="K415" s="115"/>
      <c r="L415" s="115"/>
      <c r="M415" s="115"/>
      <c r="N415" s="115"/>
      <c r="O415" s="115"/>
      <c r="P415" s="115"/>
      <c r="Q415" s="115"/>
      <c r="R415" s="115"/>
    </row>
    <row r="416" spans="2:18">
      <c r="B416" s="114"/>
      <c r="C416" s="114"/>
      <c r="D416" s="114"/>
      <c r="E416" s="114"/>
      <c r="F416" s="115"/>
      <c r="G416" s="115"/>
      <c r="H416" s="115"/>
      <c r="I416" s="115"/>
      <c r="J416" s="115"/>
      <c r="K416" s="115"/>
      <c r="L416" s="115"/>
      <c r="M416" s="115"/>
      <c r="N416" s="115"/>
      <c r="O416" s="115"/>
      <c r="P416" s="115"/>
      <c r="Q416" s="115"/>
      <c r="R416" s="115"/>
    </row>
    <row r="417" spans="2:18">
      <c r="B417" s="114"/>
      <c r="C417" s="114"/>
      <c r="D417" s="114"/>
      <c r="E417" s="114"/>
      <c r="F417" s="115"/>
      <c r="G417" s="115"/>
      <c r="H417" s="115"/>
      <c r="I417" s="115"/>
      <c r="J417" s="115"/>
      <c r="K417" s="115"/>
      <c r="L417" s="115"/>
      <c r="M417" s="115"/>
      <c r="N417" s="115"/>
      <c r="O417" s="115"/>
      <c r="P417" s="115"/>
      <c r="Q417" s="115"/>
      <c r="R417" s="115"/>
    </row>
    <row r="418" spans="2:18">
      <c r="B418" s="114"/>
      <c r="C418" s="114"/>
      <c r="D418" s="114"/>
      <c r="E418" s="114"/>
      <c r="F418" s="115"/>
      <c r="G418" s="115"/>
      <c r="H418" s="115"/>
      <c r="I418" s="115"/>
      <c r="J418" s="115"/>
      <c r="K418" s="115"/>
      <c r="L418" s="115"/>
      <c r="M418" s="115"/>
      <c r="N418" s="115"/>
      <c r="O418" s="115"/>
      <c r="P418" s="115"/>
      <c r="Q418" s="115"/>
      <c r="R418" s="115"/>
    </row>
    <row r="419" spans="2:18">
      <c r="B419" s="114"/>
      <c r="C419" s="114"/>
      <c r="D419" s="114"/>
      <c r="E419" s="114"/>
      <c r="F419" s="115"/>
      <c r="G419" s="115"/>
      <c r="H419" s="115"/>
      <c r="I419" s="115"/>
      <c r="J419" s="115"/>
      <c r="K419" s="115"/>
      <c r="L419" s="115"/>
      <c r="M419" s="115"/>
      <c r="N419" s="115"/>
      <c r="O419" s="115"/>
      <c r="P419" s="115"/>
      <c r="Q419" s="115"/>
      <c r="R419" s="115"/>
    </row>
    <row r="420" spans="2:18">
      <c r="B420" s="114"/>
      <c r="C420" s="114"/>
      <c r="D420" s="114"/>
      <c r="E420" s="114"/>
      <c r="F420" s="115"/>
      <c r="G420" s="115"/>
      <c r="H420" s="115"/>
      <c r="I420" s="115"/>
      <c r="J420" s="115"/>
      <c r="K420" s="115"/>
      <c r="L420" s="115"/>
      <c r="M420" s="115"/>
      <c r="N420" s="115"/>
      <c r="O420" s="115"/>
      <c r="P420" s="115"/>
      <c r="Q420" s="115"/>
      <c r="R420" s="115"/>
    </row>
    <row r="421" spans="2:18">
      <c r="B421" s="114"/>
      <c r="C421" s="114"/>
      <c r="D421" s="114"/>
      <c r="E421" s="114"/>
      <c r="F421" s="115"/>
      <c r="G421" s="115"/>
      <c r="H421" s="115"/>
      <c r="I421" s="115"/>
      <c r="J421" s="115"/>
      <c r="K421" s="115"/>
      <c r="L421" s="115"/>
      <c r="M421" s="115"/>
      <c r="N421" s="115"/>
      <c r="O421" s="115"/>
      <c r="P421" s="115"/>
      <c r="Q421" s="115"/>
      <c r="R421" s="115"/>
    </row>
    <row r="422" spans="2:18">
      <c r="B422" s="114"/>
      <c r="C422" s="114"/>
      <c r="D422" s="114"/>
      <c r="E422" s="114"/>
      <c r="F422" s="115"/>
      <c r="G422" s="115"/>
      <c r="H422" s="115"/>
      <c r="I422" s="115"/>
      <c r="J422" s="115"/>
      <c r="K422" s="115"/>
      <c r="L422" s="115"/>
      <c r="M422" s="115"/>
      <c r="N422" s="115"/>
      <c r="O422" s="115"/>
      <c r="P422" s="115"/>
      <c r="Q422" s="115"/>
      <c r="R422" s="115"/>
    </row>
    <row r="423" spans="2:18">
      <c r="B423" s="114"/>
      <c r="C423" s="114"/>
      <c r="D423" s="114"/>
      <c r="E423" s="114"/>
      <c r="F423" s="115"/>
      <c r="G423" s="115"/>
      <c r="H423" s="115"/>
      <c r="I423" s="115"/>
      <c r="J423" s="115"/>
      <c r="K423" s="115"/>
      <c r="L423" s="115"/>
      <c r="M423" s="115"/>
      <c r="N423" s="115"/>
      <c r="O423" s="115"/>
      <c r="P423" s="115"/>
      <c r="Q423" s="115"/>
      <c r="R423" s="115"/>
    </row>
    <row r="424" spans="2:18">
      <c r="B424" s="114"/>
      <c r="C424" s="114"/>
      <c r="D424" s="114"/>
      <c r="E424" s="114"/>
      <c r="F424" s="115"/>
      <c r="G424" s="115"/>
      <c r="H424" s="115"/>
      <c r="I424" s="115"/>
      <c r="J424" s="115"/>
      <c r="K424" s="115"/>
      <c r="L424" s="115"/>
      <c r="M424" s="115"/>
      <c r="N424" s="115"/>
      <c r="O424" s="115"/>
      <c r="P424" s="115"/>
      <c r="Q424" s="115"/>
      <c r="R424" s="115"/>
    </row>
    <row r="425" spans="2:18">
      <c r="B425" s="114"/>
      <c r="C425" s="114"/>
      <c r="D425" s="114"/>
      <c r="E425" s="114"/>
      <c r="F425" s="115"/>
      <c r="G425" s="115"/>
      <c r="H425" s="115"/>
      <c r="I425" s="115"/>
      <c r="J425" s="115"/>
      <c r="K425" s="115"/>
      <c r="L425" s="115"/>
      <c r="M425" s="115"/>
      <c r="N425" s="115"/>
      <c r="O425" s="115"/>
      <c r="P425" s="115"/>
      <c r="Q425" s="115"/>
      <c r="R425" s="115"/>
    </row>
    <row r="426" spans="2:18">
      <c r="B426" s="114"/>
      <c r="C426" s="114"/>
      <c r="D426" s="114"/>
      <c r="E426" s="114"/>
      <c r="F426" s="115"/>
      <c r="G426" s="115"/>
      <c r="H426" s="115"/>
      <c r="I426" s="115"/>
      <c r="J426" s="115"/>
      <c r="K426" s="115"/>
      <c r="L426" s="115"/>
      <c r="M426" s="115"/>
      <c r="N426" s="115"/>
      <c r="O426" s="115"/>
      <c r="P426" s="115"/>
      <c r="Q426" s="115"/>
      <c r="R426" s="115"/>
    </row>
    <row r="427" spans="2:18">
      <c r="B427" s="114"/>
      <c r="C427" s="114"/>
      <c r="D427" s="114"/>
      <c r="E427" s="114"/>
      <c r="F427" s="115"/>
      <c r="G427" s="115"/>
      <c r="H427" s="115"/>
      <c r="I427" s="115"/>
      <c r="J427" s="115"/>
      <c r="K427" s="115"/>
      <c r="L427" s="115"/>
      <c r="M427" s="115"/>
      <c r="N427" s="115"/>
      <c r="O427" s="115"/>
      <c r="P427" s="115"/>
      <c r="Q427" s="115"/>
      <c r="R427" s="115"/>
    </row>
    <row r="428" spans="2:18">
      <c r="B428" s="114"/>
      <c r="C428" s="114"/>
      <c r="D428" s="114"/>
      <c r="E428" s="114"/>
      <c r="F428" s="115"/>
      <c r="G428" s="115"/>
      <c r="H428" s="115"/>
      <c r="I428" s="115"/>
      <c r="J428" s="115"/>
      <c r="K428" s="115"/>
      <c r="L428" s="115"/>
      <c r="M428" s="115"/>
      <c r="N428" s="115"/>
      <c r="O428" s="115"/>
      <c r="P428" s="115"/>
      <c r="Q428" s="115"/>
      <c r="R428" s="115"/>
    </row>
    <row r="429" spans="2:18">
      <c r="B429" s="114"/>
      <c r="C429" s="114"/>
      <c r="D429" s="114"/>
      <c r="E429" s="114"/>
      <c r="F429" s="115"/>
      <c r="G429" s="115"/>
      <c r="H429" s="115"/>
      <c r="I429" s="115"/>
      <c r="J429" s="115"/>
      <c r="K429" s="115"/>
      <c r="L429" s="115"/>
      <c r="M429" s="115"/>
      <c r="N429" s="115"/>
      <c r="O429" s="115"/>
      <c r="P429" s="115"/>
      <c r="Q429" s="115"/>
      <c r="R429" s="115"/>
    </row>
    <row r="430" spans="2:18">
      <c r="B430" s="114"/>
      <c r="C430" s="114"/>
      <c r="D430" s="114"/>
      <c r="E430" s="114"/>
      <c r="F430" s="115"/>
      <c r="G430" s="115"/>
      <c r="H430" s="115"/>
      <c r="I430" s="115"/>
      <c r="J430" s="115"/>
      <c r="K430" s="115"/>
      <c r="L430" s="115"/>
      <c r="M430" s="115"/>
      <c r="N430" s="115"/>
      <c r="O430" s="115"/>
      <c r="P430" s="115"/>
      <c r="Q430" s="115"/>
      <c r="R430" s="115"/>
    </row>
    <row r="431" spans="2:18">
      <c r="B431" s="114"/>
      <c r="C431" s="114"/>
      <c r="D431" s="114"/>
      <c r="E431" s="114"/>
      <c r="F431" s="115"/>
      <c r="G431" s="115"/>
      <c r="H431" s="115"/>
      <c r="I431" s="115"/>
      <c r="J431" s="115"/>
      <c r="K431" s="115"/>
      <c r="L431" s="115"/>
      <c r="M431" s="115"/>
      <c r="N431" s="115"/>
      <c r="O431" s="115"/>
      <c r="P431" s="115"/>
      <c r="Q431" s="115"/>
      <c r="R431" s="115"/>
    </row>
    <row r="432" spans="2:18">
      <c r="B432" s="114"/>
      <c r="C432" s="114"/>
      <c r="D432" s="114"/>
      <c r="E432" s="114"/>
      <c r="F432" s="115"/>
      <c r="G432" s="115"/>
      <c r="H432" s="115"/>
      <c r="I432" s="115"/>
      <c r="J432" s="115"/>
      <c r="K432" s="115"/>
      <c r="L432" s="115"/>
      <c r="M432" s="115"/>
      <c r="N432" s="115"/>
      <c r="O432" s="115"/>
      <c r="P432" s="115"/>
      <c r="Q432" s="115"/>
      <c r="R432" s="115"/>
    </row>
    <row r="433" spans="2:18">
      <c r="B433" s="114"/>
      <c r="C433" s="114"/>
      <c r="D433" s="114"/>
      <c r="E433" s="114"/>
      <c r="F433" s="115"/>
      <c r="G433" s="115"/>
      <c r="H433" s="115"/>
      <c r="I433" s="115"/>
      <c r="J433" s="115"/>
      <c r="K433" s="115"/>
      <c r="L433" s="115"/>
      <c r="M433" s="115"/>
      <c r="N433" s="115"/>
      <c r="O433" s="115"/>
      <c r="P433" s="115"/>
      <c r="Q433" s="115"/>
      <c r="R433" s="115"/>
    </row>
    <row r="434" spans="2:18">
      <c r="B434" s="114"/>
      <c r="C434" s="114"/>
      <c r="D434" s="114"/>
      <c r="E434" s="114"/>
      <c r="F434" s="115"/>
      <c r="G434" s="115"/>
      <c r="H434" s="115"/>
      <c r="I434" s="115"/>
      <c r="J434" s="115"/>
      <c r="K434" s="115"/>
      <c r="L434" s="115"/>
      <c r="M434" s="115"/>
      <c r="N434" s="115"/>
      <c r="O434" s="115"/>
      <c r="P434" s="115"/>
      <c r="Q434" s="115"/>
      <c r="R434" s="115"/>
    </row>
    <row r="435" spans="2:18">
      <c r="B435" s="114"/>
      <c r="C435" s="114"/>
      <c r="D435" s="114"/>
      <c r="E435" s="114"/>
      <c r="F435" s="115"/>
      <c r="G435" s="115"/>
      <c r="H435" s="115"/>
      <c r="I435" s="115"/>
      <c r="J435" s="115"/>
      <c r="K435" s="115"/>
      <c r="L435" s="115"/>
      <c r="M435" s="115"/>
      <c r="N435" s="115"/>
      <c r="O435" s="115"/>
      <c r="P435" s="115"/>
      <c r="Q435" s="115"/>
      <c r="R435" s="115"/>
    </row>
    <row r="436" spans="2:18">
      <c r="B436" s="114"/>
      <c r="C436" s="114"/>
      <c r="D436" s="114"/>
      <c r="E436" s="114"/>
      <c r="F436" s="115"/>
      <c r="G436" s="115"/>
      <c r="H436" s="115"/>
      <c r="I436" s="115"/>
      <c r="J436" s="115"/>
      <c r="K436" s="115"/>
      <c r="L436" s="115"/>
      <c r="M436" s="115"/>
      <c r="N436" s="115"/>
      <c r="O436" s="115"/>
      <c r="P436" s="115"/>
      <c r="Q436" s="115"/>
      <c r="R436" s="115"/>
    </row>
    <row r="437" spans="2:18">
      <c r="B437" s="114"/>
      <c r="C437" s="114"/>
      <c r="D437" s="114"/>
      <c r="E437" s="114"/>
      <c r="F437" s="115"/>
      <c r="G437" s="115"/>
      <c r="H437" s="115"/>
      <c r="I437" s="115"/>
      <c r="J437" s="115"/>
      <c r="K437" s="115"/>
      <c r="L437" s="115"/>
      <c r="M437" s="115"/>
      <c r="N437" s="115"/>
      <c r="O437" s="115"/>
      <c r="P437" s="115"/>
      <c r="Q437" s="115"/>
      <c r="R437" s="115"/>
    </row>
    <row r="438" spans="2:18">
      <c r="B438" s="114"/>
      <c r="C438" s="114"/>
      <c r="D438" s="114"/>
      <c r="E438" s="114"/>
      <c r="F438" s="115"/>
      <c r="G438" s="115"/>
      <c r="H438" s="115"/>
      <c r="I438" s="115"/>
      <c r="J438" s="115"/>
      <c r="K438" s="115"/>
      <c r="L438" s="115"/>
      <c r="M438" s="115"/>
      <c r="N438" s="115"/>
      <c r="O438" s="115"/>
      <c r="P438" s="115"/>
      <c r="Q438" s="115"/>
      <c r="R438" s="115"/>
    </row>
    <row r="439" spans="2:18">
      <c r="B439" s="114"/>
      <c r="C439" s="114"/>
      <c r="D439" s="114"/>
      <c r="E439" s="114"/>
      <c r="F439" s="115"/>
      <c r="G439" s="115"/>
      <c r="H439" s="115"/>
      <c r="I439" s="115"/>
      <c r="J439" s="115"/>
      <c r="K439" s="115"/>
      <c r="L439" s="115"/>
      <c r="M439" s="115"/>
      <c r="N439" s="115"/>
      <c r="O439" s="115"/>
      <c r="P439" s="115"/>
      <c r="Q439" s="115"/>
      <c r="R439" s="115"/>
    </row>
    <row r="440" spans="2:18">
      <c r="B440" s="114"/>
      <c r="C440" s="114"/>
      <c r="D440" s="114"/>
      <c r="E440" s="114"/>
      <c r="F440" s="115"/>
      <c r="G440" s="115"/>
      <c r="H440" s="115"/>
      <c r="I440" s="115"/>
      <c r="J440" s="115"/>
      <c r="K440" s="115"/>
      <c r="L440" s="115"/>
      <c r="M440" s="115"/>
      <c r="N440" s="115"/>
      <c r="O440" s="115"/>
      <c r="P440" s="115"/>
      <c r="Q440" s="115"/>
      <c r="R440" s="115"/>
    </row>
    <row r="441" spans="2:18">
      <c r="B441" s="114"/>
      <c r="C441" s="114"/>
      <c r="D441" s="114"/>
      <c r="E441" s="114"/>
      <c r="F441" s="115"/>
      <c r="G441" s="115"/>
      <c r="H441" s="115"/>
      <c r="I441" s="115"/>
      <c r="J441" s="115"/>
      <c r="K441" s="115"/>
      <c r="L441" s="115"/>
      <c r="M441" s="115"/>
      <c r="N441" s="115"/>
      <c r="O441" s="115"/>
      <c r="P441" s="115"/>
      <c r="Q441" s="115"/>
      <c r="R441" s="115"/>
    </row>
    <row r="442" spans="2:18">
      <c r="B442" s="114"/>
      <c r="C442" s="114"/>
      <c r="D442" s="114"/>
      <c r="E442" s="114"/>
      <c r="F442" s="115"/>
      <c r="G442" s="115"/>
      <c r="H442" s="115"/>
      <c r="I442" s="115"/>
      <c r="J442" s="115"/>
      <c r="K442" s="115"/>
      <c r="L442" s="115"/>
      <c r="M442" s="115"/>
      <c r="N442" s="115"/>
      <c r="O442" s="115"/>
      <c r="P442" s="115"/>
      <c r="Q442" s="115"/>
      <c r="R442" s="115"/>
    </row>
    <row r="443" spans="2:18">
      <c r="B443" s="114"/>
      <c r="C443" s="114"/>
      <c r="D443" s="114"/>
      <c r="E443" s="114"/>
      <c r="F443" s="115"/>
      <c r="G443" s="115"/>
      <c r="H443" s="115"/>
      <c r="I443" s="115"/>
      <c r="J443" s="115"/>
      <c r="K443" s="115"/>
      <c r="L443" s="115"/>
      <c r="M443" s="115"/>
      <c r="N443" s="115"/>
      <c r="O443" s="115"/>
      <c r="P443" s="115"/>
      <c r="Q443" s="115"/>
      <c r="R443" s="115"/>
    </row>
    <row r="444" spans="2:18">
      <c r="B444" s="114"/>
      <c r="C444" s="114"/>
      <c r="D444" s="114"/>
      <c r="E444" s="114"/>
      <c r="F444" s="115"/>
      <c r="G444" s="115"/>
      <c r="H444" s="115"/>
      <c r="I444" s="115"/>
      <c r="J444" s="115"/>
      <c r="K444" s="115"/>
      <c r="L444" s="115"/>
      <c r="M444" s="115"/>
      <c r="N444" s="115"/>
      <c r="O444" s="115"/>
      <c r="P444" s="115"/>
      <c r="Q444" s="115"/>
      <c r="R444" s="115"/>
    </row>
    <row r="445" spans="2:18">
      <c r="B445" s="114"/>
      <c r="C445" s="114"/>
      <c r="D445" s="114"/>
      <c r="E445" s="114"/>
      <c r="F445" s="115"/>
      <c r="G445" s="115"/>
      <c r="H445" s="115"/>
      <c r="I445" s="115"/>
      <c r="J445" s="115"/>
      <c r="K445" s="115"/>
      <c r="L445" s="115"/>
      <c r="M445" s="115"/>
      <c r="N445" s="115"/>
      <c r="O445" s="115"/>
      <c r="P445" s="115"/>
      <c r="Q445" s="115"/>
      <c r="R445" s="115"/>
    </row>
    <row r="446" spans="2:18">
      <c r="B446" s="114"/>
      <c r="C446" s="114"/>
      <c r="D446" s="114"/>
      <c r="E446" s="114"/>
      <c r="F446" s="115"/>
      <c r="G446" s="115"/>
      <c r="H446" s="115"/>
      <c r="I446" s="115"/>
      <c r="J446" s="115"/>
      <c r="K446" s="115"/>
      <c r="L446" s="115"/>
      <c r="M446" s="115"/>
      <c r="N446" s="115"/>
      <c r="O446" s="115"/>
      <c r="P446" s="115"/>
      <c r="Q446" s="115"/>
      <c r="R446" s="115"/>
    </row>
    <row r="447" spans="2:18">
      <c r="B447" s="114"/>
      <c r="C447" s="114"/>
      <c r="D447" s="114"/>
      <c r="E447" s="114"/>
      <c r="F447" s="115"/>
      <c r="G447" s="115"/>
      <c r="H447" s="115"/>
      <c r="I447" s="115"/>
      <c r="J447" s="115"/>
      <c r="K447" s="115"/>
      <c r="L447" s="115"/>
      <c r="M447" s="115"/>
      <c r="N447" s="115"/>
      <c r="O447" s="115"/>
      <c r="P447" s="115"/>
      <c r="Q447" s="115"/>
      <c r="R447" s="115"/>
    </row>
    <row r="448" spans="2:18">
      <c r="B448" s="114"/>
      <c r="C448" s="114"/>
      <c r="D448" s="114"/>
      <c r="E448" s="114"/>
      <c r="F448" s="115"/>
      <c r="G448" s="115"/>
      <c r="H448" s="115"/>
      <c r="I448" s="115"/>
      <c r="J448" s="115"/>
      <c r="K448" s="115"/>
      <c r="L448" s="115"/>
      <c r="M448" s="115"/>
      <c r="N448" s="115"/>
      <c r="O448" s="115"/>
      <c r="P448" s="115"/>
      <c r="Q448" s="115"/>
      <c r="R448" s="115"/>
    </row>
    <row r="449" spans="2:18">
      <c r="B449" s="114"/>
      <c r="C449" s="114"/>
      <c r="D449" s="114"/>
      <c r="E449" s="114"/>
      <c r="F449" s="115"/>
      <c r="G449" s="115"/>
      <c r="H449" s="115"/>
      <c r="I449" s="115"/>
      <c r="J449" s="115"/>
      <c r="K449" s="115"/>
      <c r="L449" s="115"/>
      <c r="M449" s="115"/>
      <c r="N449" s="115"/>
      <c r="O449" s="115"/>
      <c r="P449" s="115"/>
      <c r="Q449" s="115"/>
      <c r="R449" s="115"/>
    </row>
    <row r="450" spans="2:18">
      <c r="B450" s="114"/>
      <c r="C450" s="114"/>
      <c r="D450" s="114"/>
      <c r="E450" s="114"/>
      <c r="F450" s="115"/>
      <c r="G450" s="115"/>
      <c r="H450" s="115"/>
      <c r="I450" s="115"/>
      <c r="J450" s="115"/>
      <c r="K450" s="115"/>
      <c r="L450" s="115"/>
      <c r="M450" s="115"/>
      <c r="N450" s="115"/>
      <c r="O450" s="115"/>
      <c r="P450" s="115"/>
      <c r="Q450" s="115"/>
      <c r="R450" s="115"/>
    </row>
    <row r="451" spans="2:18">
      <c r="B451" s="114"/>
      <c r="C451" s="114"/>
      <c r="D451" s="114"/>
      <c r="E451" s="114"/>
      <c r="F451" s="115"/>
      <c r="G451" s="115"/>
      <c r="H451" s="115"/>
      <c r="I451" s="115"/>
      <c r="J451" s="115"/>
      <c r="K451" s="115"/>
      <c r="L451" s="115"/>
      <c r="M451" s="115"/>
      <c r="N451" s="115"/>
      <c r="O451" s="115"/>
      <c r="P451" s="115"/>
      <c r="Q451" s="115"/>
      <c r="R451" s="115"/>
    </row>
    <row r="452" spans="2:18">
      <c r="B452" s="114"/>
      <c r="C452" s="114"/>
      <c r="D452" s="114"/>
      <c r="E452" s="114"/>
      <c r="F452" s="115"/>
      <c r="G452" s="115"/>
      <c r="H452" s="115"/>
      <c r="I452" s="115"/>
      <c r="J452" s="115"/>
      <c r="K452" s="115"/>
      <c r="L452" s="115"/>
      <c r="M452" s="115"/>
      <c r="N452" s="115"/>
      <c r="O452" s="115"/>
      <c r="P452" s="115"/>
      <c r="Q452" s="115"/>
      <c r="R452" s="115"/>
    </row>
    <row r="453" spans="2:18">
      <c r="B453" s="114"/>
      <c r="C453" s="114"/>
      <c r="D453" s="114"/>
      <c r="E453" s="114"/>
      <c r="F453" s="115"/>
      <c r="G453" s="115"/>
      <c r="H453" s="115"/>
      <c r="I453" s="115"/>
      <c r="J453" s="115"/>
      <c r="K453" s="115"/>
      <c r="L453" s="115"/>
      <c r="M453" s="115"/>
      <c r="N453" s="115"/>
      <c r="O453" s="115"/>
      <c r="P453" s="115"/>
      <c r="Q453" s="115"/>
      <c r="R453" s="115"/>
    </row>
    <row r="454" spans="2:18">
      <c r="B454" s="114"/>
      <c r="C454" s="114"/>
      <c r="D454" s="114"/>
      <c r="E454" s="114"/>
      <c r="F454" s="115"/>
      <c r="G454" s="115"/>
      <c r="H454" s="115"/>
      <c r="I454" s="115"/>
      <c r="J454" s="115"/>
      <c r="K454" s="115"/>
      <c r="L454" s="115"/>
      <c r="M454" s="115"/>
      <c r="N454" s="115"/>
      <c r="O454" s="115"/>
      <c r="P454" s="115"/>
      <c r="Q454" s="115"/>
      <c r="R454" s="115"/>
    </row>
    <row r="455" spans="2:18">
      <c r="B455" s="114"/>
      <c r="C455" s="114"/>
      <c r="D455" s="114"/>
      <c r="E455" s="114"/>
      <c r="F455" s="115"/>
      <c r="G455" s="115"/>
      <c r="H455" s="115"/>
      <c r="I455" s="115"/>
      <c r="J455" s="115"/>
      <c r="K455" s="115"/>
      <c r="L455" s="115"/>
      <c r="M455" s="115"/>
      <c r="N455" s="115"/>
      <c r="O455" s="115"/>
      <c r="P455" s="115"/>
      <c r="Q455" s="115"/>
      <c r="R455" s="115"/>
    </row>
    <row r="456" spans="2:18">
      <c r="B456" s="114"/>
      <c r="C456" s="114"/>
      <c r="D456" s="114"/>
      <c r="E456" s="114"/>
      <c r="F456" s="115"/>
      <c r="G456" s="115"/>
      <c r="H456" s="115"/>
      <c r="I456" s="115"/>
      <c r="J456" s="115"/>
      <c r="K456" s="115"/>
      <c r="L456" s="115"/>
      <c r="M456" s="115"/>
      <c r="N456" s="115"/>
      <c r="O456" s="115"/>
      <c r="P456" s="115"/>
      <c r="Q456" s="115"/>
      <c r="R456" s="115"/>
    </row>
    <row r="457" spans="2:18">
      <c r="B457" s="114"/>
      <c r="C457" s="114"/>
      <c r="D457" s="114"/>
      <c r="E457" s="114"/>
      <c r="F457" s="115"/>
      <c r="G457" s="115"/>
      <c r="H457" s="115"/>
      <c r="I457" s="115"/>
      <c r="J457" s="115"/>
      <c r="K457" s="115"/>
      <c r="L457" s="115"/>
      <c r="M457" s="115"/>
      <c r="N457" s="115"/>
      <c r="O457" s="115"/>
      <c r="P457" s="115"/>
      <c r="Q457" s="115"/>
      <c r="R457" s="115"/>
    </row>
    <row r="458" spans="2:18">
      <c r="B458" s="114"/>
      <c r="C458" s="114"/>
      <c r="D458" s="114"/>
      <c r="E458" s="114"/>
      <c r="F458" s="115"/>
      <c r="G458" s="115"/>
      <c r="H458" s="115"/>
      <c r="I458" s="115"/>
      <c r="J458" s="115"/>
      <c r="K458" s="115"/>
      <c r="L458" s="115"/>
      <c r="M458" s="115"/>
      <c r="N458" s="115"/>
      <c r="O458" s="115"/>
      <c r="P458" s="115"/>
      <c r="Q458" s="115"/>
      <c r="R458" s="115"/>
    </row>
    <row r="459" spans="2:18">
      <c r="B459" s="114"/>
      <c r="C459" s="114"/>
      <c r="D459" s="114"/>
      <c r="E459" s="114"/>
      <c r="F459" s="115"/>
      <c r="G459" s="115"/>
      <c r="H459" s="115"/>
      <c r="I459" s="115"/>
      <c r="J459" s="115"/>
      <c r="K459" s="115"/>
      <c r="L459" s="115"/>
      <c r="M459" s="115"/>
      <c r="N459" s="115"/>
      <c r="O459" s="115"/>
      <c r="P459" s="115"/>
      <c r="Q459" s="115"/>
      <c r="R459" s="115"/>
    </row>
    <row r="460" spans="2:18">
      <c r="B460" s="114"/>
      <c r="C460" s="114"/>
      <c r="D460" s="114"/>
      <c r="E460" s="114"/>
      <c r="F460" s="115"/>
      <c r="G460" s="115"/>
      <c r="H460" s="115"/>
      <c r="I460" s="115"/>
      <c r="J460" s="115"/>
      <c r="K460" s="115"/>
      <c r="L460" s="115"/>
      <c r="M460" s="115"/>
      <c r="N460" s="115"/>
      <c r="O460" s="115"/>
      <c r="P460" s="115"/>
      <c r="Q460" s="115"/>
      <c r="R460" s="115"/>
    </row>
    <row r="461" spans="2:18">
      <c r="B461" s="114"/>
      <c r="C461" s="114"/>
      <c r="D461" s="114"/>
      <c r="E461" s="114"/>
      <c r="F461" s="115"/>
      <c r="G461" s="115"/>
      <c r="H461" s="115"/>
      <c r="I461" s="115"/>
      <c r="J461" s="115"/>
      <c r="K461" s="115"/>
      <c r="L461" s="115"/>
      <c r="M461" s="115"/>
      <c r="N461" s="115"/>
      <c r="O461" s="115"/>
      <c r="P461" s="115"/>
      <c r="Q461" s="115"/>
      <c r="R461" s="115"/>
    </row>
    <row r="462" spans="2:18">
      <c r="B462" s="114"/>
      <c r="C462" s="114"/>
      <c r="D462" s="114"/>
      <c r="E462" s="114"/>
      <c r="F462" s="115"/>
      <c r="G462" s="115"/>
      <c r="H462" s="115"/>
      <c r="I462" s="115"/>
      <c r="J462" s="115"/>
      <c r="K462" s="115"/>
      <c r="L462" s="115"/>
      <c r="M462" s="115"/>
      <c r="N462" s="115"/>
      <c r="O462" s="115"/>
      <c r="P462" s="115"/>
      <c r="Q462" s="115"/>
      <c r="R462" s="115"/>
    </row>
    <row r="463" spans="2:18">
      <c r="B463" s="114"/>
      <c r="C463" s="114"/>
      <c r="D463" s="114"/>
      <c r="E463" s="114"/>
      <c r="F463" s="115"/>
      <c r="G463" s="115"/>
      <c r="H463" s="115"/>
      <c r="I463" s="115"/>
      <c r="J463" s="115"/>
      <c r="K463" s="115"/>
      <c r="L463" s="115"/>
      <c r="M463" s="115"/>
      <c r="N463" s="115"/>
      <c r="O463" s="115"/>
      <c r="P463" s="115"/>
      <c r="Q463" s="115"/>
      <c r="R463" s="115"/>
    </row>
    <row r="464" spans="2:18">
      <c r="B464" s="114"/>
      <c r="C464" s="114"/>
      <c r="D464" s="114"/>
      <c r="E464" s="114"/>
      <c r="F464" s="115"/>
      <c r="G464" s="115"/>
      <c r="H464" s="115"/>
      <c r="I464" s="115"/>
      <c r="J464" s="115"/>
      <c r="K464" s="115"/>
      <c r="L464" s="115"/>
      <c r="M464" s="115"/>
      <c r="N464" s="115"/>
      <c r="O464" s="115"/>
      <c r="P464" s="115"/>
      <c r="Q464" s="115"/>
      <c r="R464" s="115"/>
    </row>
    <row r="465" spans="2:18">
      <c r="B465" s="114"/>
      <c r="C465" s="114"/>
      <c r="D465" s="114"/>
      <c r="E465" s="114"/>
      <c r="F465" s="115"/>
      <c r="G465" s="115"/>
      <c r="H465" s="115"/>
      <c r="I465" s="115"/>
      <c r="J465" s="115"/>
      <c r="K465" s="115"/>
      <c r="L465" s="115"/>
      <c r="M465" s="115"/>
      <c r="N465" s="115"/>
      <c r="O465" s="115"/>
      <c r="P465" s="115"/>
      <c r="Q465" s="115"/>
      <c r="R465" s="115"/>
    </row>
    <row r="466" spans="2:18">
      <c r="B466" s="114"/>
      <c r="C466" s="114"/>
      <c r="D466" s="114"/>
      <c r="E466" s="114"/>
      <c r="F466" s="115"/>
      <c r="G466" s="115"/>
      <c r="H466" s="115"/>
      <c r="I466" s="115"/>
      <c r="J466" s="115"/>
      <c r="K466" s="115"/>
      <c r="L466" s="115"/>
      <c r="M466" s="115"/>
      <c r="N466" s="115"/>
      <c r="O466" s="115"/>
      <c r="P466" s="115"/>
      <c r="Q466" s="115"/>
      <c r="R466" s="115"/>
    </row>
    <row r="467" spans="2:18">
      <c r="B467" s="114"/>
      <c r="C467" s="114"/>
      <c r="D467" s="114"/>
      <c r="E467" s="114"/>
      <c r="F467" s="115"/>
      <c r="G467" s="115"/>
      <c r="H467" s="115"/>
      <c r="I467" s="115"/>
      <c r="J467" s="115"/>
      <c r="K467" s="115"/>
      <c r="L467" s="115"/>
      <c r="M467" s="115"/>
      <c r="N467" s="115"/>
      <c r="O467" s="115"/>
      <c r="P467" s="115"/>
      <c r="Q467" s="115"/>
      <c r="R467" s="115"/>
    </row>
    <row r="468" spans="2:18">
      <c r="B468" s="114"/>
      <c r="C468" s="114"/>
      <c r="D468" s="114"/>
      <c r="E468" s="114"/>
      <c r="F468" s="115"/>
      <c r="G468" s="115"/>
      <c r="H468" s="115"/>
      <c r="I468" s="115"/>
      <c r="J468" s="115"/>
      <c r="K468" s="115"/>
      <c r="L468" s="115"/>
      <c r="M468" s="115"/>
      <c r="N468" s="115"/>
      <c r="O468" s="115"/>
      <c r="P468" s="115"/>
      <c r="Q468" s="115"/>
      <c r="R468" s="115"/>
    </row>
    <row r="469" spans="2:18">
      <c r="B469" s="114"/>
      <c r="C469" s="114"/>
      <c r="D469" s="114"/>
      <c r="E469" s="114"/>
      <c r="F469" s="115"/>
      <c r="G469" s="115"/>
      <c r="H469" s="115"/>
      <c r="I469" s="115"/>
      <c r="J469" s="115"/>
      <c r="K469" s="115"/>
      <c r="L469" s="115"/>
      <c r="M469" s="115"/>
      <c r="N469" s="115"/>
      <c r="O469" s="115"/>
      <c r="P469" s="115"/>
      <c r="Q469" s="115"/>
      <c r="R469" s="115"/>
    </row>
    <row r="470" spans="2:18">
      <c r="B470" s="114"/>
      <c r="C470" s="114"/>
      <c r="D470" s="114"/>
      <c r="E470" s="114"/>
      <c r="F470" s="115"/>
      <c r="G470" s="115"/>
      <c r="H470" s="115"/>
      <c r="I470" s="115"/>
      <c r="J470" s="115"/>
      <c r="K470" s="115"/>
      <c r="L470" s="115"/>
      <c r="M470" s="115"/>
      <c r="N470" s="115"/>
      <c r="O470" s="115"/>
      <c r="P470" s="115"/>
      <c r="Q470" s="115"/>
      <c r="R470" s="115"/>
    </row>
    <row r="471" spans="2:18">
      <c r="B471" s="114"/>
      <c r="C471" s="114"/>
      <c r="D471" s="114"/>
      <c r="E471" s="114"/>
      <c r="F471" s="115"/>
      <c r="G471" s="115"/>
      <c r="H471" s="115"/>
      <c r="I471" s="115"/>
      <c r="J471" s="115"/>
      <c r="K471" s="115"/>
      <c r="L471" s="115"/>
      <c r="M471" s="115"/>
      <c r="N471" s="115"/>
      <c r="O471" s="115"/>
      <c r="P471" s="115"/>
      <c r="Q471" s="115"/>
      <c r="R471" s="115"/>
    </row>
    <row r="472" spans="2:18">
      <c r="B472" s="114"/>
      <c r="C472" s="114"/>
      <c r="D472" s="114"/>
      <c r="E472" s="114"/>
      <c r="F472" s="115"/>
      <c r="G472" s="115"/>
      <c r="H472" s="115"/>
      <c r="I472" s="115"/>
      <c r="J472" s="115"/>
      <c r="K472" s="115"/>
      <c r="L472" s="115"/>
      <c r="M472" s="115"/>
      <c r="N472" s="115"/>
      <c r="O472" s="115"/>
      <c r="P472" s="115"/>
      <c r="Q472" s="115"/>
      <c r="R472" s="115"/>
    </row>
    <row r="473" spans="2:18">
      <c r="B473" s="114"/>
      <c r="C473" s="114"/>
      <c r="D473" s="114"/>
      <c r="E473" s="114"/>
      <c r="F473" s="115"/>
      <c r="G473" s="115"/>
      <c r="H473" s="115"/>
      <c r="I473" s="115"/>
      <c r="J473" s="115"/>
      <c r="K473" s="115"/>
      <c r="L473" s="115"/>
      <c r="M473" s="115"/>
      <c r="N473" s="115"/>
      <c r="O473" s="115"/>
      <c r="P473" s="115"/>
      <c r="Q473" s="115"/>
      <c r="R473" s="115"/>
    </row>
    <row r="474" spans="2:18">
      <c r="B474" s="114"/>
      <c r="C474" s="114"/>
      <c r="D474" s="114"/>
      <c r="E474" s="114"/>
      <c r="F474" s="115"/>
      <c r="G474" s="115"/>
      <c r="H474" s="115"/>
      <c r="I474" s="115"/>
      <c r="J474" s="115"/>
      <c r="K474" s="115"/>
      <c r="L474" s="115"/>
      <c r="M474" s="115"/>
      <c r="N474" s="115"/>
      <c r="O474" s="115"/>
      <c r="P474" s="115"/>
      <c r="Q474" s="115"/>
      <c r="R474" s="115"/>
    </row>
    <row r="475" spans="2:18">
      <c r="B475" s="114"/>
      <c r="C475" s="114"/>
      <c r="D475" s="114"/>
      <c r="E475" s="114"/>
      <c r="F475" s="115"/>
      <c r="G475" s="115"/>
      <c r="H475" s="115"/>
      <c r="I475" s="115"/>
      <c r="J475" s="115"/>
      <c r="K475" s="115"/>
      <c r="L475" s="115"/>
      <c r="M475" s="115"/>
      <c r="N475" s="115"/>
      <c r="O475" s="115"/>
      <c r="P475" s="115"/>
      <c r="Q475" s="115"/>
      <c r="R475" s="115"/>
    </row>
    <row r="476" spans="2:18">
      <c r="B476" s="114"/>
      <c r="C476" s="114"/>
      <c r="D476" s="114"/>
      <c r="E476" s="114"/>
      <c r="F476" s="115"/>
      <c r="G476" s="115"/>
      <c r="H476" s="115"/>
      <c r="I476" s="115"/>
      <c r="J476" s="115"/>
      <c r="K476" s="115"/>
      <c r="L476" s="115"/>
      <c r="M476" s="115"/>
      <c r="N476" s="115"/>
      <c r="O476" s="115"/>
      <c r="P476" s="115"/>
      <c r="Q476" s="115"/>
      <c r="R476" s="115"/>
    </row>
    <row r="477" spans="2:18">
      <c r="B477" s="114"/>
      <c r="C477" s="114"/>
      <c r="D477" s="114"/>
      <c r="E477" s="114"/>
      <c r="F477" s="115"/>
      <c r="G477" s="115"/>
      <c r="H477" s="115"/>
      <c r="I477" s="115"/>
      <c r="J477" s="115"/>
      <c r="K477" s="115"/>
      <c r="L477" s="115"/>
      <c r="M477" s="115"/>
      <c r="N477" s="115"/>
      <c r="O477" s="115"/>
      <c r="P477" s="115"/>
      <c r="Q477" s="115"/>
      <c r="R477" s="115"/>
    </row>
    <row r="478" spans="2:18">
      <c r="B478" s="114"/>
      <c r="C478" s="114"/>
      <c r="D478" s="114"/>
      <c r="E478" s="114"/>
      <c r="F478" s="115"/>
      <c r="G478" s="115"/>
      <c r="H478" s="115"/>
      <c r="I478" s="115"/>
      <c r="J478" s="115"/>
      <c r="K478" s="115"/>
      <c r="L478" s="115"/>
      <c r="M478" s="115"/>
      <c r="N478" s="115"/>
      <c r="O478" s="115"/>
      <c r="P478" s="115"/>
      <c r="Q478" s="115"/>
      <c r="R478" s="115"/>
    </row>
    <row r="479" spans="2:18">
      <c r="B479" s="114"/>
      <c r="C479" s="114"/>
      <c r="D479" s="114"/>
      <c r="E479" s="114"/>
      <c r="F479" s="115"/>
      <c r="G479" s="115"/>
      <c r="H479" s="115"/>
      <c r="I479" s="115"/>
      <c r="J479" s="115"/>
      <c r="K479" s="115"/>
      <c r="L479" s="115"/>
      <c r="M479" s="115"/>
      <c r="N479" s="115"/>
      <c r="O479" s="115"/>
      <c r="P479" s="115"/>
      <c r="Q479" s="115"/>
      <c r="R479" s="115"/>
    </row>
    <row r="480" spans="2:18">
      <c r="B480" s="114"/>
      <c r="C480" s="114"/>
      <c r="D480" s="114"/>
      <c r="E480" s="114"/>
      <c r="F480" s="115"/>
      <c r="G480" s="115"/>
      <c r="H480" s="115"/>
      <c r="I480" s="115"/>
      <c r="J480" s="115"/>
      <c r="K480" s="115"/>
      <c r="L480" s="115"/>
      <c r="M480" s="115"/>
      <c r="N480" s="115"/>
      <c r="O480" s="115"/>
      <c r="P480" s="115"/>
      <c r="Q480" s="115"/>
      <c r="R480" s="115"/>
    </row>
    <row r="481" spans="2:18">
      <c r="B481" s="114"/>
      <c r="C481" s="114"/>
      <c r="D481" s="114"/>
      <c r="E481" s="114"/>
      <c r="F481" s="115"/>
      <c r="G481" s="115"/>
      <c r="H481" s="115"/>
      <c r="I481" s="115"/>
      <c r="J481" s="115"/>
      <c r="K481" s="115"/>
      <c r="L481" s="115"/>
      <c r="M481" s="115"/>
      <c r="N481" s="115"/>
      <c r="O481" s="115"/>
      <c r="P481" s="115"/>
      <c r="Q481" s="115"/>
      <c r="R481" s="115"/>
    </row>
    <row r="482" spans="2:18">
      <c r="B482" s="114"/>
      <c r="C482" s="114"/>
      <c r="D482" s="114"/>
      <c r="E482" s="114"/>
      <c r="F482" s="115"/>
      <c r="G482" s="115"/>
      <c r="H482" s="115"/>
      <c r="I482" s="115"/>
      <c r="J482" s="115"/>
      <c r="K482" s="115"/>
      <c r="L482" s="115"/>
      <c r="M482" s="115"/>
      <c r="N482" s="115"/>
      <c r="O482" s="115"/>
      <c r="P482" s="115"/>
      <c r="Q482" s="115"/>
      <c r="R482" s="115"/>
    </row>
    <row r="483" spans="2:18">
      <c r="B483" s="114"/>
      <c r="C483" s="114"/>
      <c r="D483" s="114"/>
      <c r="E483" s="114"/>
      <c r="F483" s="115"/>
      <c r="G483" s="115"/>
      <c r="H483" s="115"/>
      <c r="I483" s="115"/>
      <c r="J483" s="115"/>
      <c r="K483" s="115"/>
      <c r="L483" s="115"/>
      <c r="M483" s="115"/>
      <c r="N483" s="115"/>
      <c r="O483" s="115"/>
      <c r="P483" s="115"/>
      <c r="Q483" s="115"/>
      <c r="R483" s="115"/>
    </row>
    <row r="484" spans="2:18">
      <c r="B484" s="114"/>
      <c r="C484" s="114"/>
      <c r="D484" s="114"/>
      <c r="E484" s="114"/>
      <c r="F484" s="115"/>
      <c r="G484" s="115"/>
      <c r="H484" s="115"/>
      <c r="I484" s="115"/>
      <c r="J484" s="115"/>
      <c r="K484" s="115"/>
      <c r="L484" s="115"/>
      <c r="M484" s="115"/>
      <c r="N484" s="115"/>
      <c r="O484" s="115"/>
      <c r="P484" s="115"/>
      <c r="Q484" s="115"/>
      <c r="R484" s="115"/>
    </row>
    <row r="485" spans="2:18">
      <c r="B485" s="114"/>
      <c r="C485" s="114"/>
      <c r="D485" s="114"/>
      <c r="E485" s="114"/>
      <c r="F485" s="115"/>
      <c r="G485" s="115"/>
      <c r="H485" s="115"/>
      <c r="I485" s="115"/>
      <c r="J485" s="115"/>
      <c r="K485" s="115"/>
      <c r="L485" s="115"/>
      <c r="M485" s="115"/>
      <c r="N485" s="115"/>
      <c r="O485" s="115"/>
      <c r="P485" s="115"/>
      <c r="Q485" s="115"/>
      <c r="R485" s="115"/>
    </row>
    <row r="486" spans="2:18">
      <c r="B486" s="114"/>
      <c r="C486" s="114"/>
      <c r="D486" s="114"/>
      <c r="E486" s="114"/>
      <c r="F486" s="115"/>
      <c r="G486" s="115"/>
      <c r="H486" s="115"/>
      <c r="I486" s="115"/>
      <c r="J486" s="115"/>
      <c r="K486" s="115"/>
      <c r="L486" s="115"/>
      <c r="M486" s="115"/>
      <c r="N486" s="115"/>
      <c r="O486" s="115"/>
      <c r="P486" s="115"/>
      <c r="Q486" s="115"/>
      <c r="R486" s="115"/>
    </row>
    <row r="487" spans="2:18">
      <c r="B487" s="114"/>
      <c r="C487" s="114"/>
      <c r="D487" s="114"/>
      <c r="E487" s="114"/>
      <c r="F487" s="115"/>
      <c r="G487" s="115"/>
      <c r="H487" s="115"/>
      <c r="I487" s="115"/>
      <c r="J487" s="115"/>
      <c r="K487" s="115"/>
      <c r="L487" s="115"/>
      <c r="M487" s="115"/>
      <c r="N487" s="115"/>
      <c r="O487" s="115"/>
      <c r="P487" s="115"/>
      <c r="Q487" s="115"/>
      <c r="R487" s="115"/>
    </row>
    <row r="488" spans="2:18">
      <c r="B488" s="114"/>
      <c r="C488" s="114"/>
      <c r="D488" s="114"/>
      <c r="E488" s="114"/>
      <c r="F488" s="115"/>
      <c r="G488" s="115"/>
      <c r="H488" s="115"/>
      <c r="I488" s="115"/>
      <c r="J488" s="115"/>
      <c r="K488" s="115"/>
      <c r="L488" s="115"/>
      <c r="M488" s="115"/>
      <c r="N488" s="115"/>
      <c r="O488" s="115"/>
      <c r="P488" s="115"/>
      <c r="Q488" s="115"/>
      <c r="R488" s="115"/>
    </row>
    <row r="489" spans="2:18">
      <c r="B489" s="114"/>
      <c r="C489" s="114"/>
      <c r="D489" s="114"/>
      <c r="E489" s="114"/>
      <c r="F489" s="115"/>
      <c r="G489" s="115"/>
      <c r="H489" s="115"/>
      <c r="I489" s="115"/>
      <c r="J489" s="115"/>
      <c r="K489" s="115"/>
      <c r="L489" s="115"/>
      <c r="M489" s="115"/>
      <c r="N489" s="115"/>
      <c r="O489" s="115"/>
      <c r="P489" s="115"/>
      <c r="Q489" s="115"/>
      <c r="R489" s="115"/>
    </row>
    <row r="490" spans="2:18">
      <c r="B490" s="114"/>
      <c r="C490" s="114"/>
      <c r="D490" s="114"/>
      <c r="E490" s="114"/>
      <c r="F490" s="115"/>
      <c r="G490" s="115"/>
      <c r="H490" s="115"/>
      <c r="I490" s="115"/>
      <c r="J490" s="115"/>
      <c r="K490" s="115"/>
      <c r="L490" s="115"/>
      <c r="M490" s="115"/>
      <c r="N490" s="115"/>
      <c r="O490" s="115"/>
      <c r="P490" s="115"/>
      <c r="Q490" s="115"/>
      <c r="R490" s="115"/>
    </row>
    <row r="491" spans="2:18">
      <c r="B491" s="114"/>
      <c r="C491" s="114"/>
      <c r="D491" s="114"/>
      <c r="E491" s="114"/>
      <c r="F491" s="115"/>
      <c r="G491" s="115"/>
      <c r="H491" s="115"/>
      <c r="I491" s="115"/>
      <c r="J491" s="115"/>
      <c r="K491" s="115"/>
      <c r="L491" s="115"/>
      <c r="M491" s="115"/>
      <c r="N491" s="115"/>
      <c r="O491" s="115"/>
      <c r="P491" s="115"/>
      <c r="Q491" s="115"/>
      <c r="R491" s="115"/>
    </row>
    <row r="492" spans="2:18">
      <c r="B492" s="114"/>
      <c r="C492" s="114"/>
      <c r="D492" s="114"/>
      <c r="E492" s="114"/>
      <c r="F492" s="115"/>
      <c r="G492" s="115"/>
      <c r="H492" s="115"/>
      <c r="I492" s="115"/>
      <c r="J492" s="115"/>
      <c r="K492" s="115"/>
      <c r="L492" s="115"/>
      <c r="M492" s="115"/>
      <c r="N492" s="115"/>
      <c r="O492" s="115"/>
      <c r="P492" s="115"/>
      <c r="Q492" s="115"/>
      <c r="R492" s="115"/>
    </row>
    <row r="493" spans="2:18">
      <c r="B493" s="114"/>
      <c r="C493" s="114"/>
      <c r="D493" s="114"/>
      <c r="E493" s="114"/>
      <c r="F493" s="115"/>
      <c r="G493" s="115"/>
      <c r="H493" s="115"/>
      <c r="I493" s="115"/>
      <c r="J493" s="115"/>
      <c r="K493" s="115"/>
      <c r="L493" s="115"/>
      <c r="M493" s="115"/>
      <c r="N493" s="115"/>
      <c r="O493" s="115"/>
      <c r="P493" s="115"/>
      <c r="Q493" s="115"/>
      <c r="R493" s="115"/>
    </row>
    <row r="494" spans="2:18">
      <c r="B494" s="114"/>
      <c r="C494" s="114"/>
      <c r="D494" s="114"/>
      <c r="E494" s="114"/>
      <c r="F494" s="115"/>
      <c r="G494" s="115"/>
      <c r="H494" s="115"/>
      <c r="I494" s="115"/>
      <c r="J494" s="115"/>
      <c r="K494" s="115"/>
      <c r="L494" s="115"/>
      <c r="M494" s="115"/>
      <c r="N494" s="115"/>
      <c r="O494" s="115"/>
      <c r="P494" s="115"/>
      <c r="Q494" s="115"/>
      <c r="R494" s="115"/>
    </row>
    <row r="495" spans="2:18">
      <c r="B495" s="114"/>
      <c r="C495" s="114"/>
      <c r="D495" s="114"/>
      <c r="E495" s="114"/>
      <c r="F495" s="115"/>
      <c r="G495" s="115"/>
      <c r="H495" s="115"/>
      <c r="I495" s="115"/>
      <c r="J495" s="115"/>
      <c r="K495" s="115"/>
      <c r="L495" s="115"/>
      <c r="M495" s="115"/>
      <c r="N495" s="115"/>
      <c r="O495" s="115"/>
      <c r="P495" s="115"/>
      <c r="Q495" s="115"/>
      <c r="R495" s="115"/>
    </row>
    <row r="496" spans="2:18">
      <c r="B496" s="114"/>
      <c r="C496" s="114"/>
      <c r="D496" s="114"/>
      <c r="E496" s="114"/>
      <c r="F496" s="115"/>
      <c r="G496" s="115"/>
      <c r="H496" s="115"/>
      <c r="I496" s="115"/>
      <c r="J496" s="115"/>
      <c r="K496" s="115"/>
      <c r="L496" s="115"/>
      <c r="M496" s="115"/>
      <c r="N496" s="115"/>
      <c r="O496" s="115"/>
      <c r="P496" s="115"/>
      <c r="Q496" s="115"/>
      <c r="R496" s="115"/>
    </row>
    <row r="497" spans="2:18">
      <c r="B497" s="114"/>
      <c r="C497" s="114"/>
      <c r="D497" s="114"/>
      <c r="E497" s="114"/>
      <c r="F497" s="115"/>
      <c r="G497" s="115"/>
      <c r="H497" s="115"/>
      <c r="I497" s="115"/>
      <c r="J497" s="115"/>
      <c r="K497" s="115"/>
      <c r="L497" s="115"/>
      <c r="M497" s="115"/>
      <c r="N497" s="115"/>
      <c r="O497" s="115"/>
      <c r="P497" s="115"/>
      <c r="Q497" s="115"/>
      <c r="R497" s="115"/>
    </row>
    <row r="498" spans="2:18">
      <c r="B498" s="114"/>
      <c r="C498" s="114"/>
      <c r="D498" s="114"/>
      <c r="E498" s="114"/>
      <c r="F498" s="115"/>
      <c r="G498" s="115"/>
      <c r="H498" s="115"/>
      <c r="I498" s="115"/>
      <c r="J498" s="115"/>
      <c r="K498" s="115"/>
      <c r="L498" s="115"/>
      <c r="M498" s="115"/>
      <c r="N498" s="115"/>
      <c r="O498" s="115"/>
      <c r="P498" s="115"/>
      <c r="Q498" s="115"/>
      <c r="R498" s="115"/>
    </row>
    <row r="499" spans="2:18">
      <c r="B499" s="114"/>
      <c r="C499" s="114"/>
      <c r="D499" s="114"/>
      <c r="E499" s="114"/>
      <c r="F499" s="115"/>
      <c r="G499" s="115"/>
      <c r="H499" s="115"/>
      <c r="I499" s="115"/>
      <c r="J499" s="115"/>
      <c r="K499" s="115"/>
      <c r="L499" s="115"/>
      <c r="M499" s="115"/>
      <c r="N499" s="115"/>
      <c r="O499" s="115"/>
      <c r="P499" s="115"/>
      <c r="Q499" s="115"/>
      <c r="R499" s="115"/>
    </row>
    <row r="500" spans="2:18">
      <c r="B500" s="114"/>
      <c r="C500" s="114"/>
      <c r="D500" s="114"/>
      <c r="E500" s="114"/>
      <c r="F500" s="115"/>
      <c r="G500" s="115"/>
      <c r="H500" s="115"/>
      <c r="I500" s="115"/>
      <c r="J500" s="115"/>
      <c r="K500" s="115"/>
      <c r="L500" s="115"/>
      <c r="M500" s="115"/>
      <c r="N500" s="115"/>
      <c r="O500" s="115"/>
      <c r="P500" s="115"/>
      <c r="Q500" s="115"/>
      <c r="R500" s="115"/>
    </row>
    <row r="501" spans="2:18">
      <c r="B501" s="114"/>
      <c r="C501" s="114"/>
      <c r="D501" s="114"/>
      <c r="E501" s="114"/>
      <c r="F501" s="115"/>
      <c r="G501" s="115"/>
      <c r="H501" s="115"/>
      <c r="I501" s="115"/>
      <c r="J501" s="115"/>
      <c r="K501" s="115"/>
      <c r="L501" s="115"/>
      <c r="M501" s="115"/>
      <c r="N501" s="115"/>
      <c r="O501" s="115"/>
      <c r="P501" s="115"/>
      <c r="Q501" s="115"/>
      <c r="R501" s="115"/>
    </row>
    <row r="502" spans="2:18">
      <c r="B502" s="114"/>
      <c r="C502" s="114"/>
      <c r="D502" s="114"/>
      <c r="E502" s="114"/>
      <c r="F502" s="115"/>
      <c r="G502" s="115"/>
      <c r="H502" s="115"/>
      <c r="I502" s="115"/>
      <c r="J502" s="115"/>
      <c r="K502" s="115"/>
      <c r="L502" s="115"/>
      <c r="M502" s="115"/>
      <c r="N502" s="115"/>
      <c r="O502" s="115"/>
      <c r="P502" s="115"/>
      <c r="Q502" s="115"/>
      <c r="R502" s="115"/>
    </row>
    <row r="503" spans="2:18">
      <c r="B503" s="114"/>
      <c r="C503" s="114"/>
      <c r="D503" s="114"/>
      <c r="E503" s="114"/>
      <c r="F503" s="115"/>
      <c r="G503" s="115"/>
      <c r="H503" s="115"/>
      <c r="I503" s="115"/>
      <c r="J503" s="115"/>
      <c r="K503" s="115"/>
      <c r="L503" s="115"/>
      <c r="M503" s="115"/>
      <c r="N503" s="115"/>
      <c r="O503" s="115"/>
      <c r="P503" s="115"/>
      <c r="Q503" s="115"/>
      <c r="R503" s="115"/>
    </row>
    <row r="504" spans="2:18">
      <c r="B504" s="114"/>
      <c r="C504" s="114"/>
      <c r="D504" s="114"/>
      <c r="E504" s="114"/>
      <c r="F504" s="115"/>
      <c r="G504" s="115"/>
      <c r="H504" s="115"/>
      <c r="I504" s="115"/>
      <c r="J504" s="115"/>
      <c r="K504" s="115"/>
      <c r="L504" s="115"/>
      <c r="M504" s="115"/>
      <c r="N504" s="115"/>
      <c r="O504" s="115"/>
      <c r="P504" s="115"/>
      <c r="Q504" s="115"/>
      <c r="R504" s="115"/>
    </row>
    <row r="505" spans="2:18">
      <c r="B505" s="114"/>
      <c r="C505" s="114"/>
      <c r="D505" s="114"/>
      <c r="E505" s="114"/>
      <c r="F505" s="115"/>
      <c r="G505" s="115"/>
      <c r="H505" s="115"/>
      <c r="I505" s="115"/>
      <c r="J505" s="115"/>
      <c r="K505" s="115"/>
      <c r="L505" s="115"/>
      <c r="M505" s="115"/>
      <c r="N505" s="115"/>
      <c r="O505" s="115"/>
      <c r="P505" s="115"/>
      <c r="Q505" s="115"/>
      <c r="R505" s="115"/>
    </row>
    <row r="506" spans="2:18">
      <c r="B506" s="114"/>
      <c r="C506" s="114"/>
      <c r="D506" s="114"/>
      <c r="E506" s="114"/>
      <c r="F506" s="115"/>
      <c r="G506" s="115"/>
      <c r="H506" s="115"/>
      <c r="I506" s="115"/>
      <c r="J506" s="115"/>
      <c r="K506" s="115"/>
      <c r="L506" s="115"/>
      <c r="M506" s="115"/>
      <c r="N506" s="115"/>
      <c r="O506" s="115"/>
      <c r="P506" s="115"/>
      <c r="Q506" s="115"/>
      <c r="R506" s="115"/>
    </row>
    <row r="507" spans="2:18">
      <c r="B507" s="114"/>
      <c r="C507" s="114"/>
      <c r="D507" s="114"/>
      <c r="E507" s="114"/>
      <c r="F507" s="115"/>
      <c r="G507" s="115"/>
      <c r="H507" s="115"/>
      <c r="I507" s="115"/>
      <c r="J507" s="115"/>
      <c r="K507" s="115"/>
      <c r="L507" s="115"/>
      <c r="M507" s="115"/>
      <c r="N507" s="115"/>
      <c r="O507" s="115"/>
      <c r="P507" s="115"/>
      <c r="Q507" s="115"/>
      <c r="R507" s="115"/>
    </row>
    <row r="508" spans="2:18">
      <c r="B508" s="114"/>
      <c r="C508" s="114"/>
      <c r="D508" s="114"/>
      <c r="E508" s="114"/>
      <c r="F508" s="115"/>
      <c r="G508" s="115"/>
      <c r="H508" s="115"/>
      <c r="I508" s="115"/>
      <c r="J508" s="115"/>
      <c r="K508" s="115"/>
      <c r="L508" s="115"/>
      <c r="M508" s="115"/>
      <c r="N508" s="115"/>
      <c r="O508" s="115"/>
      <c r="P508" s="115"/>
      <c r="Q508" s="115"/>
      <c r="R508" s="115"/>
    </row>
    <row r="509" spans="2:18">
      <c r="B509" s="114"/>
      <c r="C509" s="114"/>
      <c r="D509" s="114"/>
      <c r="E509" s="114"/>
      <c r="F509" s="115"/>
      <c r="G509" s="115"/>
      <c r="H509" s="115"/>
      <c r="I509" s="115"/>
      <c r="J509" s="115"/>
      <c r="K509" s="115"/>
      <c r="L509" s="115"/>
      <c r="M509" s="115"/>
      <c r="N509" s="115"/>
      <c r="O509" s="115"/>
      <c r="P509" s="115"/>
      <c r="Q509" s="115"/>
      <c r="R509" s="115"/>
    </row>
    <row r="510" spans="2:18">
      <c r="B510" s="114"/>
      <c r="C510" s="114"/>
      <c r="D510" s="114"/>
      <c r="E510" s="114"/>
      <c r="F510" s="115"/>
      <c r="G510" s="115"/>
      <c r="H510" s="115"/>
      <c r="I510" s="115"/>
      <c r="J510" s="115"/>
      <c r="K510" s="115"/>
      <c r="L510" s="115"/>
      <c r="M510" s="115"/>
      <c r="N510" s="115"/>
      <c r="O510" s="115"/>
      <c r="P510" s="115"/>
      <c r="Q510" s="115"/>
      <c r="R510" s="115"/>
    </row>
    <row r="511" spans="2:18">
      <c r="B511" s="114"/>
      <c r="C511" s="114"/>
      <c r="D511" s="114"/>
      <c r="E511" s="114"/>
      <c r="F511" s="115"/>
      <c r="G511" s="115"/>
      <c r="H511" s="115"/>
      <c r="I511" s="115"/>
      <c r="J511" s="115"/>
      <c r="K511" s="115"/>
      <c r="L511" s="115"/>
      <c r="M511" s="115"/>
      <c r="N511" s="115"/>
      <c r="O511" s="115"/>
      <c r="P511" s="115"/>
      <c r="Q511" s="115"/>
      <c r="R511" s="115"/>
    </row>
    <row r="512" spans="2:18">
      <c r="B512" s="114"/>
      <c r="C512" s="114"/>
      <c r="D512" s="114"/>
      <c r="E512" s="114"/>
      <c r="F512" s="115"/>
      <c r="G512" s="115"/>
      <c r="H512" s="115"/>
      <c r="I512" s="115"/>
      <c r="J512" s="115"/>
      <c r="K512" s="115"/>
      <c r="L512" s="115"/>
      <c r="M512" s="115"/>
      <c r="N512" s="115"/>
      <c r="O512" s="115"/>
      <c r="P512" s="115"/>
      <c r="Q512" s="115"/>
      <c r="R512" s="115"/>
    </row>
    <row r="513" spans="2:18">
      <c r="B513" s="114"/>
      <c r="C513" s="114"/>
      <c r="D513" s="114"/>
      <c r="E513" s="114"/>
      <c r="F513" s="115"/>
      <c r="G513" s="115"/>
      <c r="H513" s="115"/>
      <c r="I513" s="115"/>
      <c r="J513" s="115"/>
      <c r="K513" s="115"/>
      <c r="L513" s="115"/>
      <c r="M513" s="115"/>
      <c r="N513" s="115"/>
      <c r="O513" s="115"/>
      <c r="P513" s="115"/>
      <c r="Q513" s="115"/>
      <c r="R513" s="115"/>
    </row>
    <row r="514" spans="2:18">
      <c r="B514" s="114"/>
      <c r="C514" s="114"/>
      <c r="D514" s="114"/>
      <c r="E514" s="114"/>
      <c r="F514" s="115"/>
      <c r="G514" s="115"/>
      <c r="H514" s="115"/>
      <c r="I514" s="115"/>
      <c r="J514" s="115"/>
      <c r="K514" s="115"/>
      <c r="L514" s="115"/>
      <c r="M514" s="115"/>
      <c r="N514" s="115"/>
      <c r="O514" s="115"/>
      <c r="P514" s="115"/>
      <c r="Q514" s="115"/>
      <c r="R514" s="115"/>
    </row>
    <row r="515" spans="2:18">
      <c r="B515" s="114"/>
      <c r="C515" s="114"/>
      <c r="D515" s="114"/>
      <c r="E515" s="114"/>
      <c r="F515" s="115"/>
      <c r="G515" s="115"/>
      <c r="H515" s="115"/>
      <c r="I515" s="115"/>
      <c r="J515" s="115"/>
      <c r="K515" s="115"/>
      <c r="L515" s="115"/>
      <c r="M515" s="115"/>
      <c r="N515" s="115"/>
      <c r="O515" s="115"/>
      <c r="P515" s="115"/>
      <c r="Q515" s="115"/>
      <c r="R515" s="115"/>
    </row>
    <row r="516" spans="2:18">
      <c r="B516" s="114"/>
      <c r="C516" s="114"/>
      <c r="D516" s="114"/>
      <c r="E516" s="114"/>
      <c r="F516" s="115"/>
      <c r="G516" s="115"/>
      <c r="H516" s="115"/>
      <c r="I516" s="115"/>
      <c r="J516" s="115"/>
      <c r="K516" s="115"/>
      <c r="L516" s="115"/>
      <c r="M516" s="115"/>
      <c r="N516" s="115"/>
      <c r="O516" s="115"/>
      <c r="P516" s="115"/>
      <c r="Q516" s="115"/>
      <c r="R516" s="115"/>
    </row>
    <row r="517" spans="2:18">
      <c r="B517" s="114"/>
      <c r="C517" s="114"/>
      <c r="D517" s="114"/>
      <c r="E517" s="114"/>
      <c r="F517" s="115"/>
      <c r="G517" s="115"/>
      <c r="H517" s="115"/>
      <c r="I517" s="115"/>
      <c r="J517" s="115"/>
      <c r="K517" s="115"/>
      <c r="L517" s="115"/>
      <c r="M517" s="115"/>
      <c r="N517" s="115"/>
      <c r="O517" s="115"/>
      <c r="P517" s="115"/>
      <c r="Q517" s="115"/>
      <c r="R517" s="115"/>
    </row>
    <row r="518" spans="2:18">
      <c r="B518" s="114"/>
      <c r="C518" s="114"/>
      <c r="D518" s="114"/>
      <c r="E518" s="114"/>
      <c r="F518" s="115"/>
      <c r="G518" s="115"/>
      <c r="H518" s="115"/>
      <c r="I518" s="115"/>
      <c r="J518" s="115"/>
      <c r="K518" s="115"/>
      <c r="L518" s="115"/>
      <c r="M518" s="115"/>
      <c r="N518" s="115"/>
      <c r="O518" s="115"/>
      <c r="P518" s="115"/>
      <c r="Q518" s="115"/>
      <c r="R518" s="115"/>
    </row>
    <row r="519" spans="2:18">
      <c r="B519" s="114"/>
      <c r="C519" s="114"/>
      <c r="D519" s="114"/>
      <c r="E519" s="114"/>
      <c r="F519" s="115"/>
      <c r="G519" s="115"/>
      <c r="H519" s="115"/>
      <c r="I519" s="115"/>
      <c r="J519" s="115"/>
      <c r="K519" s="115"/>
      <c r="L519" s="115"/>
      <c r="M519" s="115"/>
      <c r="N519" s="115"/>
      <c r="O519" s="115"/>
      <c r="P519" s="115"/>
      <c r="Q519" s="115"/>
      <c r="R519" s="115"/>
    </row>
    <row r="520" spans="2:18">
      <c r="B520" s="114"/>
      <c r="C520" s="114"/>
      <c r="D520" s="114"/>
      <c r="E520" s="114"/>
      <c r="F520" s="115"/>
      <c r="G520" s="115"/>
      <c r="H520" s="115"/>
      <c r="I520" s="115"/>
      <c r="J520" s="115"/>
      <c r="K520" s="115"/>
      <c r="L520" s="115"/>
      <c r="M520" s="115"/>
      <c r="N520" s="115"/>
      <c r="O520" s="115"/>
      <c r="P520" s="115"/>
      <c r="Q520" s="115"/>
      <c r="R520" s="115"/>
    </row>
    <row r="521" spans="2:18">
      <c r="B521" s="114"/>
      <c r="C521" s="114"/>
      <c r="D521" s="114"/>
      <c r="E521" s="114"/>
      <c r="F521" s="115"/>
      <c r="G521" s="115"/>
      <c r="H521" s="115"/>
      <c r="I521" s="115"/>
      <c r="J521" s="115"/>
      <c r="K521" s="115"/>
      <c r="L521" s="115"/>
      <c r="M521" s="115"/>
      <c r="N521" s="115"/>
      <c r="O521" s="115"/>
      <c r="P521" s="115"/>
      <c r="Q521" s="115"/>
      <c r="R521" s="115"/>
    </row>
    <row r="522" spans="2:18">
      <c r="B522" s="114"/>
      <c r="C522" s="114"/>
      <c r="D522" s="114"/>
      <c r="E522" s="114"/>
      <c r="F522" s="115"/>
      <c r="G522" s="115"/>
      <c r="H522" s="115"/>
      <c r="I522" s="115"/>
      <c r="J522" s="115"/>
      <c r="K522" s="115"/>
      <c r="L522" s="115"/>
      <c r="M522" s="115"/>
      <c r="N522" s="115"/>
      <c r="O522" s="115"/>
      <c r="P522" s="115"/>
      <c r="Q522" s="115"/>
      <c r="R522" s="115"/>
    </row>
    <row r="523" spans="2:18">
      <c r="B523" s="114"/>
      <c r="C523" s="114"/>
      <c r="D523" s="114"/>
      <c r="E523" s="114"/>
      <c r="F523" s="115"/>
      <c r="G523" s="115"/>
      <c r="H523" s="115"/>
      <c r="I523" s="115"/>
      <c r="J523" s="115"/>
      <c r="K523" s="115"/>
      <c r="L523" s="115"/>
      <c r="M523" s="115"/>
      <c r="N523" s="115"/>
      <c r="O523" s="115"/>
      <c r="P523" s="115"/>
      <c r="Q523" s="115"/>
      <c r="R523" s="115"/>
    </row>
    <row r="524" spans="2:18">
      <c r="B524" s="114"/>
      <c r="C524" s="114"/>
      <c r="D524" s="114"/>
      <c r="E524" s="114"/>
      <c r="F524" s="115"/>
      <c r="G524" s="115"/>
      <c r="H524" s="115"/>
      <c r="I524" s="115"/>
      <c r="J524" s="115"/>
      <c r="K524" s="115"/>
      <c r="L524" s="115"/>
      <c r="M524" s="115"/>
      <c r="N524" s="115"/>
      <c r="O524" s="115"/>
      <c r="P524" s="115"/>
      <c r="Q524" s="115"/>
      <c r="R524" s="115"/>
    </row>
    <row r="525" spans="2:18">
      <c r="B525" s="114"/>
      <c r="C525" s="114"/>
      <c r="D525" s="114"/>
      <c r="E525" s="114"/>
      <c r="F525" s="115"/>
      <c r="G525" s="115"/>
      <c r="H525" s="115"/>
      <c r="I525" s="115"/>
      <c r="J525" s="115"/>
      <c r="K525" s="115"/>
      <c r="L525" s="115"/>
      <c r="M525" s="115"/>
      <c r="N525" s="115"/>
      <c r="O525" s="115"/>
      <c r="P525" s="115"/>
      <c r="Q525" s="115"/>
      <c r="R525" s="115"/>
    </row>
    <row r="526" spans="2:18">
      <c r="B526" s="114"/>
      <c r="C526" s="114"/>
      <c r="D526" s="114"/>
      <c r="E526" s="114"/>
      <c r="F526" s="115"/>
      <c r="G526" s="115"/>
      <c r="H526" s="115"/>
      <c r="I526" s="115"/>
      <c r="J526" s="115"/>
      <c r="K526" s="115"/>
      <c r="L526" s="115"/>
      <c r="M526" s="115"/>
      <c r="N526" s="115"/>
      <c r="O526" s="115"/>
      <c r="P526" s="115"/>
      <c r="Q526" s="115"/>
      <c r="R526" s="115"/>
    </row>
    <row r="527" spans="2:18">
      <c r="B527" s="114"/>
      <c r="C527" s="114"/>
      <c r="D527" s="114"/>
      <c r="E527" s="114"/>
      <c r="F527" s="115"/>
      <c r="G527" s="115"/>
      <c r="H527" s="115"/>
      <c r="I527" s="115"/>
      <c r="J527" s="115"/>
      <c r="K527" s="115"/>
      <c r="L527" s="115"/>
      <c r="M527" s="115"/>
      <c r="N527" s="115"/>
      <c r="O527" s="115"/>
      <c r="P527" s="115"/>
      <c r="Q527" s="115"/>
      <c r="R527" s="115"/>
    </row>
    <row r="528" spans="2:18">
      <c r="B528" s="114"/>
      <c r="C528" s="114"/>
      <c r="D528" s="114"/>
      <c r="E528" s="114"/>
      <c r="F528" s="115"/>
      <c r="G528" s="115"/>
      <c r="H528" s="115"/>
      <c r="I528" s="115"/>
      <c r="J528" s="115"/>
      <c r="K528" s="115"/>
      <c r="L528" s="115"/>
      <c r="M528" s="115"/>
      <c r="N528" s="115"/>
      <c r="O528" s="115"/>
      <c r="P528" s="115"/>
      <c r="Q528" s="115"/>
      <c r="R528" s="115"/>
    </row>
    <row r="529" spans="2:18">
      <c r="B529" s="114"/>
      <c r="C529" s="114"/>
      <c r="D529" s="114"/>
      <c r="E529" s="114"/>
      <c r="F529" s="115"/>
      <c r="G529" s="115"/>
      <c r="H529" s="115"/>
      <c r="I529" s="115"/>
      <c r="J529" s="115"/>
      <c r="K529" s="115"/>
      <c r="L529" s="115"/>
      <c r="M529" s="115"/>
      <c r="N529" s="115"/>
      <c r="O529" s="115"/>
      <c r="P529" s="115"/>
      <c r="Q529" s="115"/>
      <c r="R529" s="115"/>
    </row>
    <row r="530" spans="2:18">
      <c r="B530" s="114"/>
      <c r="C530" s="114"/>
      <c r="D530" s="114"/>
      <c r="E530" s="114"/>
      <c r="F530" s="115"/>
      <c r="G530" s="115"/>
      <c r="H530" s="115"/>
      <c r="I530" s="115"/>
      <c r="J530" s="115"/>
      <c r="K530" s="115"/>
      <c r="L530" s="115"/>
      <c r="M530" s="115"/>
      <c r="N530" s="115"/>
      <c r="O530" s="115"/>
      <c r="P530" s="115"/>
      <c r="Q530" s="115"/>
      <c r="R530" s="115"/>
    </row>
    <row r="531" spans="2:18">
      <c r="B531" s="114"/>
      <c r="C531" s="114"/>
      <c r="D531" s="114"/>
      <c r="E531" s="114"/>
      <c r="F531" s="115"/>
      <c r="G531" s="115"/>
      <c r="H531" s="115"/>
      <c r="I531" s="115"/>
      <c r="J531" s="115"/>
      <c r="K531" s="115"/>
      <c r="L531" s="115"/>
      <c r="M531" s="115"/>
      <c r="N531" s="115"/>
      <c r="O531" s="115"/>
      <c r="P531" s="115"/>
      <c r="Q531" s="115"/>
      <c r="R531" s="115"/>
    </row>
    <row r="532" spans="2:18">
      <c r="B532" s="114"/>
      <c r="C532" s="114"/>
      <c r="D532" s="114"/>
      <c r="E532" s="114"/>
      <c r="F532" s="115"/>
      <c r="G532" s="115"/>
      <c r="H532" s="115"/>
      <c r="I532" s="115"/>
      <c r="J532" s="115"/>
      <c r="K532" s="115"/>
      <c r="L532" s="115"/>
      <c r="M532" s="115"/>
      <c r="N532" s="115"/>
      <c r="O532" s="115"/>
      <c r="P532" s="115"/>
      <c r="Q532" s="115"/>
      <c r="R532" s="115"/>
    </row>
    <row r="533" spans="2:18">
      <c r="B533" s="114"/>
      <c r="C533" s="114"/>
      <c r="D533" s="114"/>
      <c r="E533" s="114"/>
      <c r="F533" s="115"/>
      <c r="G533" s="115"/>
      <c r="H533" s="115"/>
      <c r="I533" s="115"/>
      <c r="J533" s="115"/>
      <c r="K533" s="115"/>
      <c r="L533" s="115"/>
      <c r="M533" s="115"/>
      <c r="N533" s="115"/>
      <c r="O533" s="115"/>
      <c r="P533" s="115"/>
      <c r="Q533" s="115"/>
      <c r="R533" s="115"/>
    </row>
    <row r="534" spans="2:18">
      <c r="B534" s="114"/>
      <c r="C534" s="114"/>
      <c r="D534" s="114"/>
      <c r="E534" s="114"/>
      <c r="F534" s="115"/>
      <c r="G534" s="115"/>
      <c r="H534" s="115"/>
      <c r="I534" s="115"/>
      <c r="J534" s="115"/>
      <c r="K534" s="115"/>
      <c r="L534" s="115"/>
      <c r="M534" s="115"/>
      <c r="N534" s="115"/>
      <c r="O534" s="115"/>
      <c r="P534" s="115"/>
      <c r="Q534" s="115"/>
      <c r="R534" s="115"/>
    </row>
    <row r="535" spans="2:18">
      <c r="B535" s="114"/>
      <c r="C535" s="114"/>
      <c r="D535" s="114"/>
      <c r="E535" s="114"/>
      <c r="F535" s="115"/>
      <c r="G535" s="115"/>
      <c r="H535" s="115"/>
      <c r="I535" s="115"/>
      <c r="J535" s="115"/>
      <c r="K535" s="115"/>
      <c r="L535" s="115"/>
      <c r="M535" s="115"/>
      <c r="N535" s="115"/>
      <c r="O535" s="115"/>
      <c r="P535" s="115"/>
      <c r="Q535" s="115"/>
      <c r="R535" s="115"/>
    </row>
    <row r="536" spans="2:18">
      <c r="B536" s="114"/>
      <c r="C536" s="114"/>
      <c r="D536" s="114"/>
      <c r="E536" s="114"/>
      <c r="F536" s="115"/>
      <c r="G536" s="115"/>
      <c r="H536" s="115"/>
      <c r="I536" s="115"/>
      <c r="J536" s="115"/>
      <c r="K536" s="115"/>
      <c r="L536" s="115"/>
      <c r="M536" s="115"/>
      <c r="N536" s="115"/>
      <c r="O536" s="115"/>
      <c r="P536" s="115"/>
      <c r="Q536" s="115"/>
      <c r="R536" s="115"/>
    </row>
    <row r="537" spans="2:18">
      <c r="B537" s="114"/>
      <c r="C537" s="114"/>
      <c r="D537" s="114"/>
      <c r="E537" s="114"/>
      <c r="F537" s="115"/>
      <c r="G537" s="115"/>
      <c r="H537" s="115"/>
      <c r="I537" s="115"/>
      <c r="J537" s="115"/>
      <c r="K537" s="115"/>
      <c r="L537" s="115"/>
      <c r="M537" s="115"/>
      <c r="N537" s="115"/>
      <c r="O537" s="115"/>
      <c r="P537" s="115"/>
      <c r="Q537" s="115"/>
      <c r="R537" s="115"/>
    </row>
    <row r="538" spans="2:18">
      <c r="B538" s="114"/>
      <c r="C538" s="114"/>
      <c r="D538" s="114"/>
      <c r="E538" s="114"/>
      <c r="F538" s="115"/>
      <c r="G538" s="115"/>
      <c r="H538" s="115"/>
      <c r="I538" s="115"/>
      <c r="J538" s="115"/>
      <c r="K538" s="115"/>
      <c r="L538" s="115"/>
      <c r="M538" s="115"/>
      <c r="N538" s="115"/>
      <c r="O538" s="115"/>
      <c r="P538" s="115"/>
      <c r="Q538" s="115"/>
      <c r="R538" s="115"/>
    </row>
    <row r="539" spans="2:18">
      <c r="B539" s="114"/>
      <c r="C539" s="114"/>
      <c r="D539" s="114"/>
      <c r="E539" s="114"/>
      <c r="F539" s="115"/>
      <c r="G539" s="115"/>
      <c r="H539" s="115"/>
      <c r="I539" s="115"/>
      <c r="J539" s="115"/>
      <c r="K539" s="115"/>
      <c r="L539" s="115"/>
      <c r="M539" s="115"/>
      <c r="N539" s="115"/>
      <c r="O539" s="115"/>
      <c r="P539" s="115"/>
      <c r="Q539" s="115"/>
      <c r="R539" s="115"/>
    </row>
    <row r="540" spans="2:18">
      <c r="B540" s="114"/>
      <c r="C540" s="114"/>
      <c r="D540" s="114"/>
      <c r="E540" s="114"/>
      <c r="F540" s="115"/>
      <c r="G540" s="115"/>
      <c r="H540" s="115"/>
      <c r="I540" s="115"/>
      <c r="J540" s="115"/>
      <c r="K540" s="115"/>
      <c r="L540" s="115"/>
      <c r="M540" s="115"/>
      <c r="N540" s="115"/>
      <c r="O540" s="115"/>
      <c r="P540" s="115"/>
      <c r="Q540" s="115"/>
      <c r="R540" s="115"/>
    </row>
    <row r="541" spans="2:18">
      <c r="B541" s="114"/>
      <c r="C541" s="114"/>
      <c r="D541" s="114"/>
      <c r="E541" s="114"/>
      <c r="F541" s="115"/>
      <c r="G541" s="115"/>
      <c r="H541" s="115"/>
      <c r="I541" s="115"/>
      <c r="J541" s="115"/>
      <c r="K541" s="115"/>
      <c r="L541" s="115"/>
      <c r="M541" s="115"/>
      <c r="N541" s="115"/>
      <c r="O541" s="115"/>
      <c r="P541" s="115"/>
      <c r="Q541" s="115"/>
      <c r="R541" s="115"/>
    </row>
    <row r="542" spans="2:18">
      <c r="B542" s="114"/>
      <c r="C542" s="114"/>
      <c r="D542" s="114"/>
      <c r="E542" s="114"/>
      <c r="F542" s="115"/>
      <c r="G542" s="115"/>
      <c r="H542" s="115"/>
      <c r="I542" s="115"/>
      <c r="J542" s="115"/>
      <c r="K542" s="115"/>
      <c r="L542" s="115"/>
      <c r="M542" s="115"/>
      <c r="N542" s="115"/>
      <c r="O542" s="115"/>
      <c r="P542" s="115"/>
      <c r="Q542" s="115"/>
      <c r="R542" s="115"/>
    </row>
    <row r="543" spans="2:18">
      <c r="B543" s="114"/>
      <c r="C543" s="114"/>
      <c r="D543" s="114"/>
      <c r="E543" s="114"/>
      <c r="F543" s="115"/>
      <c r="G543" s="115"/>
      <c r="H543" s="115"/>
      <c r="I543" s="115"/>
      <c r="J543" s="115"/>
      <c r="K543" s="115"/>
      <c r="L543" s="115"/>
      <c r="M543" s="115"/>
      <c r="N543" s="115"/>
      <c r="O543" s="115"/>
      <c r="P543" s="115"/>
      <c r="Q543" s="115"/>
      <c r="R543" s="115"/>
    </row>
    <row r="544" spans="2:18">
      <c r="B544" s="114"/>
      <c r="C544" s="114"/>
      <c r="D544" s="114"/>
      <c r="E544" s="114"/>
      <c r="F544" s="115"/>
      <c r="G544" s="115"/>
      <c r="H544" s="115"/>
      <c r="I544" s="115"/>
      <c r="J544" s="115"/>
      <c r="K544" s="115"/>
      <c r="L544" s="115"/>
      <c r="M544" s="115"/>
      <c r="N544" s="115"/>
      <c r="O544" s="115"/>
      <c r="P544" s="115"/>
      <c r="Q544" s="115"/>
      <c r="R544" s="115"/>
    </row>
    <row r="545" spans="2:18">
      <c r="B545" s="114"/>
      <c r="C545" s="114"/>
      <c r="D545" s="114"/>
      <c r="E545" s="114"/>
      <c r="F545" s="115"/>
      <c r="G545" s="115"/>
      <c r="H545" s="115"/>
      <c r="I545" s="115"/>
      <c r="J545" s="115"/>
      <c r="K545" s="115"/>
      <c r="L545" s="115"/>
      <c r="M545" s="115"/>
      <c r="N545" s="115"/>
      <c r="O545" s="115"/>
      <c r="P545" s="115"/>
      <c r="Q545" s="115"/>
      <c r="R545" s="115"/>
    </row>
    <row r="546" spans="2:18">
      <c r="B546" s="114"/>
      <c r="C546" s="114"/>
      <c r="D546" s="114"/>
      <c r="E546" s="114"/>
      <c r="F546" s="115"/>
      <c r="G546" s="115"/>
      <c r="H546" s="115"/>
      <c r="I546" s="115"/>
      <c r="J546" s="115"/>
      <c r="K546" s="115"/>
      <c r="L546" s="115"/>
      <c r="M546" s="115"/>
      <c r="N546" s="115"/>
      <c r="O546" s="115"/>
      <c r="P546" s="115"/>
      <c r="Q546" s="115"/>
      <c r="R546" s="115"/>
    </row>
    <row r="547" spans="2:18">
      <c r="B547" s="114"/>
      <c r="C547" s="114"/>
      <c r="D547" s="114"/>
      <c r="E547" s="114"/>
      <c r="F547" s="115"/>
      <c r="G547" s="115"/>
      <c r="H547" s="115"/>
      <c r="I547" s="115"/>
      <c r="J547" s="115"/>
      <c r="K547" s="115"/>
      <c r="L547" s="115"/>
      <c r="M547" s="115"/>
      <c r="N547" s="115"/>
      <c r="O547" s="115"/>
      <c r="P547" s="115"/>
      <c r="Q547" s="115"/>
      <c r="R547" s="115"/>
    </row>
    <row r="548" spans="2:18">
      <c r="B548" s="114"/>
      <c r="C548" s="114"/>
      <c r="D548" s="114"/>
      <c r="E548" s="114"/>
      <c r="F548" s="115"/>
      <c r="G548" s="115"/>
      <c r="H548" s="115"/>
      <c r="I548" s="115"/>
      <c r="J548" s="115"/>
      <c r="K548" s="115"/>
      <c r="L548" s="115"/>
      <c r="M548" s="115"/>
      <c r="N548" s="115"/>
      <c r="O548" s="115"/>
      <c r="P548" s="115"/>
      <c r="Q548" s="115"/>
      <c r="R548" s="115"/>
    </row>
    <row r="549" spans="2:18">
      <c r="B549" s="114"/>
      <c r="C549" s="114"/>
      <c r="D549" s="114"/>
      <c r="E549" s="114"/>
      <c r="F549" s="115"/>
      <c r="G549" s="115"/>
      <c r="H549" s="115"/>
      <c r="I549" s="115"/>
      <c r="J549" s="115"/>
      <c r="K549" s="115"/>
      <c r="L549" s="115"/>
      <c r="M549" s="115"/>
      <c r="N549" s="115"/>
      <c r="O549" s="115"/>
      <c r="P549" s="115"/>
      <c r="Q549" s="115"/>
      <c r="R549" s="115"/>
    </row>
    <row r="550" spans="2:18">
      <c r="B550" s="114"/>
      <c r="C550" s="114"/>
      <c r="D550" s="114"/>
      <c r="E550" s="114"/>
      <c r="F550" s="115"/>
      <c r="G550" s="115"/>
      <c r="H550" s="115"/>
      <c r="I550" s="115"/>
      <c r="J550" s="115"/>
      <c r="K550" s="115"/>
      <c r="L550" s="115"/>
      <c r="M550" s="115"/>
      <c r="N550" s="115"/>
      <c r="O550" s="115"/>
      <c r="P550" s="115"/>
      <c r="Q550" s="115"/>
      <c r="R550" s="115"/>
    </row>
    <row r="551" spans="2:18">
      <c r="B551" s="114"/>
      <c r="C551" s="114"/>
      <c r="D551" s="114"/>
      <c r="E551" s="114"/>
      <c r="F551" s="115"/>
      <c r="G551" s="115"/>
      <c r="H551" s="115"/>
      <c r="I551" s="115"/>
      <c r="J551" s="115"/>
      <c r="K551" s="115"/>
      <c r="L551" s="115"/>
      <c r="M551" s="115"/>
      <c r="N551" s="115"/>
      <c r="O551" s="115"/>
      <c r="P551" s="115"/>
      <c r="Q551" s="115"/>
      <c r="R551" s="115"/>
    </row>
    <row r="552" spans="2:18">
      <c r="B552" s="114"/>
      <c r="C552" s="114"/>
      <c r="D552" s="114"/>
      <c r="E552" s="114"/>
      <c r="F552" s="115"/>
      <c r="G552" s="115"/>
      <c r="H552" s="115"/>
      <c r="I552" s="115"/>
      <c r="J552" s="115"/>
      <c r="K552" s="115"/>
      <c r="L552" s="115"/>
      <c r="M552" s="115"/>
      <c r="N552" s="115"/>
      <c r="O552" s="115"/>
      <c r="P552" s="115"/>
      <c r="Q552" s="115"/>
      <c r="R552" s="115"/>
    </row>
    <row r="553" spans="2:18">
      <c r="B553" s="114"/>
      <c r="C553" s="114"/>
      <c r="D553" s="114"/>
      <c r="E553" s="114"/>
      <c r="F553" s="115"/>
      <c r="G553" s="115"/>
      <c r="H553" s="115"/>
      <c r="I553" s="115"/>
      <c r="J553" s="115"/>
      <c r="K553" s="115"/>
      <c r="L553" s="115"/>
      <c r="M553" s="115"/>
      <c r="N553" s="115"/>
      <c r="O553" s="115"/>
      <c r="P553" s="115"/>
      <c r="Q553" s="115"/>
      <c r="R553" s="115"/>
    </row>
    <row r="554" spans="2:18">
      <c r="B554" s="114"/>
      <c r="C554" s="114"/>
      <c r="D554" s="114"/>
      <c r="E554" s="114"/>
      <c r="F554" s="115"/>
      <c r="G554" s="115"/>
      <c r="H554" s="115"/>
      <c r="I554" s="115"/>
      <c r="J554" s="115"/>
      <c r="K554" s="115"/>
      <c r="L554" s="115"/>
      <c r="M554" s="115"/>
      <c r="N554" s="115"/>
      <c r="O554" s="115"/>
      <c r="P554" s="115"/>
      <c r="Q554" s="115"/>
      <c r="R554" s="115"/>
    </row>
    <row r="555" spans="2:18">
      <c r="B555" s="114"/>
      <c r="C555" s="114"/>
      <c r="D555" s="114"/>
      <c r="E555" s="114"/>
      <c r="F555" s="115"/>
      <c r="G555" s="115"/>
      <c r="H555" s="115"/>
      <c r="I555" s="115"/>
      <c r="J555" s="115"/>
      <c r="K555" s="115"/>
      <c r="L555" s="115"/>
      <c r="M555" s="115"/>
      <c r="N555" s="115"/>
      <c r="O555" s="115"/>
      <c r="P555" s="115"/>
      <c r="Q555" s="115"/>
      <c r="R555" s="115"/>
    </row>
    <row r="556" spans="2:18">
      <c r="B556" s="114"/>
      <c r="C556" s="114"/>
      <c r="D556" s="114"/>
      <c r="E556" s="114"/>
      <c r="F556" s="115"/>
      <c r="G556" s="115"/>
      <c r="H556" s="115"/>
      <c r="I556" s="115"/>
      <c r="J556" s="115"/>
      <c r="K556" s="115"/>
      <c r="L556" s="115"/>
      <c r="M556" s="115"/>
      <c r="N556" s="115"/>
      <c r="O556" s="115"/>
      <c r="P556" s="115"/>
      <c r="Q556" s="115"/>
      <c r="R556" s="115"/>
    </row>
    <row r="557" spans="2:18">
      <c r="B557" s="114"/>
      <c r="C557" s="114"/>
      <c r="D557" s="114"/>
      <c r="E557" s="114"/>
      <c r="F557" s="115"/>
      <c r="G557" s="115"/>
      <c r="H557" s="115"/>
      <c r="I557" s="115"/>
      <c r="J557" s="115"/>
      <c r="K557" s="115"/>
      <c r="L557" s="115"/>
      <c r="M557" s="115"/>
      <c r="N557" s="115"/>
      <c r="O557" s="115"/>
      <c r="P557" s="115"/>
      <c r="Q557" s="115"/>
      <c r="R557" s="115"/>
    </row>
    <row r="558" spans="2:18">
      <c r="B558" s="114"/>
      <c r="C558" s="114"/>
      <c r="D558" s="114"/>
      <c r="E558" s="114"/>
      <c r="F558" s="115"/>
      <c r="G558" s="115"/>
      <c r="H558" s="115"/>
      <c r="I558" s="115"/>
      <c r="J558" s="115"/>
      <c r="K558" s="115"/>
      <c r="L558" s="115"/>
      <c r="M558" s="115"/>
      <c r="N558" s="115"/>
      <c r="O558" s="115"/>
      <c r="P558" s="115"/>
      <c r="Q558" s="115"/>
      <c r="R558" s="115"/>
    </row>
    <row r="559" spans="2:18">
      <c r="B559" s="114"/>
      <c r="C559" s="114"/>
      <c r="D559" s="114"/>
      <c r="E559" s="114"/>
      <c r="F559" s="115"/>
      <c r="G559" s="115"/>
      <c r="H559" s="115"/>
      <c r="I559" s="115"/>
      <c r="J559" s="115"/>
      <c r="K559" s="115"/>
      <c r="L559" s="115"/>
      <c r="M559" s="115"/>
      <c r="N559" s="115"/>
      <c r="O559" s="115"/>
      <c r="P559" s="115"/>
      <c r="Q559" s="115"/>
      <c r="R559" s="115"/>
    </row>
    <row r="560" spans="2:18">
      <c r="B560" s="114"/>
      <c r="C560" s="114"/>
      <c r="D560" s="114"/>
      <c r="E560" s="114"/>
      <c r="F560" s="115"/>
      <c r="G560" s="115"/>
      <c r="H560" s="115"/>
      <c r="I560" s="115"/>
      <c r="J560" s="115"/>
      <c r="K560" s="115"/>
      <c r="L560" s="115"/>
      <c r="M560" s="115"/>
      <c r="N560" s="115"/>
      <c r="O560" s="115"/>
      <c r="P560" s="115"/>
      <c r="Q560" s="115"/>
      <c r="R560" s="115"/>
    </row>
    <row r="561" spans="2:18">
      <c r="B561" s="114"/>
      <c r="C561" s="114"/>
      <c r="D561" s="114"/>
      <c r="E561" s="114"/>
      <c r="F561" s="115"/>
      <c r="G561" s="115"/>
      <c r="H561" s="115"/>
      <c r="I561" s="115"/>
      <c r="J561" s="115"/>
      <c r="K561" s="115"/>
      <c r="L561" s="115"/>
      <c r="M561" s="115"/>
      <c r="N561" s="115"/>
      <c r="O561" s="115"/>
      <c r="P561" s="115"/>
      <c r="Q561" s="115"/>
      <c r="R561" s="115"/>
    </row>
    <row r="562" spans="2:18">
      <c r="B562" s="114"/>
      <c r="C562" s="114"/>
      <c r="D562" s="114"/>
      <c r="E562" s="114"/>
      <c r="F562" s="115"/>
      <c r="G562" s="115"/>
      <c r="H562" s="115"/>
      <c r="I562" s="115"/>
      <c r="J562" s="115"/>
      <c r="K562" s="115"/>
      <c r="L562" s="115"/>
      <c r="M562" s="115"/>
      <c r="N562" s="115"/>
      <c r="O562" s="115"/>
      <c r="P562" s="115"/>
      <c r="Q562" s="115"/>
      <c r="R562" s="115"/>
    </row>
    <row r="563" spans="2:18">
      <c r="B563" s="114"/>
      <c r="C563" s="114"/>
      <c r="D563" s="114"/>
      <c r="E563" s="114"/>
      <c r="F563" s="115"/>
      <c r="G563" s="115"/>
      <c r="H563" s="115"/>
      <c r="I563" s="115"/>
      <c r="J563" s="115"/>
      <c r="K563" s="115"/>
      <c r="L563" s="115"/>
      <c r="M563" s="115"/>
      <c r="N563" s="115"/>
      <c r="O563" s="115"/>
      <c r="P563" s="115"/>
      <c r="Q563" s="115"/>
      <c r="R563" s="115"/>
    </row>
    <row r="564" spans="2:18">
      <c r="B564" s="114"/>
      <c r="C564" s="114"/>
      <c r="D564" s="114"/>
      <c r="E564" s="114"/>
      <c r="F564" s="115"/>
      <c r="G564" s="115"/>
      <c r="H564" s="115"/>
      <c r="I564" s="115"/>
      <c r="J564" s="115"/>
      <c r="K564" s="115"/>
      <c r="L564" s="115"/>
      <c r="M564" s="115"/>
      <c r="N564" s="115"/>
      <c r="O564" s="115"/>
      <c r="P564" s="115"/>
      <c r="Q564" s="115"/>
      <c r="R564" s="115"/>
    </row>
    <row r="565" spans="2:18">
      <c r="B565" s="114"/>
      <c r="C565" s="114"/>
      <c r="D565" s="114"/>
      <c r="E565" s="114"/>
      <c r="F565" s="115"/>
      <c r="G565" s="115"/>
      <c r="H565" s="115"/>
      <c r="I565" s="115"/>
      <c r="J565" s="115"/>
      <c r="K565" s="115"/>
      <c r="L565" s="115"/>
      <c r="M565" s="115"/>
      <c r="N565" s="115"/>
      <c r="O565" s="115"/>
      <c r="P565" s="115"/>
      <c r="Q565" s="115"/>
      <c r="R565" s="115"/>
    </row>
    <row r="566" spans="2:18">
      <c r="B566" s="114"/>
      <c r="C566" s="114"/>
      <c r="D566" s="114"/>
      <c r="E566" s="114"/>
      <c r="F566" s="115"/>
      <c r="G566" s="115"/>
      <c r="H566" s="115"/>
      <c r="I566" s="115"/>
      <c r="J566" s="115"/>
      <c r="K566" s="115"/>
      <c r="L566" s="115"/>
      <c r="M566" s="115"/>
      <c r="N566" s="115"/>
      <c r="O566" s="115"/>
      <c r="P566" s="115"/>
      <c r="Q566" s="115"/>
      <c r="R566" s="115"/>
    </row>
    <row r="567" spans="2:18">
      <c r="B567" s="114"/>
      <c r="C567" s="114"/>
      <c r="D567" s="114"/>
      <c r="E567" s="114"/>
      <c r="F567" s="115"/>
      <c r="G567" s="115"/>
      <c r="H567" s="115"/>
      <c r="I567" s="115"/>
      <c r="J567" s="115"/>
      <c r="K567" s="115"/>
      <c r="L567" s="115"/>
      <c r="M567" s="115"/>
      <c r="N567" s="115"/>
      <c r="O567" s="115"/>
      <c r="P567" s="115"/>
      <c r="Q567" s="115"/>
      <c r="R567" s="115"/>
    </row>
    <row r="568" spans="2:18">
      <c r="B568" s="114"/>
      <c r="C568" s="114"/>
      <c r="D568" s="114"/>
      <c r="E568" s="114"/>
      <c r="F568" s="115"/>
      <c r="G568" s="115"/>
      <c r="H568" s="115"/>
      <c r="I568" s="115"/>
      <c r="J568" s="115"/>
      <c r="K568" s="115"/>
      <c r="L568" s="115"/>
      <c r="M568" s="115"/>
      <c r="N568" s="115"/>
      <c r="O568" s="115"/>
      <c r="P568" s="115"/>
      <c r="Q568" s="115"/>
      <c r="R568" s="115"/>
    </row>
    <row r="569" spans="2:18">
      <c r="B569" s="114"/>
      <c r="C569" s="114"/>
      <c r="D569" s="114"/>
      <c r="E569" s="114"/>
      <c r="F569" s="115"/>
      <c r="G569" s="115"/>
      <c r="H569" s="115"/>
      <c r="I569" s="115"/>
      <c r="J569" s="115"/>
      <c r="K569" s="115"/>
      <c r="L569" s="115"/>
      <c r="M569" s="115"/>
      <c r="N569" s="115"/>
      <c r="O569" s="115"/>
      <c r="P569" s="115"/>
      <c r="Q569" s="115"/>
      <c r="R569" s="115"/>
    </row>
    <row r="570" spans="2:18">
      <c r="B570" s="114"/>
      <c r="C570" s="114"/>
      <c r="D570" s="114"/>
      <c r="E570" s="114"/>
      <c r="F570" s="115"/>
      <c r="G570" s="115"/>
      <c r="H570" s="115"/>
      <c r="I570" s="115"/>
      <c r="J570" s="115"/>
      <c r="K570" s="115"/>
      <c r="L570" s="115"/>
      <c r="M570" s="115"/>
      <c r="N570" s="115"/>
      <c r="O570" s="115"/>
      <c r="P570" s="115"/>
      <c r="Q570" s="115"/>
      <c r="R570" s="115"/>
    </row>
    <row r="571" spans="2:18">
      <c r="B571" s="114"/>
      <c r="C571" s="114"/>
      <c r="D571" s="114"/>
      <c r="E571" s="114"/>
      <c r="F571" s="115"/>
      <c r="G571" s="115"/>
      <c r="H571" s="115"/>
      <c r="I571" s="115"/>
      <c r="J571" s="115"/>
      <c r="K571" s="115"/>
      <c r="L571" s="115"/>
      <c r="M571" s="115"/>
      <c r="N571" s="115"/>
      <c r="O571" s="115"/>
      <c r="P571" s="115"/>
      <c r="Q571" s="115"/>
      <c r="R571" s="115"/>
    </row>
    <row r="572" spans="2:18">
      <c r="B572" s="114"/>
      <c r="C572" s="114"/>
      <c r="D572" s="114"/>
      <c r="E572" s="114"/>
      <c r="F572" s="115"/>
      <c r="G572" s="115"/>
      <c r="H572" s="115"/>
      <c r="I572" s="115"/>
      <c r="J572" s="115"/>
      <c r="K572" s="115"/>
      <c r="L572" s="115"/>
      <c r="M572" s="115"/>
      <c r="N572" s="115"/>
      <c r="O572" s="115"/>
      <c r="P572" s="115"/>
      <c r="Q572" s="115"/>
      <c r="R572" s="115"/>
    </row>
    <row r="573" spans="2:18">
      <c r="B573" s="114"/>
      <c r="C573" s="114"/>
      <c r="D573" s="114"/>
      <c r="E573" s="114"/>
      <c r="F573" s="115"/>
      <c r="G573" s="115"/>
      <c r="H573" s="115"/>
      <c r="I573" s="115"/>
      <c r="J573" s="115"/>
      <c r="K573" s="115"/>
      <c r="L573" s="115"/>
      <c r="M573" s="115"/>
      <c r="N573" s="115"/>
      <c r="O573" s="115"/>
      <c r="P573" s="115"/>
      <c r="Q573" s="115"/>
      <c r="R573" s="115"/>
    </row>
    <row r="574" spans="2:18">
      <c r="B574" s="114"/>
      <c r="C574" s="114"/>
      <c r="D574" s="114"/>
      <c r="E574" s="114"/>
      <c r="F574" s="115"/>
      <c r="G574" s="115"/>
      <c r="H574" s="115"/>
      <c r="I574" s="115"/>
      <c r="J574" s="115"/>
      <c r="K574" s="115"/>
      <c r="L574" s="115"/>
      <c r="M574" s="115"/>
      <c r="N574" s="115"/>
      <c r="O574" s="115"/>
      <c r="P574" s="115"/>
      <c r="Q574" s="115"/>
      <c r="R574" s="115"/>
    </row>
    <row r="575" spans="2:18">
      <c r="B575" s="114"/>
      <c r="C575" s="114"/>
      <c r="D575" s="114"/>
      <c r="E575" s="114"/>
      <c r="F575" s="115"/>
      <c r="G575" s="115"/>
      <c r="H575" s="115"/>
      <c r="I575" s="115"/>
      <c r="J575" s="115"/>
      <c r="K575" s="115"/>
      <c r="L575" s="115"/>
      <c r="M575" s="115"/>
      <c r="N575" s="115"/>
      <c r="O575" s="115"/>
      <c r="P575" s="115"/>
      <c r="Q575" s="115"/>
      <c r="R575" s="115"/>
    </row>
    <row r="576" spans="2:18">
      <c r="B576" s="114"/>
      <c r="C576" s="114"/>
      <c r="D576" s="114"/>
      <c r="E576" s="114"/>
      <c r="F576" s="115"/>
      <c r="G576" s="115"/>
      <c r="H576" s="115"/>
      <c r="I576" s="115"/>
      <c r="J576" s="115"/>
      <c r="K576" s="115"/>
      <c r="L576" s="115"/>
      <c r="M576" s="115"/>
      <c r="N576" s="115"/>
      <c r="O576" s="115"/>
      <c r="P576" s="115"/>
      <c r="Q576" s="115"/>
      <c r="R576" s="115"/>
    </row>
    <row r="577" spans="2:18">
      <c r="B577" s="114"/>
      <c r="C577" s="114"/>
      <c r="D577" s="114"/>
      <c r="E577" s="114"/>
      <c r="F577" s="115"/>
      <c r="G577" s="115"/>
      <c r="H577" s="115"/>
      <c r="I577" s="115"/>
      <c r="J577" s="115"/>
      <c r="K577" s="115"/>
      <c r="L577" s="115"/>
      <c r="M577" s="115"/>
      <c r="N577" s="115"/>
      <c r="O577" s="115"/>
      <c r="P577" s="115"/>
      <c r="Q577" s="115"/>
      <c r="R577" s="115"/>
    </row>
    <row r="578" spans="2:18">
      <c r="B578" s="114"/>
      <c r="C578" s="114"/>
      <c r="D578" s="114"/>
      <c r="E578" s="114"/>
      <c r="F578" s="115"/>
      <c r="G578" s="115"/>
      <c r="H578" s="115"/>
      <c r="I578" s="115"/>
      <c r="J578" s="115"/>
      <c r="K578" s="115"/>
      <c r="L578" s="115"/>
      <c r="M578" s="115"/>
      <c r="N578" s="115"/>
      <c r="O578" s="115"/>
      <c r="P578" s="115"/>
      <c r="Q578" s="115"/>
      <c r="R578" s="115"/>
    </row>
    <row r="579" spans="2:18">
      <c r="B579" s="114"/>
      <c r="C579" s="114"/>
      <c r="D579" s="114"/>
      <c r="E579" s="114"/>
      <c r="F579" s="115"/>
      <c r="G579" s="115"/>
      <c r="H579" s="115"/>
      <c r="I579" s="115"/>
      <c r="J579" s="115"/>
      <c r="K579" s="115"/>
      <c r="L579" s="115"/>
      <c r="M579" s="115"/>
      <c r="N579" s="115"/>
      <c r="O579" s="115"/>
      <c r="P579" s="115"/>
      <c r="Q579" s="115"/>
      <c r="R579" s="115"/>
    </row>
    <row r="580" spans="2:18">
      <c r="B580" s="114"/>
      <c r="C580" s="114"/>
      <c r="D580" s="114"/>
      <c r="E580" s="114"/>
      <c r="F580" s="115"/>
      <c r="G580" s="115"/>
      <c r="H580" s="115"/>
      <c r="I580" s="115"/>
      <c r="J580" s="115"/>
      <c r="K580" s="115"/>
      <c r="L580" s="115"/>
      <c r="M580" s="115"/>
      <c r="N580" s="115"/>
      <c r="O580" s="115"/>
      <c r="P580" s="115"/>
      <c r="Q580" s="115"/>
      <c r="R580" s="115"/>
    </row>
    <row r="581" spans="2:18">
      <c r="B581" s="114"/>
      <c r="C581" s="114"/>
      <c r="D581" s="114"/>
      <c r="E581" s="114"/>
      <c r="F581" s="115"/>
      <c r="G581" s="115"/>
      <c r="H581" s="115"/>
      <c r="I581" s="115"/>
      <c r="J581" s="115"/>
      <c r="K581" s="115"/>
      <c r="L581" s="115"/>
      <c r="M581" s="115"/>
      <c r="N581" s="115"/>
      <c r="O581" s="115"/>
      <c r="P581" s="115"/>
      <c r="Q581" s="115"/>
      <c r="R581" s="115"/>
    </row>
    <row r="582" spans="2:18">
      <c r="B582" s="114"/>
      <c r="C582" s="114"/>
      <c r="D582" s="114"/>
      <c r="E582" s="114"/>
      <c r="F582" s="115"/>
      <c r="G582" s="115"/>
      <c r="H582" s="115"/>
      <c r="I582" s="115"/>
      <c r="J582" s="115"/>
      <c r="K582" s="115"/>
      <c r="L582" s="115"/>
      <c r="M582" s="115"/>
      <c r="N582" s="115"/>
      <c r="O582" s="115"/>
      <c r="P582" s="115"/>
      <c r="Q582" s="115"/>
      <c r="R582" s="115"/>
    </row>
    <row r="583" spans="2:18">
      <c r="B583" s="114"/>
      <c r="C583" s="114"/>
      <c r="D583" s="114"/>
      <c r="E583" s="114"/>
      <c r="F583" s="115"/>
      <c r="G583" s="115"/>
      <c r="H583" s="115"/>
      <c r="I583" s="115"/>
      <c r="J583" s="115"/>
      <c r="K583" s="115"/>
      <c r="L583" s="115"/>
      <c r="M583" s="115"/>
      <c r="N583" s="115"/>
      <c r="O583" s="115"/>
      <c r="P583" s="115"/>
      <c r="Q583" s="115"/>
      <c r="R583" s="115"/>
    </row>
    <row r="584" spans="2:18">
      <c r="B584" s="114"/>
      <c r="C584" s="114"/>
      <c r="D584" s="114"/>
      <c r="E584" s="114"/>
      <c r="F584" s="115"/>
      <c r="G584" s="115"/>
      <c r="H584" s="115"/>
      <c r="I584" s="115"/>
      <c r="J584" s="115"/>
      <c r="K584" s="115"/>
      <c r="L584" s="115"/>
      <c r="M584" s="115"/>
      <c r="N584" s="115"/>
      <c r="O584" s="115"/>
      <c r="P584" s="115"/>
      <c r="Q584" s="115"/>
      <c r="R584" s="115"/>
    </row>
    <row r="585" spans="2:18">
      <c r="B585" s="114"/>
      <c r="C585" s="114"/>
      <c r="D585" s="114"/>
      <c r="E585" s="114"/>
      <c r="F585" s="115"/>
      <c r="G585" s="115"/>
      <c r="H585" s="115"/>
      <c r="I585" s="115"/>
      <c r="J585" s="115"/>
      <c r="K585" s="115"/>
      <c r="L585" s="115"/>
      <c r="M585" s="115"/>
      <c r="N585" s="115"/>
      <c r="O585" s="115"/>
      <c r="P585" s="115"/>
      <c r="Q585" s="115"/>
      <c r="R585" s="115"/>
    </row>
    <row r="586" spans="2:18">
      <c r="B586" s="114"/>
      <c r="C586" s="114"/>
      <c r="D586" s="114"/>
      <c r="E586" s="114"/>
      <c r="F586" s="115"/>
      <c r="G586" s="115"/>
      <c r="H586" s="115"/>
      <c r="I586" s="115"/>
      <c r="J586" s="115"/>
      <c r="K586" s="115"/>
      <c r="L586" s="115"/>
      <c r="M586" s="115"/>
      <c r="N586" s="115"/>
      <c r="O586" s="115"/>
      <c r="P586" s="115"/>
      <c r="Q586" s="115"/>
      <c r="R586" s="115"/>
    </row>
    <row r="587" spans="2:18">
      <c r="B587" s="114"/>
      <c r="C587" s="114"/>
      <c r="D587" s="114"/>
      <c r="E587" s="114"/>
      <c r="F587" s="115"/>
      <c r="G587" s="115"/>
      <c r="H587" s="115"/>
      <c r="I587" s="115"/>
      <c r="J587" s="115"/>
      <c r="K587" s="115"/>
      <c r="L587" s="115"/>
      <c r="M587" s="115"/>
      <c r="N587" s="115"/>
      <c r="O587" s="115"/>
      <c r="P587" s="115"/>
      <c r="Q587" s="115"/>
      <c r="R587" s="115"/>
    </row>
    <row r="588" spans="2:18">
      <c r="B588" s="114"/>
      <c r="C588" s="114"/>
      <c r="D588" s="114"/>
      <c r="E588" s="114"/>
      <c r="F588" s="115"/>
      <c r="G588" s="115"/>
      <c r="H588" s="115"/>
      <c r="I588" s="115"/>
      <c r="J588" s="115"/>
      <c r="K588" s="115"/>
      <c r="L588" s="115"/>
      <c r="M588" s="115"/>
      <c r="N588" s="115"/>
      <c r="O588" s="115"/>
      <c r="P588" s="115"/>
      <c r="Q588" s="115"/>
      <c r="R588" s="115"/>
    </row>
    <row r="589" spans="2:18">
      <c r="B589" s="114"/>
      <c r="C589" s="114"/>
      <c r="D589" s="114"/>
      <c r="E589" s="114"/>
      <c r="F589" s="115"/>
      <c r="G589" s="115"/>
      <c r="H589" s="115"/>
      <c r="I589" s="115"/>
      <c r="J589" s="115"/>
      <c r="K589" s="115"/>
      <c r="L589" s="115"/>
      <c r="M589" s="115"/>
      <c r="N589" s="115"/>
      <c r="O589" s="115"/>
      <c r="P589" s="115"/>
      <c r="Q589" s="115"/>
      <c r="R589" s="115"/>
    </row>
    <row r="590" spans="2:18">
      <c r="B590" s="114"/>
      <c r="C590" s="114"/>
      <c r="D590" s="114"/>
      <c r="E590" s="114"/>
      <c r="F590" s="115"/>
      <c r="G590" s="115"/>
      <c r="H590" s="115"/>
      <c r="I590" s="115"/>
      <c r="J590" s="115"/>
      <c r="K590" s="115"/>
      <c r="L590" s="115"/>
      <c r="M590" s="115"/>
      <c r="N590" s="115"/>
      <c r="O590" s="115"/>
      <c r="P590" s="115"/>
      <c r="Q590" s="115"/>
      <c r="R590" s="115"/>
    </row>
    <row r="591" spans="2:18">
      <c r="B591" s="114"/>
      <c r="C591" s="114"/>
      <c r="D591" s="114"/>
      <c r="E591" s="114"/>
      <c r="F591" s="115"/>
      <c r="G591" s="115"/>
      <c r="H591" s="115"/>
      <c r="I591" s="115"/>
      <c r="J591" s="115"/>
      <c r="K591" s="115"/>
      <c r="L591" s="115"/>
      <c r="M591" s="115"/>
      <c r="N591" s="115"/>
      <c r="O591" s="115"/>
      <c r="P591" s="115"/>
      <c r="Q591" s="115"/>
      <c r="R591" s="115"/>
    </row>
    <row r="592" spans="2:18">
      <c r="B592" s="114"/>
      <c r="C592" s="114"/>
      <c r="D592" s="114"/>
      <c r="E592" s="114"/>
      <c r="F592" s="115"/>
      <c r="G592" s="115"/>
      <c r="H592" s="115"/>
      <c r="I592" s="115"/>
      <c r="J592" s="115"/>
      <c r="K592" s="115"/>
      <c r="L592" s="115"/>
      <c r="M592" s="115"/>
      <c r="N592" s="115"/>
      <c r="O592" s="115"/>
      <c r="P592" s="115"/>
      <c r="Q592" s="115"/>
      <c r="R592" s="115"/>
    </row>
    <row r="593" spans="2:18">
      <c r="B593" s="114"/>
      <c r="C593" s="114"/>
      <c r="D593" s="114"/>
      <c r="E593" s="114"/>
      <c r="F593" s="115"/>
      <c r="G593" s="115"/>
      <c r="H593" s="115"/>
      <c r="I593" s="115"/>
      <c r="J593" s="115"/>
      <c r="K593" s="115"/>
      <c r="L593" s="115"/>
      <c r="M593" s="115"/>
      <c r="N593" s="115"/>
      <c r="O593" s="115"/>
      <c r="P593" s="115"/>
      <c r="Q593" s="115"/>
      <c r="R593" s="115"/>
    </row>
    <row r="594" spans="2:18">
      <c r="B594" s="114"/>
      <c r="C594" s="114"/>
      <c r="D594" s="114"/>
      <c r="E594" s="114"/>
      <c r="F594" s="115"/>
      <c r="G594" s="115"/>
      <c r="H594" s="115"/>
      <c r="I594" s="115"/>
      <c r="J594" s="115"/>
      <c r="K594" s="115"/>
      <c r="L594" s="115"/>
      <c r="M594" s="115"/>
      <c r="N594" s="115"/>
      <c r="O594" s="115"/>
      <c r="P594" s="115"/>
      <c r="Q594" s="115"/>
      <c r="R594" s="115"/>
    </row>
    <row r="595" spans="2:18">
      <c r="B595" s="114"/>
      <c r="C595" s="114"/>
      <c r="D595" s="114"/>
      <c r="E595" s="114"/>
      <c r="F595" s="115"/>
      <c r="G595" s="115"/>
      <c r="H595" s="115"/>
      <c r="I595" s="115"/>
      <c r="J595" s="115"/>
      <c r="K595" s="115"/>
      <c r="L595" s="115"/>
      <c r="M595" s="115"/>
      <c r="N595" s="115"/>
      <c r="O595" s="115"/>
      <c r="P595" s="115"/>
      <c r="Q595" s="115"/>
      <c r="R595" s="115"/>
    </row>
    <row r="596" spans="2:18">
      <c r="B596" s="114"/>
      <c r="C596" s="114"/>
      <c r="D596" s="114"/>
      <c r="E596" s="114"/>
      <c r="F596" s="115"/>
      <c r="G596" s="115"/>
      <c r="H596" s="115"/>
      <c r="I596" s="115"/>
      <c r="J596" s="115"/>
      <c r="K596" s="115"/>
      <c r="L596" s="115"/>
      <c r="M596" s="115"/>
      <c r="N596" s="115"/>
      <c r="O596" s="115"/>
      <c r="P596" s="115"/>
      <c r="Q596" s="115"/>
      <c r="R596" s="115"/>
    </row>
    <row r="597" spans="2:18">
      <c r="B597" s="114"/>
      <c r="C597" s="114"/>
      <c r="D597" s="114"/>
      <c r="E597" s="114"/>
      <c r="F597" s="115"/>
      <c r="G597" s="115"/>
      <c r="H597" s="115"/>
      <c r="I597" s="115"/>
      <c r="J597" s="115"/>
      <c r="K597" s="115"/>
      <c r="L597" s="115"/>
      <c r="M597" s="115"/>
      <c r="N597" s="115"/>
      <c r="O597" s="115"/>
      <c r="P597" s="115"/>
      <c r="Q597" s="115"/>
      <c r="R597" s="115"/>
    </row>
    <row r="598" spans="2:18">
      <c r="B598" s="114"/>
      <c r="C598" s="114"/>
      <c r="D598" s="114"/>
      <c r="E598" s="114"/>
      <c r="F598" s="115"/>
      <c r="G598" s="115"/>
      <c r="H598" s="115"/>
      <c r="I598" s="115"/>
      <c r="J598" s="115"/>
      <c r="K598" s="115"/>
      <c r="L598" s="115"/>
      <c r="M598" s="115"/>
      <c r="N598" s="115"/>
      <c r="O598" s="115"/>
      <c r="P598" s="115"/>
      <c r="Q598" s="115"/>
      <c r="R598" s="115"/>
    </row>
    <row r="599" spans="2:18">
      <c r="B599" s="114"/>
      <c r="C599" s="114"/>
      <c r="D599" s="114"/>
      <c r="E599" s="114"/>
      <c r="F599" s="115"/>
      <c r="G599" s="115"/>
      <c r="H599" s="115"/>
      <c r="I599" s="115"/>
      <c r="J599" s="115"/>
      <c r="K599" s="115"/>
      <c r="L599" s="115"/>
      <c r="M599" s="115"/>
      <c r="N599" s="115"/>
      <c r="O599" s="115"/>
      <c r="P599" s="115"/>
      <c r="Q599" s="115"/>
      <c r="R599" s="115"/>
    </row>
    <row r="600" spans="2:18">
      <c r="B600" s="114"/>
      <c r="C600" s="114"/>
      <c r="D600" s="114"/>
      <c r="E600" s="114"/>
      <c r="F600" s="115"/>
      <c r="G600" s="115"/>
      <c r="H600" s="115"/>
      <c r="I600" s="115"/>
      <c r="J600" s="115"/>
      <c r="K600" s="115"/>
      <c r="L600" s="115"/>
      <c r="M600" s="115"/>
      <c r="N600" s="115"/>
      <c r="O600" s="115"/>
      <c r="P600" s="115"/>
      <c r="Q600" s="115"/>
      <c r="R600" s="115"/>
    </row>
    <row r="601" spans="2:18">
      <c r="B601" s="114"/>
      <c r="C601" s="114"/>
      <c r="D601" s="114"/>
      <c r="E601" s="114"/>
      <c r="F601" s="115"/>
      <c r="G601" s="115"/>
      <c r="H601" s="115"/>
      <c r="I601" s="115"/>
      <c r="J601" s="115"/>
      <c r="K601" s="115"/>
      <c r="L601" s="115"/>
      <c r="M601" s="115"/>
      <c r="N601" s="115"/>
      <c r="O601" s="115"/>
      <c r="P601" s="115"/>
      <c r="Q601" s="115"/>
      <c r="R601" s="115"/>
    </row>
    <row r="602" spans="2:18">
      <c r="B602" s="114"/>
      <c r="C602" s="114"/>
      <c r="D602" s="114"/>
      <c r="E602" s="114"/>
      <c r="F602" s="115"/>
      <c r="G602" s="115"/>
      <c r="H602" s="115"/>
      <c r="I602" s="115"/>
      <c r="J602" s="115"/>
      <c r="K602" s="115"/>
      <c r="L602" s="115"/>
      <c r="M602" s="115"/>
      <c r="N602" s="115"/>
      <c r="O602" s="115"/>
      <c r="P602" s="115"/>
      <c r="Q602" s="115"/>
      <c r="R602" s="115"/>
    </row>
    <row r="603" spans="2:18">
      <c r="B603" s="114"/>
      <c r="C603" s="114"/>
      <c r="D603" s="114"/>
      <c r="E603" s="114"/>
      <c r="F603" s="115"/>
      <c r="G603" s="115"/>
      <c r="H603" s="115"/>
      <c r="I603" s="115"/>
      <c r="J603" s="115"/>
      <c r="K603" s="115"/>
      <c r="L603" s="115"/>
      <c r="M603" s="115"/>
      <c r="N603" s="115"/>
      <c r="O603" s="115"/>
      <c r="P603" s="115"/>
      <c r="Q603" s="115"/>
      <c r="R603" s="115"/>
    </row>
    <row r="604" spans="2:18">
      <c r="B604" s="114"/>
      <c r="C604" s="114"/>
      <c r="D604" s="114"/>
      <c r="E604" s="114"/>
      <c r="F604" s="115"/>
      <c r="G604" s="115"/>
      <c r="H604" s="115"/>
      <c r="I604" s="115"/>
      <c r="J604" s="115"/>
      <c r="K604" s="115"/>
      <c r="L604" s="115"/>
      <c r="M604" s="115"/>
      <c r="N604" s="115"/>
      <c r="O604" s="115"/>
      <c r="P604" s="115"/>
      <c r="Q604" s="115"/>
      <c r="R604" s="115"/>
    </row>
    <row r="605" spans="2:18">
      <c r="B605" s="114"/>
      <c r="C605" s="114"/>
      <c r="D605" s="114"/>
      <c r="E605" s="114"/>
      <c r="F605" s="115"/>
      <c r="G605" s="115"/>
      <c r="H605" s="115"/>
      <c r="I605" s="115"/>
      <c r="J605" s="115"/>
      <c r="K605" s="115"/>
      <c r="L605" s="115"/>
      <c r="M605" s="115"/>
      <c r="N605" s="115"/>
      <c r="O605" s="115"/>
      <c r="P605" s="115"/>
      <c r="Q605" s="115"/>
      <c r="R605" s="115"/>
    </row>
    <row r="606" spans="2:18">
      <c r="B606" s="114"/>
      <c r="C606" s="114"/>
      <c r="D606" s="114"/>
      <c r="E606" s="114"/>
      <c r="F606" s="115"/>
      <c r="G606" s="115"/>
      <c r="H606" s="115"/>
      <c r="I606" s="115"/>
      <c r="J606" s="115"/>
      <c r="K606" s="115"/>
      <c r="L606" s="115"/>
      <c r="M606" s="115"/>
      <c r="N606" s="115"/>
      <c r="O606" s="115"/>
      <c r="P606" s="115"/>
      <c r="Q606" s="115"/>
      <c r="R606" s="115"/>
    </row>
    <row r="607" spans="2:18">
      <c r="B607" s="114"/>
      <c r="C607" s="114"/>
      <c r="D607" s="114"/>
      <c r="E607" s="114"/>
      <c r="F607" s="115"/>
      <c r="G607" s="115"/>
      <c r="H607" s="115"/>
      <c r="I607" s="115"/>
      <c r="J607" s="115"/>
      <c r="K607" s="115"/>
      <c r="L607" s="115"/>
      <c r="M607" s="115"/>
      <c r="N607" s="115"/>
      <c r="O607" s="115"/>
      <c r="P607" s="115"/>
      <c r="Q607" s="115"/>
      <c r="R607" s="115"/>
    </row>
    <row r="608" spans="2:18">
      <c r="B608" s="114"/>
      <c r="C608" s="114"/>
      <c r="D608" s="114"/>
      <c r="E608" s="114"/>
      <c r="F608" s="115"/>
      <c r="G608" s="115"/>
      <c r="H608" s="115"/>
      <c r="I608" s="115"/>
      <c r="J608" s="115"/>
      <c r="K608" s="115"/>
      <c r="L608" s="115"/>
      <c r="M608" s="115"/>
      <c r="N608" s="115"/>
      <c r="O608" s="115"/>
      <c r="P608" s="115"/>
      <c r="Q608" s="115"/>
      <c r="R608" s="115"/>
    </row>
    <row r="609" spans="2:18">
      <c r="B609" s="114"/>
      <c r="C609" s="114"/>
      <c r="D609" s="114"/>
      <c r="E609" s="114"/>
      <c r="F609" s="115"/>
      <c r="G609" s="115"/>
      <c r="H609" s="115"/>
      <c r="I609" s="115"/>
      <c r="J609" s="115"/>
      <c r="K609" s="115"/>
      <c r="L609" s="115"/>
      <c r="M609" s="115"/>
      <c r="N609" s="115"/>
      <c r="O609" s="115"/>
      <c r="P609" s="115"/>
      <c r="Q609" s="115"/>
      <c r="R609" s="115"/>
    </row>
    <row r="610" spans="2:18">
      <c r="B610" s="114"/>
      <c r="C610" s="114"/>
      <c r="D610" s="114"/>
      <c r="E610" s="114"/>
      <c r="F610" s="115"/>
      <c r="G610" s="115"/>
      <c r="H610" s="115"/>
      <c r="I610" s="115"/>
      <c r="J610" s="115"/>
      <c r="K610" s="115"/>
      <c r="L610" s="115"/>
      <c r="M610" s="115"/>
      <c r="N610" s="115"/>
      <c r="O610" s="115"/>
      <c r="P610" s="115"/>
      <c r="Q610" s="115"/>
      <c r="R610" s="115"/>
    </row>
    <row r="611" spans="2:18">
      <c r="B611" s="114"/>
      <c r="C611" s="114"/>
      <c r="D611" s="114"/>
      <c r="E611" s="114"/>
      <c r="F611" s="115"/>
      <c r="G611" s="115"/>
      <c r="H611" s="115"/>
      <c r="I611" s="115"/>
      <c r="J611" s="115"/>
      <c r="K611" s="115"/>
      <c r="L611" s="115"/>
      <c r="M611" s="115"/>
      <c r="N611" s="115"/>
      <c r="O611" s="115"/>
      <c r="P611" s="115"/>
      <c r="Q611" s="115"/>
      <c r="R611" s="115"/>
    </row>
    <row r="612" spans="2:18">
      <c r="B612" s="114"/>
      <c r="C612" s="114"/>
      <c r="D612" s="114"/>
      <c r="E612" s="114"/>
      <c r="F612" s="115"/>
      <c r="G612" s="115"/>
      <c r="H612" s="115"/>
      <c r="I612" s="115"/>
      <c r="J612" s="115"/>
      <c r="K612" s="115"/>
      <c r="L612" s="115"/>
      <c r="M612" s="115"/>
      <c r="N612" s="115"/>
      <c r="O612" s="115"/>
      <c r="P612" s="115"/>
      <c r="Q612" s="115"/>
      <c r="R612" s="115"/>
    </row>
    <row r="613" spans="2:18">
      <c r="B613" s="114"/>
      <c r="C613" s="114"/>
      <c r="D613" s="114"/>
      <c r="E613" s="114"/>
      <c r="F613" s="115"/>
      <c r="G613" s="115"/>
      <c r="H613" s="115"/>
      <c r="I613" s="115"/>
      <c r="J613" s="115"/>
      <c r="K613" s="115"/>
      <c r="L613" s="115"/>
      <c r="M613" s="115"/>
      <c r="N613" s="115"/>
      <c r="O613" s="115"/>
      <c r="P613" s="115"/>
      <c r="Q613" s="115"/>
      <c r="R613" s="115"/>
    </row>
    <row r="614" spans="2:18">
      <c r="B614" s="114"/>
      <c r="C614" s="114"/>
      <c r="D614" s="114"/>
      <c r="E614" s="114"/>
      <c r="F614" s="115"/>
      <c r="G614" s="115"/>
      <c r="H614" s="115"/>
      <c r="I614" s="115"/>
      <c r="J614" s="115"/>
      <c r="K614" s="115"/>
      <c r="L614" s="115"/>
      <c r="M614" s="115"/>
      <c r="N614" s="115"/>
      <c r="O614" s="115"/>
      <c r="P614" s="115"/>
      <c r="Q614" s="115"/>
      <c r="R614" s="115"/>
    </row>
    <row r="615" spans="2:18">
      <c r="B615" s="114"/>
      <c r="C615" s="114"/>
      <c r="D615" s="114"/>
      <c r="E615" s="114"/>
      <c r="F615" s="115"/>
      <c r="G615" s="115"/>
      <c r="H615" s="115"/>
      <c r="I615" s="115"/>
      <c r="J615" s="115"/>
      <c r="K615" s="115"/>
      <c r="L615" s="115"/>
      <c r="M615" s="115"/>
      <c r="N615" s="115"/>
      <c r="O615" s="115"/>
      <c r="P615" s="115"/>
      <c r="Q615" s="115"/>
      <c r="R615" s="115"/>
    </row>
    <row r="616" spans="2:18">
      <c r="B616" s="114"/>
      <c r="C616" s="114"/>
      <c r="D616" s="114"/>
      <c r="E616" s="114"/>
      <c r="F616" s="115"/>
      <c r="G616" s="115"/>
      <c r="H616" s="115"/>
      <c r="I616" s="115"/>
      <c r="J616" s="115"/>
      <c r="K616" s="115"/>
      <c r="L616" s="115"/>
      <c r="M616" s="115"/>
      <c r="N616" s="115"/>
      <c r="O616" s="115"/>
      <c r="P616" s="115"/>
      <c r="Q616" s="115"/>
      <c r="R616" s="115"/>
    </row>
    <row r="617" spans="2:18">
      <c r="B617" s="114"/>
      <c r="C617" s="114"/>
      <c r="D617" s="114"/>
      <c r="E617" s="114"/>
      <c r="F617" s="115"/>
      <c r="G617" s="115"/>
      <c r="H617" s="115"/>
      <c r="I617" s="115"/>
      <c r="J617" s="115"/>
      <c r="K617" s="115"/>
      <c r="L617" s="115"/>
      <c r="M617" s="115"/>
      <c r="N617" s="115"/>
      <c r="O617" s="115"/>
      <c r="P617" s="115"/>
      <c r="Q617" s="115"/>
      <c r="R617" s="115"/>
    </row>
    <row r="618" spans="2:18">
      <c r="B618" s="114"/>
      <c r="C618" s="114"/>
      <c r="D618" s="114"/>
      <c r="E618" s="114"/>
      <c r="F618" s="115"/>
      <c r="G618" s="115"/>
      <c r="H618" s="115"/>
      <c r="I618" s="115"/>
      <c r="J618" s="115"/>
      <c r="K618" s="115"/>
      <c r="L618" s="115"/>
      <c r="M618" s="115"/>
      <c r="N618" s="115"/>
      <c r="O618" s="115"/>
      <c r="P618" s="115"/>
      <c r="Q618" s="115"/>
      <c r="R618" s="115"/>
    </row>
    <row r="619" spans="2:18">
      <c r="B619" s="114"/>
      <c r="C619" s="114"/>
      <c r="D619" s="114"/>
      <c r="E619" s="114"/>
      <c r="F619" s="115"/>
      <c r="G619" s="115"/>
      <c r="H619" s="115"/>
      <c r="I619" s="115"/>
      <c r="J619" s="115"/>
      <c r="K619" s="115"/>
      <c r="L619" s="115"/>
      <c r="M619" s="115"/>
      <c r="N619" s="115"/>
      <c r="O619" s="115"/>
      <c r="P619" s="115"/>
      <c r="Q619" s="115"/>
      <c r="R619" s="115"/>
    </row>
    <row r="620" spans="2:18">
      <c r="B620" s="114"/>
      <c r="C620" s="114"/>
      <c r="D620" s="114"/>
      <c r="E620" s="114"/>
      <c r="F620" s="115"/>
      <c r="G620" s="115"/>
      <c r="H620" s="115"/>
      <c r="I620" s="115"/>
      <c r="J620" s="115"/>
      <c r="K620" s="115"/>
      <c r="L620" s="115"/>
      <c r="M620" s="115"/>
      <c r="N620" s="115"/>
      <c r="O620" s="115"/>
      <c r="P620" s="115"/>
      <c r="Q620" s="115"/>
      <c r="R620" s="115"/>
    </row>
    <row r="621" spans="2:18">
      <c r="B621" s="114"/>
      <c r="C621" s="114"/>
      <c r="D621" s="114"/>
      <c r="E621" s="114"/>
      <c r="F621" s="115"/>
      <c r="G621" s="115"/>
      <c r="H621" s="115"/>
      <c r="I621" s="115"/>
      <c r="J621" s="115"/>
      <c r="K621" s="115"/>
      <c r="L621" s="115"/>
      <c r="M621" s="115"/>
      <c r="N621" s="115"/>
      <c r="O621" s="115"/>
      <c r="P621" s="115"/>
      <c r="Q621" s="115"/>
      <c r="R621" s="115"/>
    </row>
    <row r="622" spans="2:18">
      <c r="B622" s="114"/>
      <c r="C622" s="114"/>
      <c r="D622" s="114"/>
      <c r="E622" s="114"/>
      <c r="F622" s="115"/>
      <c r="G622" s="115"/>
      <c r="H622" s="115"/>
      <c r="I622" s="115"/>
      <c r="J622" s="115"/>
      <c r="K622" s="115"/>
      <c r="L622" s="115"/>
      <c r="M622" s="115"/>
      <c r="N622" s="115"/>
      <c r="O622" s="115"/>
      <c r="P622" s="115"/>
      <c r="Q622" s="115"/>
      <c r="R622" s="115"/>
    </row>
    <row r="623" spans="2:18">
      <c r="B623" s="114"/>
      <c r="C623" s="114"/>
      <c r="D623" s="114"/>
      <c r="E623" s="114"/>
      <c r="F623" s="115"/>
      <c r="G623" s="115"/>
      <c r="H623" s="115"/>
      <c r="I623" s="115"/>
      <c r="J623" s="115"/>
      <c r="K623" s="115"/>
      <c r="L623" s="115"/>
      <c r="M623" s="115"/>
      <c r="N623" s="115"/>
      <c r="O623" s="115"/>
      <c r="P623" s="115"/>
      <c r="Q623" s="115"/>
      <c r="R623" s="115"/>
    </row>
    <row r="624" spans="2:18">
      <c r="B624" s="114"/>
      <c r="C624" s="114"/>
      <c r="D624" s="114"/>
      <c r="E624" s="114"/>
      <c r="F624" s="115"/>
      <c r="G624" s="115"/>
      <c r="H624" s="115"/>
      <c r="I624" s="115"/>
      <c r="J624" s="115"/>
      <c r="K624" s="115"/>
      <c r="L624" s="115"/>
      <c r="M624" s="115"/>
      <c r="N624" s="115"/>
      <c r="O624" s="115"/>
      <c r="P624" s="115"/>
      <c r="Q624" s="115"/>
      <c r="R624" s="115"/>
    </row>
    <row r="625" spans="2:18">
      <c r="B625" s="114"/>
      <c r="C625" s="114"/>
      <c r="D625" s="114"/>
      <c r="E625" s="114"/>
      <c r="F625" s="115"/>
      <c r="G625" s="115"/>
      <c r="H625" s="115"/>
      <c r="I625" s="115"/>
      <c r="J625" s="115"/>
      <c r="K625" s="115"/>
      <c r="L625" s="115"/>
      <c r="M625" s="115"/>
      <c r="N625" s="115"/>
      <c r="O625" s="115"/>
      <c r="P625" s="115"/>
      <c r="Q625" s="115"/>
      <c r="R625" s="115"/>
    </row>
    <row r="626" spans="2:18">
      <c r="B626" s="114"/>
      <c r="C626" s="114"/>
      <c r="D626" s="114"/>
      <c r="E626" s="114"/>
      <c r="F626" s="115"/>
      <c r="G626" s="115"/>
      <c r="H626" s="115"/>
      <c r="I626" s="115"/>
      <c r="J626" s="115"/>
      <c r="K626" s="115"/>
      <c r="L626" s="115"/>
      <c r="M626" s="115"/>
      <c r="N626" s="115"/>
      <c r="O626" s="115"/>
      <c r="P626" s="115"/>
      <c r="Q626" s="115"/>
      <c r="R626" s="115"/>
    </row>
    <row r="627" spans="2:18">
      <c r="B627" s="114"/>
      <c r="C627" s="114"/>
      <c r="D627" s="114"/>
      <c r="E627" s="114"/>
      <c r="F627" s="115"/>
      <c r="G627" s="115"/>
      <c r="H627" s="115"/>
      <c r="I627" s="115"/>
      <c r="J627" s="115"/>
      <c r="K627" s="115"/>
      <c r="L627" s="115"/>
      <c r="M627" s="115"/>
      <c r="N627" s="115"/>
      <c r="O627" s="115"/>
      <c r="P627" s="115"/>
      <c r="Q627" s="115"/>
      <c r="R627" s="115"/>
    </row>
    <row r="628" spans="2:18">
      <c r="B628" s="114"/>
      <c r="C628" s="114"/>
      <c r="D628" s="114"/>
      <c r="E628" s="114"/>
      <c r="F628" s="115"/>
      <c r="G628" s="115"/>
      <c r="H628" s="115"/>
      <c r="I628" s="115"/>
      <c r="J628" s="115"/>
      <c r="K628" s="115"/>
      <c r="L628" s="115"/>
      <c r="M628" s="115"/>
      <c r="N628" s="115"/>
      <c r="O628" s="115"/>
      <c r="P628" s="115"/>
      <c r="Q628" s="115"/>
      <c r="R628" s="115"/>
    </row>
    <row r="629" spans="2:18">
      <c r="B629" s="114"/>
      <c r="C629" s="114"/>
      <c r="D629" s="114"/>
      <c r="E629" s="114"/>
      <c r="F629" s="115"/>
      <c r="G629" s="115"/>
      <c r="H629" s="115"/>
      <c r="I629" s="115"/>
      <c r="J629" s="115"/>
      <c r="K629" s="115"/>
      <c r="L629" s="115"/>
      <c r="M629" s="115"/>
      <c r="N629" s="115"/>
      <c r="O629" s="115"/>
      <c r="P629" s="115"/>
      <c r="Q629" s="115"/>
      <c r="R629" s="115"/>
    </row>
    <row r="630" spans="2:18">
      <c r="B630" s="114"/>
      <c r="C630" s="114"/>
      <c r="D630" s="114"/>
      <c r="E630" s="114"/>
      <c r="F630" s="115"/>
      <c r="G630" s="115"/>
      <c r="H630" s="115"/>
      <c r="I630" s="115"/>
      <c r="J630" s="115"/>
      <c r="K630" s="115"/>
      <c r="L630" s="115"/>
      <c r="M630" s="115"/>
      <c r="N630" s="115"/>
      <c r="O630" s="115"/>
      <c r="P630" s="115"/>
      <c r="Q630" s="115"/>
      <c r="R630" s="115"/>
    </row>
    <row r="631" spans="2:18">
      <c r="B631" s="114"/>
      <c r="C631" s="114"/>
      <c r="D631" s="114"/>
      <c r="E631" s="114"/>
      <c r="F631" s="115"/>
      <c r="G631" s="115"/>
      <c r="H631" s="115"/>
      <c r="I631" s="115"/>
      <c r="J631" s="115"/>
      <c r="K631" s="115"/>
      <c r="L631" s="115"/>
      <c r="M631" s="115"/>
      <c r="N631" s="115"/>
      <c r="O631" s="115"/>
      <c r="P631" s="115"/>
      <c r="Q631" s="115"/>
      <c r="R631" s="115"/>
    </row>
    <row r="632" spans="2:18">
      <c r="B632" s="114"/>
      <c r="C632" s="114"/>
      <c r="D632" s="114"/>
      <c r="E632" s="114"/>
      <c r="F632" s="115"/>
      <c r="G632" s="115"/>
      <c r="H632" s="115"/>
      <c r="I632" s="115"/>
      <c r="J632" s="115"/>
      <c r="K632" s="115"/>
      <c r="L632" s="115"/>
      <c r="M632" s="115"/>
      <c r="N632" s="115"/>
      <c r="O632" s="115"/>
      <c r="P632" s="115"/>
      <c r="Q632" s="115"/>
      <c r="R632" s="115"/>
    </row>
    <row r="633" spans="2:18">
      <c r="B633" s="114"/>
      <c r="C633" s="114"/>
      <c r="D633" s="114"/>
      <c r="E633" s="114"/>
      <c r="F633" s="115"/>
      <c r="G633" s="115"/>
      <c r="H633" s="115"/>
      <c r="I633" s="115"/>
      <c r="J633" s="115"/>
      <c r="K633" s="115"/>
      <c r="L633" s="115"/>
      <c r="M633" s="115"/>
      <c r="N633" s="115"/>
      <c r="O633" s="115"/>
      <c r="P633" s="115"/>
      <c r="Q633" s="115"/>
      <c r="R633" s="115"/>
    </row>
    <row r="634" spans="2:18">
      <c r="B634" s="114"/>
      <c r="C634" s="114"/>
      <c r="D634" s="114"/>
      <c r="E634" s="114"/>
      <c r="F634" s="115"/>
      <c r="G634" s="115"/>
      <c r="H634" s="115"/>
      <c r="I634" s="115"/>
      <c r="J634" s="115"/>
      <c r="K634" s="115"/>
      <c r="L634" s="115"/>
      <c r="M634" s="115"/>
      <c r="N634" s="115"/>
      <c r="O634" s="115"/>
      <c r="P634" s="115"/>
      <c r="Q634" s="115"/>
      <c r="R634" s="115"/>
    </row>
    <row r="635" spans="2:18">
      <c r="B635" s="114"/>
      <c r="C635" s="114"/>
      <c r="D635" s="114"/>
      <c r="E635" s="114"/>
      <c r="F635" s="115"/>
      <c r="G635" s="115"/>
      <c r="H635" s="115"/>
      <c r="I635" s="115"/>
      <c r="J635" s="115"/>
      <c r="K635" s="115"/>
      <c r="L635" s="115"/>
      <c r="M635" s="115"/>
      <c r="N635" s="115"/>
      <c r="O635" s="115"/>
      <c r="P635" s="115"/>
      <c r="Q635" s="115"/>
      <c r="R635" s="115"/>
    </row>
    <row r="636" spans="2:18">
      <c r="B636" s="114"/>
      <c r="C636" s="114"/>
      <c r="D636" s="114"/>
      <c r="E636" s="114"/>
      <c r="F636" s="115"/>
      <c r="G636" s="115"/>
      <c r="H636" s="115"/>
      <c r="I636" s="115"/>
      <c r="J636" s="115"/>
      <c r="K636" s="115"/>
      <c r="L636" s="115"/>
      <c r="M636" s="115"/>
      <c r="N636" s="115"/>
      <c r="O636" s="115"/>
      <c r="P636" s="115"/>
      <c r="Q636" s="115"/>
      <c r="R636" s="115"/>
    </row>
    <row r="637" spans="2:18">
      <c r="B637" s="114"/>
      <c r="C637" s="114"/>
      <c r="D637" s="114"/>
      <c r="E637" s="114"/>
      <c r="F637" s="115"/>
      <c r="G637" s="115"/>
      <c r="H637" s="115"/>
      <c r="I637" s="115"/>
      <c r="J637" s="115"/>
      <c r="K637" s="115"/>
      <c r="L637" s="115"/>
      <c r="M637" s="115"/>
      <c r="N637" s="115"/>
      <c r="O637" s="115"/>
      <c r="P637" s="115"/>
      <c r="Q637" s="115"/>
      <c r="R637" s="115"/>
    </row>
    <row r="638" spans="2:18">
      <c r="B638" s="114"/>
      <c r="C638" s="114"/>
      <c r="D638" s="114"/>
      <c r="E638" s="114"/>
      <c r="F638" s="115"/>
      <c r="G638" s="115"/>
      <c r="H638" s="115"/>
      <c r="I638" s="115"/>
      <c r="J638" s="115"/>
      <c r="K638" s="115"/>
      <c r="L638" s="115"/>
      <c r="M638" s="115"/>
      <c r="N638" s="115"/>
      <c r="O638" s="115"/>
      <c r="P638" s="115"/>
      <c r="Q638" s="115"/>
      <c r="R638" s="115"/>
    </row>
    <row r="639" spans="2:18">
      <c r="B639" s="114"/>
      <c r="C639" s="114"/>
      <c r="D639" s="114"/>
      <c r="E639" s="114"/>
      <c r="F639" s="115"/>
      <c r="G639" s="115"/>
      <c r="H639" s="115"/>
      <c r="I639" s="115"/>
      <c r="J639" s="115"/>
      <c r="K639" s="115"/>
      <c r="L639" s="115"/>
      <c r="M639" s="115"/>
      <c r="N639" s="115"/>
      <c r="O639" s="115"/>
      <c r="P639" s="115"/>
      <c r="Q639" s="115"/>
      <c r="R639" s="115"/>
    </row>
    <row r="640" spans="2:18">
      <c r="B640" s="114"/>
      <c r="C640" s="114"/>
      <c r="D640" s="114"/>
      <c r="E640" s="114"/>
      <c r="F640" s="115"/>
      <c r="G640" s="115"/>
      <c r="H640" s="115"/>
      <c r="I640" s="115"/>
      <c r="J640" s="115"/>
      <c r="K640" s="115"/>
      <c r="L640" s="115"/>
      <c r="M640" s="115"/>
      <c r="N640" s="115"/>
      <c r="O640" s="115"/>
      <c r="P640" s="115"/>
      <c r="Q640" s="115"/>
      <c r="R640" s="115"/>
    </row>
    <row r="641" spans="2:18">
      <c r="B641" s="114"/>
      <c r="C641" s="114"/>
      <c r="D641" s="114"/>
      <c r="E641" s="114"/>
      <c r="F641" s="115"/>
      <c r="G641" s="115"/>
      <c r="H641" s="115"/>
      <c r="I641" s="115"/>
      <c r="J641" s="115"/>
      <c r="K641" s="115"/>
      <c r="L641" s="115"/>
      <c r="M641" s="115"/>
      <c r="N641" s="115"/>
      <c r="O641" s="115"/>
      <c r="P641" s="115"/>
      <c r="Q641" s="115"/>
      <c r="R641" s="115"/>
    </row>
    <row r="642" spans="2:18">
      <c r="B642" s="114"/>
      <c r="C642" s="114"/>
      <c r="D642" s="114"/>
      <c r="E642" s="114"/>
      <c r="F642" s="115"/>
      <c r="G642" s="115"/>
      <c r="H642" s="115"/>
      <c r="I642" s="115"/>
      <c r="J642" s="115"/>
      <c r="K642" s="115"/>
      <c r="L642" s="115"/>
      <c r="M642" s="115"/>
      <c r="N642" s="115"/>
      <c r="O642" s="115"/>
      <c r="P642" s="115"/>
      <c r="Q642" s="115"/>
      <c r="R642" s="115"/>
    </row>
    <row r="643" spans="2:18">
      <c r="B643" s="114"/>
      <c r="C643" s="114"/>
      <c r="D643" s="114"/>
      <c r="E643" s="114"/>
      <c r="F643" s="115"/>
      <c r="G643" s="115"/>
      <c r="H643" s="115"/>
      <c r="I643" s="115"/>
      <c r="J643" s="115"/>
      <c r="K643" s="115"/>
      <c r="L643" s="115"/>
      <c r="M643" s="115"/>
      <c r="N643" s="115"/>
      <c r="O643" s="115"/>
      <c r="P643" s="115"/>
      <c r="Q643" s="115"/>
      <c r="R643" s="115"/>
    </row>
    <row r="644" spans="2:18">
      <c r="B644" s="114"/>
      <c r="C644" s="114"/>
      <c r="D644" s="114"/>
      <c r="E644" s="114"/>
      <c r="F644" s="115"/>
      <c r="G644" s="115"/>
      <c r="H644" s="115"/>
      <c r="I644" s="115"/>
      <c r="J644" s="115"/>
      <c r="K644" s="115"/>
      <c r="L644" s="115"/>
      <c r="M644" s="115"/>
      <c r="N644" s="115"/>
      <c r="O644" s="115"/>
      <c r="P644" s="115"/>
      <c r="Q644" s="115"/>
      <c r="R644" s="115"/>
    </row>
    <row r="645" spans="2:18">
      <c r="B645" s="114"/>
      <c r="C645" s="114"/>
      <c r="D645" s="114"/>
      <c r="E645" s="114"/>
      <c r="F645" s="115"/>
      <c r="G645" s="115"/>
      <c r="H645" s="115"/>
      <c r="I645" s="115"/>
      <c r="J645" s="115"/>
      <c r="K645" s="115"/>
      <c r="L645" s="115"/>
      <c r="M645" s="115"/>
      <c r="N645" s="115"/>
      <c r="O645" s="115"/>
      <c r="P645" s="115"/>
      <c r="Q645" s="115"/>
      <c r="R645" s="115"/>
    </row>
    <row r="646" spans="2:18">
      <c r="B646" s="114"/>
      <c r="C646" s="114"/>
      <c r="D646" s="114"/>
      <c r="E646" s="114"/>
      <c r="F646" s="115"/>
      <c r="G646" s="115"/>
      <c r="H646" s="115"/>
      <c r="I646" s="115"/>
      <c r="J646" s="115"/>
      <c r="K646" s="115"/>
      <c r="L646" s="115"/>
      <c r="M646" s="115"/>
      <c r="N646" s="115"/>
      <c r="O646" s="115"/>
      <c r="P646" s="115"/>
      <c r="Q646" s="115"/>
      <c r="R646" s="115"/>
    </row>
    <row r="647" spans="2:18">
      <c r="B647" s="114"/>
      <c r="C647" s="114"/>
      <c r="D647" s="114"/>
      <c r="E647" s="114"/>
      <c r="F647" s="115"/>
      <c r="G647" s="115"/>
      <c r="H647" s="115"/>
      <c r="I647" s="115"/>
      <c r="J647" s="115"/>
      <c r="K647" s="115"/>
      <c r="L647" s="115"/>
      <c r="M647" s="115"/>
      <c r="N647" s="115"/>
      <c r="O647" s="115"/>
      <c r="P647" s="115"/>
      <c r="Q647" s="115"/>
      <c r="R647" s="115"/>
    </row>
    <row r="648" spans="2:18">
      <c r="B648" s="114"/>
      <c r="C648" s="114"/>
      <c r="D648" s="114"/>
      <c r="E648" s="114"/>
      <c r="F648" s="115"/>
      <c r="G648" s="115"/>
      <c r="H648" s="115"/>
      <c r="I648" s="115"/>
      <c r="J648" s="115"/>
      <c r="K648" s="115"/>
      <c r="L648" s="115"/>
      <c r="M648" s="115"/>
      <c r="N648" s="115"/>
      <c r="O648" s="115"/>
      <c r="P648" s="115"/>
      <c r="Q648" s="115"/>
      <c r="R648" s="115"/>
    </row>
    <row r="649" spans="2:18">
      <c r="B649" s="114"/>
      <c r="C649" s="114"/>
      <c r="D649" s="114"/>
      <c r="E649" s="114"/>
      <c r="F649" s="115"/>
      <c r="G649" s="115"/>
      <c r="H649" s="115"/>
      <c r="I649" s="115"/>
      <c r="J649" s="115"/>
      <c r="K649" s="115"/>
      <c r="L649" s="115"/>
      <c r="M649" s="115"/>
      <c r="N649" s="115"/>
      <c r="O649" s="115"/>
      <c r="P649" s="115"/>
      <c r="Q649" s="115"/>
      <c r="R649" s="115"/>
    </row>
    <row r="650" spans="2:18">
      <c r="B650" s="114"/>
      <c r="C650" s="114"/>
      <c r="D650" s="114"/>
      <c r="E650" s="114"/>
      <c r="F650" s="115"/>
      <c r="G650" s="115"/>
      <c r="H650" s="115"/>
      <c r="I650" s="115"/>
      <c r="J650" s="115"/>
      <c r="K650" s="115"/>
      <c r="L650" s="115"/>
      <c r="M650" s="115"/>
      <c r="N650" s="115"/>
      <c r="O650" s="115"/>
      <c r="P650" s="115"/>
      <c r="Q650" s="115"/>
      <c r="R650" s="115"/>
    </row>
    <row r="651" spans="2:18">
      <c r="B651" s="114"/>
      <c r="C651" s="114"/>
      <c r="D651" s="114"/>
      <c r="E651" s="114"/>
      <c r="F651" s="115"/>
      <c r="G651" s="115"/>
      <c r="H651" s="115"/>
      <c r="I651" s="115"/>
      <c r="J651" s="115"/>
      <c r="K651" s="115"/>
      <c r="L651" s="115"/>
      <c r="M651" s="115"/>
      <c r="N651" s="115"/>
      <c r="O651" s="115"/>
      <c r="P651" s="115"/>
      <c r="Q651" s="115"/>
      <c r="R651" s="115"/>
    </row>
    <row r="652" spans="2:18">
      <c r="B652" s="114"/>
      <c r="C652" s="114"/>
      <c r="D652" s="114"/>
      <c r="E652" s="114"/>
      <c r="F652" s="115"/>
      <c r="G652" s="115"/>
      <c r="H652" s="115"/>
      <c r="I652" s="115"/>
      <c r="J652" s="115"/>
      <c r="K652" s="115"/>
      <c r="L652" s="115"/>
      <c r="M652" s="115"/>
      <c r="N652" s="115"/>
      <c r="O652" s="115"/>
      <c r="P652" s="115"/>
      <c r="Q652" s="115"/>
      <c r="R652" s="115"/>
    </row>
    <row r="653" spans="2:18">
      <c r="B653" s="114"/>
      <c r="C653" s="114"/>
      <c r="D653" s="114"/>
      <c r="E653" s="114"/>
      <c r="F653" s="115"/>
      <c r="G653" s="115"/>
      <c r="H653" s="115"/>
      <c r="I653" s="115"/>
      <c r="J653" s="115"/>
      <c r="K653" s="115"/>
      <c r="L653" s="115"/>
      <c r="M653" s="115"/>
      <c r="N653" s="115"/>
      <c r="O653" s="115"/>
      <c r="P653" s="115"/>
      <c r="Q653" s="115"/>
      <c r="R653" s="115"/>
    </row>
    <row r="654" spans="2:18">
      <c r="B654" s="114"/>
      <c r="C654" s="114"/>
      <c r="D654" s="114"/>
      <c r="E654" s="114"/>
      <c r="F654" s="115"/>
      <c r="G654" s="115"/>
      <c r="H654" s="115"/>
      <c r="I654" s="115"/>
      <c r="J654" s="115"/>
      <c r="K654" s="115"/>
      <c r="L654" s="115"/>
      <c r="M654" s="115"/>
      <c r="N654" s="115"/>
      <c r="O654" s="115"/>
      <c r="P654" s="115"/>
      <c r="Q654" s="115"/>
      <c r="R654" s="115"/>
    </row>
    <row r="655" spans="2:18">
      <c r="B655" s="114"/>
      <c r="C655" s="114"/>
      <c r="D655" s="114"/>
      <c r="E655" s="114"/>
      <c r="F655" s="115"/>
      <c r="G655" s="115"/>
      <c r="H655" s="115"/>
      <c r="I655" s="115"/>
      <c r="J655" s="115"/>
      <c r="K655" s="115"/>
      <c r="L655" s="115"/>
      <c r="M655" s="115"/>
      <c r="N655" s="115"/>
      <c r="O655" s="115"/>
      <c r="P655" s="115"/>
      <c r="Q655" s="115"/>
      <c r="R655" s="115"/>
    </row>
    <row r="656" spans="2:18">
      <c r="B656" s="114"/>
      <c r="C656" s="114"/>
      <c r="D656" s="114"/>
      <c r="E656" s="114"/>
      <c r="F656" s="115"/>
      <c r="G656" s="115"/>
      <c r="H656" s="115"/>
      <c r="I656" s="115"/>
      <c r="J656" s="115"/>
      <c r="K656" s="115"/>
      <c r="L656" s="115"/>
      <c r="M656" s="115"/>
      <c r="N656" s="115"/>
      <c r="O656" s="115"/>
      <c r="P656" s="115"/>
      <c r="Q656" s="115"/>
      <c r="R656" s="115"/>
    </row>
    <row r="657" spans="2:18">
      <c r="B657" s="114"/>
      <c r="C657" s="114"/>
      <c r="D657" s="114"/>
      <c r="E657" s="114"/>
      <c r="F657" s="115"/>
      <c r="G657" s="115"/>
      <c r="H657" s="115"/>
      <c r="I657" s="115"/>
      <c r="J657" s="115"/>
      <c r="K657" s="115"/>
      <c r="L657" s="115"/>
      <c r="M657" s="115"/>
      <c r="N657" s="115"/>
      <c r="O657" s="115"/>
      <c r="P657" s="115"/>
      <c r="Q657" s="115"/>
      <c r="R657" s="115"/>
    </row>
    <row r="658" spans="2:18">
      <c r="B658" s="114"/>
      <c r="C658" s="114"/>
      <c r="D658" s="114"/>
      <c r="E658" s="114"/>
      <c r="F658" s="115"/>
      <c r="G658" s="115"/>
      <c r="H658" s="115"/>
      <c r="I658" s="115"/>
      <c r="J658" s="115"/>
      <c r="K658" s="115"/>
      <c r="L658" s="115"/>
      <c r="M658" s="115"/>
      <c r="N658" s="115"/>
      <c r="O658" s="115"/>
      <c r="P658" s="115"/>
      <c r="Q658" s="115"/>
      <c r="R658" s="115"/>
    </row>
    <row r="659" spans="2:18">
      <c r="B659" s="114"/>
      <c r="C659" s="114"/>
      <c r="D659" s="114"/>
      <c r="E659" s="114"/>
      <c r="F659" s="115"/>
      <c r="G659" s="115"/>
      <c r="H659" s="115"/>
      <c r="I659" s="115"/>
      <c r="J659" s="115"/>
      <c r="K659" s="115"/>
      <c r="L659" s="115"/>
      <c r="M659" s="115"/>
      <c r="N659" s="115"/>
      <c r="O659" s="115"/>
      <c r="P659" s="115"/>
      <c r="Q659" s="115"/>
      <c r="R659" s="115"/>
    </row>
    <row r="660" spans="2:18">
      <c r="B660" s="114"/>
      <c r="C660" s="114"/>
      <c r="D660" s="114"/>
      <c r="E660" s="114"/>
      <c r="F660" s="115"/>
      <c r="G660" s="115"/>
      <c r="H660" s="115"/>
      <c r="I660" s="115"/>
      <c r="J660" s="115"/>
      <c r="K660" s="115"/>
      <c r="L660" s="115"/>
      <c r="M660" s="115"/>
      <c r="N660" s="115"/>
      <c r="O660" s="115"/>
      <c r="P660" s="115"/>
      <c r="Q660" s="115"/>
      <c r="R660" s="115"/>
    </row>
    <row r="661" spans="2:18">
      <c r="B661" s="114"/>
      <c r="C661" s="114"/>
      <c r="D661" s="114"/>
      <c r="E661" s="114"/>
      <c r="F661" s="115"/>
      <c r="G661" s="115"/>
      <c r="H661" s="115"/>
      <c r="I661" s="115"/>
      <c r="J661" s="115"/>
      <c r="K661" s="115"/>
      <c r="L661" s="115"/>
      <c r="M661" s="115"/>
      <c r="N661" s="115"/>
      <c r="O661" s="115"/>
      <c r="P661" s="115"/>
      <c r="Q661" s="115"/>
      <c r="R661" s="115"/>
    </row>
    <row r="662" spans="2:18">
      <c r="B662" s="114"/>
      <c r="C662" s="114"/>
      <c r="D662" s="114"/>
      <c r="E662" s="114"/>
      <c r="F662" s="115"/>
      <c r="G662" s="115"/>
      <c r="H662" s="115"/>
      <c r="I662" s="115"/>
      <c r="J662" s="115"/>
      <c r="K662" s="115"/>
      <c r="L662" s="115"/>
      <c r="M662" s="115"/>
      <c r="N662" s="115"/>
      <c r="O662" s="115"/>
      <c r="P662" s="115"/>
      <c r="Q662" s="115"/>
      <c r="R662" s="115"/>
    </row>
    <row r="663" spans="2:18">
      <c r="B663" s="114"/>
      <c r="C663" s="114"/>
      <c r="D663" s="114"/>
      <c r="E663" s="114"/>
      <c r="F663" s="115"/>
      <c r="G663" s="115"/>
      <c r="H663" s="115"/>
      <c r="I663" s="115"/>
      <c r="J663" s="115"/>
      <c r="K663" s="115"/>
      <c r="L663" s="115"/>
      <c r="M663" s="115"/>
      <c r="N663" s="115"/>
      <c r="O663" s="115"/>
      <c r="P663" s="115"/>
      <c r="Q663" s="115"/>
      <c r="R663" s="115"/>
    </row>
    <row r="664" spans="2:18">
      <c r="B664" s="114"/>
      <c r="C664" s="114"/>
      <c r="D664" s="114"/>
      <c r="E664" s="114"/>
      <c r="F664" s="115"/>
      <c r="G664" s="115"/>
      <c r="H664" s="115"/>
      <c r="I664" s="115"/>
      <c r="J664" s="115"/>
      <c r="K664" s="115"/>
      <c r="L664" s="115"/>
      <c r="M664" s="115"/>
      <c r="N664" s="115"/>
      <c r="O664" s="115"/>
      <c r="P664" s="115"/>
      <c r="Q664" s="115"/>
      <c r="R664" s="115"/>
    </row>
    <row r="665" spans="2:18">
      <c r="B665" s="114"/>
      <c r="C665" s="114"/>
      <c r="D665" s="114"/>
      <c r="E665" s="114"/>
      <c r="F665" s="115"/>
      <c r="G665" s="115"/>
      <c r="H665" s="115"/>
      <c r="I665" s="115"/>
      <c r="J665" s="115"/>
      <c r="K665" s="115"/>
      <c r="L665" s="115"/>
      <c r="M665" s="115"/>
      <c r="N665" s="115"/>
      <c r="O665" s="115"/>
      <c r="P665" s="115"/>
      <c r="Q665" s="115"/>
      <c r="R665" s="115"/>
    </row>
    <row r="666" spans="2:18">
      <c r="B666" s="114"/>
      <c r="C666" s="114"/>
      <c r="D666" s="114"/>
      <c r="E666" s="114"/>
      <c r="F666" s="115"/>
      <c r="G666" s="115"/>
      <c r="H666" s="115"/>
      <c r="I666" s="115"/>
      <c r="J666" s="115"/>
      <c r="K666" s="115"/>
      <c r="L666" s="115"/>
      <c r="M666" s="115"/>
      <c r="N666" s="115"/>
      <c r="O666" s="115"/>
      <c r="P666" s="115"/>
      <c r="Q666" s="115"/>
      <c r="R666" s="115"/>
    </row>
    <row r="667" spans="2:18">
      <c r="B667" s="114"/>
      <c r="C667" s="114"/>
      <c r="D667" s="114"/>
      <c r="E667" s="114"/>
      <c r="F667" s="115"/>
      <c r="G667" s="115"/>
      <c r="H667" s="115"/>
      <c r="I667" s="115"/>
      <c r="J667" s="115"/>
      <c r="K667" s="115"/>
      <c r="L667" s="115"/>
      <c r="M667" s="115"/>
      <c r="N667" s="115"/>
      <c r="O667" s="115"/>
      <c r="P667" s="115"/>
      <c r="Q667" s="115"/>
      <c r="R667" s="115"/>
    </row>
    <row r="668" spans="2:18">
      <c r="B668" s="114"/>
      <c r="C668" s="114"/>
      <c r="D668" s="114"/>
      <c r="E668" s="114"/>
      <c r="F668" s="115"/>
      <c r="G668" s="115"/>
      <c r="H668" s="115"/>
      <c r="I668" s="115"/>
      <c r="J668" s="115"/>
      <c r="K668" s="115"/>
      <c r="L668" s="115"/>
      <c r="M668" s="115"/>
      <c r="N668" s="115"/>
      <c r="O668" s="115"/>
      <c r="P668" s="115"/>
      <c r="Q668" s="115"/>
      <c r="R668" s="115"/>
    </row>
    <row r="669" spans="2:18">
      <c r="B669" s="114"/>
      <c r="C669" s="114"/>
      <c r="D669" s="114"/>
      <c r="E669" s="114"/>
      <c r="F669" s="115"/>
      <c r="G669" s="115"/>
      <c r="H669" s="115"/>
      <c r="I669" s="115"/>
      <c r="J669" s="115"/>
      <c r="K669" s="115"/>
      <c r="L669" s="115"/>
      <c r="M669" s="115"/>
      <c r="N669" s="115"/>
      <c r="O669" s="115"/>
      <c r="P669" s="115"/>
      <c r="Q669" s="115"/>
      <c r="R669" s="115"/>
    </row>
    <row r="670" spans="2:18">
      <c r="B670" s="114"/>
      <c r="C670" s="114"/>
      <c r="D670" s="114"/>
      <c r="E670" s="114"/>
      <c r="F670" s="115"/>
      <c r="G670" s="115"/>
      <c r="H670" s="115"/>
      <c r="I670" s="115"/>
      <c r="J670" s="115"/>
      <c r="K670" s="115"/>
      <c r="L670" s="115"/>
      <c r="M670" s="115"/>
      <c r="N670" s="115"/>
      <c r="O670" s="115"/>
      <c r="P670" s="115"/>
      <c r="Q670" s="115"/>
      <c r="R670" s="115"/>
    </row>
    <row r="671" spans="2:18">
      <c r="B671" s="114"/>
      <c r="C671" s="114"/>
      <c r="D671" s="114"/>
      <c r="E671" s="114"/>
      <c r="F671" s="115"/>
      <c r="G671" s="115"/>
      <c r="H671" s="115"/>
      <c r="I671" s="115"/>
      <c r="J671" s="115"/>
      <c r="K671" s="115"/>
      <c r="L671" s="115"/>
      <c r="M671" s="115"/>
      <c r="N671" s="115"/>
      <c r="O671" s="115"/>
      <c r="P671" s="115"/>
      <c r="Q671" s="115"/>
      <c r="R671" s="115"/>
    </row>
    <row r="672" spans="2:18">
      <c r="B672" s="114"/>
      <c r="C672" s="114"/>
      <c r="D672" s="114"/>
      <c r="E672" s="114"/>
      <c r="F672" s="115"/>
      <c r="G672" s="115"/>
      <c r="H672" s="115"/>
      <c r="I672" s="115"/>
      <c r="J672" s="115"/>
      <c r="K672" s="115"/>
      <c r="L672" s="115"/>
      <c r="M672" s="115"/>
      <c r="N672" s="115"/>
      <c r="O672" s="115"/>
      <c r="P672" s="115"/>
      <c r="Q672" s="115"/>
      <c r="R672" s="115"/>
    </row>
    <row r="673" spans="2:18">
      <c r="B673" s="114"/>
      <c r="C673" s="114"/>
      <c r="D673" s="114"/>
      <c r="E673" s="114"/>
      <c r="F673" s="115"/>
      <c r="G673" s="115"/>
      <c r="H673" s="115"/>
      <c r="I673" s="115"/>
      <c r="J673" s="115"/>
      <c r="K673" s="115"/>
      <c r="L673" s="115"/>
      <c r="M673" s="115"/>
      <c r="N673" s="115"/>
      <c r="O673" s="115"/>
      <c r="P673" s="115"/>
      <c r="Q673" s="115"/>
      <c r="R673" s="115"/>
    </row>
    <row r="674" spans="2:18">
      <c r="B674" s="114"/>
      <c r="C674" s="114"/>
      <c r="D674" s="114"/>
      <c r="E674" s="114"/>
      <c r="F674" s="115"/>
      <c r="G674" s="115"/>
      <c r="H674" s="115"/>
      <c r="I674" s="115"/>
      <c r="J674" s="115"/>
      <c r="K674" s="115"/>
      <c r="L674" s="115"/>
      <c r="M674" s="115"/>
      <c r="N674" s="115"/>
      <c r="O674" s="115"/>
      <c r="P674" s="115"/>
      <c r="Q674" s="115"/>
      <c r="R674" s="115"/>
    </row>
    <row r="675" spans="2:18">
      <c r="B675" s="114"/>
      <c r="C675" s="114"/>
      <c r="D675" s="114"/>
      <c r="E675" s="114"/>
      <c r="F675" s="115"/>
      <c r="G675" s="115"/>
      <c r="H675" s="115"/>
      <c r="I675" s="115"/>
      <c r="J675" s="115"/>
      <c r="K675" s="115"/>
      <c r="L675" s="115"/>
      <c r="M675" s="115"/>
      <c r="N675" s="115"/>
      <c r="O675" s="115"/>
      <c r="P675" s="115"/>
      <c r="Q675" s="115"/>
      <c r="R675" s="115"/>
    </row>
    <row r="676" spans="2:18">
      <c r="B676" s="114"/>
      <c r="C676" s="114"/>
      <c r="D676" s="114"/>
      <c r="E676" s="114"/>
      <c r="F676" s="115"/>
      <c r="G676" s="115"/>
      <c r="H676" s="115"/>
      <c r="I676" s="115"/>
      <c r="J676" s="115"/>
      <c r="K676" s="115"/>
      <c r="L676" s="115"/>
      <c r="M676" s="115"/>
      <c r="N676" s="115"/>
      <c r="O676" s="115"/>
      <c r="P676" s="115"/>
      <c r="Q676" s="115"/>
      <c r="R676" s="115"/>
    </row>
    <row r="677" spans="2:18">
      <c r="B677" s="114"/>
      <c r="C677" s="114"/>
      <c r="D677" s="114"/>
      <c r="E677" s="114"/>
      <c r="F677" s="115"/>
      <c r="G677" s="115"/>
      <c r="H677" s="115"/>
      <c r="I677" s="115"/>
      <c r="J677" s="115"/>
      <c r="K677" s="115"/>
      <c r="L677" s="115"/>
      <c r="M677" s="115"/>
      <c r="N677" s="115"/>
      <c r="O677" s="115"/>
      <c r="P677" s="115"/>
      <c r="Q677" s="115"/>
      <c r="R677" s="115"/>
    </row>
    <row r="678" spans="2:18">
      <c r="B678" s="114"/>
      <c r="C678" s="114"/>
      <c r="D678" s="114"/>
      <c r="E678" s="114"/>
      <c r="F678" s="115"/>
      <c r="G678" s="115"/>
      <c r="H678" s="115"/>
      <c r="I678" s="115"/>
      <c r="J678" s="115"/>
      <c r="K678" s="115"/>
      <c r="L678" s="115"/>
      <c r="M678" s="115"/>
      <c r="N678" s="115"/>
      <c r="O678" s="115"/>
      <c r="P678" s="115"/>
      <c r="Q678" s="115"/>
      <c r="R678" s="115"/>
    </row>
    <row r="679" spans="2:18">
      <c r="B679" s="114"/>
      <c r="C679" s="114"/>
      <c r="D679" s="114"/>
      <c r="E679" s="114"/>
      <c r="F679" s="115"/>
      <c r="G679" s="115"/>
      <c r="H679" s="115"/>
      <c r="I679" s="115"/>
      <c r="J679" s="115"/>
      <c r="K679" s="115"/>
      <c r="L679" s="115"/>
      <c r="M679" s="115"/>
      <c r="N679" s="115"/>
      <c r="O679" s="115"/>
      <c r="P679" s="115"/>
      <c r="Q679" s="115"/>
      <c r="R679" s="115"/>
    </row>
    <row r="680" spans="2:18">
      <c r="B680" s="114"/>
      <c r="C680" s="114"/>
      <c r="D680" s="114"/>
      <c r="E680" s="114"/>
      <c r="F680" s="115"/>
      <c r="G680" s="115"/>
      <c r="H680" s="115"/>
      <c r="I680" s="115"/>
      <c r="J680" s="115"/>
      <c r="K680" s="115"/>
      <c r="L680" s="115"/>
      <c r="M680" s="115"/>
      <c r="N680" s="115"/>
      <c r="O680" s="115"/>
      <c r="P680" s="115"/>
      <c r="Q680" s="115"/>
      <c r="R680" s="115"/>
    </row>
    <row r="681" spans="2:18">
      <c r="B681" s="114"/>
      <c r="C681" s="114"/>
      <c r="D681" s="114"/>
      <c r="E681" s="114"/>
      <c r="F681" s="115"/>
      <c r="G681" s="115"/>
      <c r="H681" s="115"/>
      <c r="I681" s="115"/>
      <c r="J681" s="115"/>
      <c r="K681" s="115"/>
      <c r="L681" s="115"/>
      <c r="M681" s="115"/>
      <c r="N681" s="115"/>
      <c r="O681" s="115"/>
      <c r="P681" s="115"/>
      <c r="Q681" s="115"/>
      <c r="R681" s="115"/>
    </row>
    <row r="682" spans="2:18">
      <c r="B682" s="114"/>
      <c r="C682" s="114"/>
      <c r="D682" s="114"/>
      <c r="E682" s="114"/>
      <c r="F682" s="115"/>
      <c r="G682" s="115"/>
      <c r="H682" s="115"/>
      <c r="I682" s="115"/>
      <c r="J682" s="115"/>
      <c r="K682" s="115"/>
      <c r="L682" s="115"/>
      <c r="M682" s="115"/>
      <c r="N682" s="115"/>
      <c r="O682" s="115"/>
      <c r="P682" s="115"/>
      <c r="Q682" s="115"/>
      <c r="R682" s="115"/>
    </row>
    <row r="683" spans="2:18">
      <c r="B683" s="114"/>
      <c r="C683" s="114"/>
      <c r="D683" s="114"/>
      <c r="E683" s="114"/>
      <c r="F683" s="115"/>
      <c r="G683" s="115"/>
      <c r="H683" s="115"/>
      <c r="I683" s="115"/>
      <c r="J683" s="115"/>
      <c r="K683" s="115"/>
      <c r="L683" s="115"/>
      <c r="M683" s="115"/>
      <c r="N683" s="115"/>
      <c r="O683" s="115"/>
      <c r="P683" s="115"/>
      <c r="Q683" s="115"/>
      <c r="R683" s="115"/>
    </row>
    <row r="684" spans="2:18">
      <c r="B684" s="114"/>
      <c r="C684" s="114"/>
      <c r="D684" s="114"/>
      <c r="E684" s="114"/>
      <c r="F684" s="115"/>
      <c r="G684" s="115"/>
      <c r="H684" s="115"/>
      <c r="I684" s="115"/>
      <c r="J684" s="115"/>
      <c r="K684" s="115"/>
      <c r="L684" s="115"/>
      <c r="M684" s="115"/>
      <c r="N684" s="115"/>
      <c r="O684" s="115"/>
      <c r="P684" s="115"/>
      <c r="Q684" s="115"/>
      <c r="R684" s="115"/>
    </row>
    <row r="685" spans="2:18">
      <c r="B685" s="114"/>
      <c r="C685" s="114"/>
      <c r="D685" s="114"/>
      <c r="E685" s="114"/>
      <c r="F685" s="115"/>
      <c r="G685" s="115"/>
      <c r="H685" s="115"/>
      <c r="I685" s="115"/>
      <c r="J685" s="115"/>
      <c r="K685" s="115"/>
      <c r="L685" s="115"/>
      <c r="M685" s="115"/>
      <c r="N685" s="115"/>
      <c r="O685" s="115"/>
      <c r="P685" s="115"/>
      <c r="Q685" s="115"/>
      <c r="R685" s="115"/>
    </row>
    <row r="686" spans="2:18">
      <c r="B686" s="114"/>
      <c r="C686" s="114"/>
      <c r="D686" s="114"/>
      <c r="E686" s="114"/>
      <c r="F686" s="115"/>
      <c r="G686" s="115"/>
      <c r="H686" s="115"/>
      <c r="I686" s="115"/>
      <c r="J686" s="115"/>
      <c r="K686" s="115"/>
      <c r="L686" s="115"/>
      <c r="M686" s="115"/>
      <c r="N686" s="115"/>
      <c r="O686" s="115"/>
      <c r="P686" s="115"/>
      <c r="Q686" s="115"/>
      <c r="R686" s="115"/>
    </row>
    <row r="687" spans="2:18">
      <c r="B687" s="114"/>
      <c r="C687" s="114"/>
      <c r="D687" s="114"/>
      <c r="E687" s="114"/>
      <c r="F687" s="115"/>
      <c r="G687" s="115"/>
      <c r="H687" s="115"/>
      <c r="I687" s="115"/>
      <c r="J687" s="115"/>
      <c r="K687" s="115"/>
      <c r="L687" s="115"/>
      <c r="M687" s="115"/>
      <c r="N687" s="115"/>
      <c r="O687" s="115"/>
      <c r="P687" s="115"/>
      <c r="Q687" s="115"/>
      <c r="R687" s="115"/>
    </row>
    <row r="688" spans="2:18">
      <c r="B688" s="114"/>
      <c r="C688" s="114"/>
      <c r="D688" s="114"/>
      <c r="E688" s="114"/>
      <c r="F688" s="115"/>
      <c r="G688" s="115"/>
      <c r="H688" s="115"/>
      <c r="I688" s="115"/>
      <c r="J688" s="115"/>
      <c r="K688" s="115"/>
      <c r="L688" s="115"/>
      <c r="M688" s="115"/>
      <c r="N688" s="115"/>
      <c r="O688" s="115"/>
      <c r="P688" s="115"/>
      <c r="Q688" s="115"/>
      <c r="R688" s="115"/>
    </row>
    <row r="689" spans="2:18">
      <c r="B689" s="114"/>
      <c r="C689" s="114"/>
      <c r="D689" s="114"/>
      <c r="E689" s="114"/>
      <c r="F689" s="115"/>
      <c r="G689" s="115"/>
      <c r="H689" s="115"/>
      <c r="I689" s="115"/>
      <c r="J689" s="115"/>
      <c r="K689" s="115"/>
      <c r="L689" s="115"/>
      <c r="M689" s="115"/>
      <c r="N689" s="115"/>
      <c r="O689" s="115"/>
      <c r="P689" s="115"/>
      <c r="Q689" s="115"/>
      <c r="R689" s="115"/>
    </row>
    <row r="690" spans="2:18">
      <c r="B690" s="114"/>
      <c r="C690" s="114"/>
      <c r="D690" s="114"/>
      <c r="E690" s="114"/>
      <c r="F690" s="115"/>
      <c r="G690" s="115"/>
      <c r="H690" s="115"/>
      <c r="I690" s="115"/>
      <c r="J690" s="115"/>
      <c r="K690" s="115"/>
      <c r="L690" s="115"/>
      <c r="M690" s="115"/>
      <c r="N690" s="115"/>
      <c r="O690" s="115"/>
      <c r="P690" s="115"/>
      <c r="Q690" s="115"/>
      <c r="R690" s="115"/>
    </row>
    <row r="691" spans="2:18">
      <c r="B691" s="114"/>
      <c r="C691" s="114"/>
      <c r="D691" s="114"/>
      <c r="E691" s="114"/>
      <c r="F691" s="115"/>
      <c r="G691" s="115"/>
      <c r="H691" s="115"/>
      <c r="I691" s="115"/>
      <c r="J691" s="115"/>
      <c r="K691" s="115"/>
      <c r="L691" s="115"/>
      <c r="M691" s="115"/>
      <c r="N691" s="115"/>
      <c r="O691" s="115"/>
      <c r="P691" s="115"/>
      <c r="Q691" s="115"/>
      <c r="R691" s="115"/>
    </row>
    <row r="692" spans="2:18">
      <c r="B692" s="114"/>
      <c r="C692" s="114"/>
      <c r="D692" s="114"/>
      <c r="E692" s="114"/>
      <c r="F692" s="115"/>
      <c r="G692" s="115"/>
      <c r="H692" s="115"/>
      <c r="I692" s="115"/>
      <c r="J692" s="115"/>
      <c r="K692" s="115"/>
      <c r="L692" s="115"/>
      <c r="M692" s="115"/>
      <c r="N692" s="115"/>
      <c r="O692" s="115"/>
      <c r="P692" s="115"/>
      <c r="Q692" s="115"/>
      <c r="R692" s="115"/>
    </row>
    <row r="693" spans="2:18">
      <c r="B693" s="114"/>
      <c r="C693" s="114"/>
      <c r="D693" s="114"/>
      <c r="E693" s="114"/>
      <c r="F693" s="115"/>
      <c r="G693" s="115"/>
      <c r="H693" s="115"/>
      <c r="I693" s="115"/>
      <c r="J693" s="115"/>
      <c r="K693" s="115"/>
      <c r="L693" s="115"/>
      <c r="M693" s="115"/>
      <c r="N693" s="115"/>
      <c r="O693" s="115"/>
      <c r="P693" s="115"/>
      <c r="Q693" s="115"/>
      <c r="R693" s="115"/>
    </row>
    <row r="694" spans="2:18">
      <c r="B694" s="114"/>
      <c r="C694" s="114"/>
      <c r="D694" s="114"/>
      <c r="E694" s="114"/>
      <c r="F694" s="115"/>
      <c r="G694" s="115"/>
      <c r="H694" s="115"/>
      <c r="I694" s="115"/>
      <c r="J694" s="115"/>
      <c r="K694" s="115"/>
      <c r="L694" s="115"/>
      <c r="M694" s="115"/>
      <c r="N694" s="115"/>
      <c r="O694" s="115"/>
      <c r="P694" s="115"/>
      <c r="Q694" s="115"/>
      <c r="R694" s="115"/>
    </row>
    <row r="695" spans="2:18">
      <c r="B695" s="114"/>
      <c r="C695" s="114"/>
      <c r="D695" s="114"/>
      <c r="E695" s="114"/>
      <c r="F695" s="115"/>
      <c r="G695" s="115"/>
      <c r="H695" s="115"/>
      <c r="I695" s="115"/>
      <c r="J695" s="115"/>
      <c r="K695" s="115"/>
      <c r="L695" s="115"/>
      <c r="M695" s="115"/>
      <c r="N695" s="115"/>
      <c r="O695" s="115"/>
      <c r="P695" s="115"/>
      <c r="Q695" s="115"/>
      <c r="R695" s="115"/>
    </row>
    <row r="696" spans="2:18">
      <c r="B696" s="114"/>
      <c r="C696" s="114"/>
      <c r="D696" s="114"/>
      <c r="E696" s="114"/>
      <c r="F696" s="115"/>
      <c r="G696" s="115"/>
      <c r="H696" s="115"/>
      <c r="I696" s="115"/>
      <c r="J696" s="115"/>
      <c r="K696" s="115"/>
      <c r="L696" s="115"/>
      <c r="M696" s="115"/>
      <c r="N696" s="115"/>
      <c r="O696" s="115"/>
      <c r="P696" s="115"/>
      <c r="Q696" s="115"/>
      <c r="R696" s="115"/>
    </row>
    <row r="697" spans="2:18">
      <c r="B697" s="114"/>
      <c r="C697" s="114"/>
      <c r="D697" s="114"/>
      <c r="E697" s="114"/>
      <c r="F697" s="115"/>
      <c r="G697" s="115"/>
      <c r="H697" s="115"/>
      <c r="I697" s="115"/>
      <c r="J697" s="115"/>
      <c r="K697" s="115"/>
      <c r="L697" s="115"/>
      <c r="M697" s="115"/>
      <c r="N697" s="115"/>
      <c r="O697" s="115"/>
      <c r="P697" s="115"/>
      <c r="Q697" s="115"/>
      <c r="R697" s="115"/>
    </row>
    <row r="698" spans="2:18">
      <c r="B698" s="114"/>
      <c r="C698" s="114"/>
      <c r="D698" s="114"/>
      <c r="E698" s="114"/>
      <c r="F698" s="115"/>
      <c r="G698" s="115"/>
      <c r="H698" s="115"/>
      <c r="I698" s="115"/>
      <c r="J698" s="115"/>
      <c r="K698" s="115"/>
      <c r="L698" s="115"/>
      <c r="M698" s="115"/>
      <c r="N698" s="115"/>
      <c r="O698" s="115"/>
      <c r="P698" s="115"/>
      <c r="Q698" s="115"/>
      <c r="R698" s="115"/>
    </row>
    <row r="699" spans="2:18">
      <c r="B699" s="114"/>
      <c r="C699" s="114"/>
      <c r="D699" s="114"/>
      <c r="E699" s="114"/>
      <c r="F699" s="115"/>
      <c r="G699" s="115"/>
      <c r="H699" s="115"/>
      <c r="I699" s="115"/>
      <c r="J699" s="115"/>
      <c r="K699" s="115"/>
      <c r="L699" s="115"/>
      <c r="M699" s="115"/>
      <c r="N699" s="115"/>
      <c r="O699" s="115"/>
      <c r="P699" s="115"/>
      <c r="Q699" s="115"/>
      <c r="R699" s="115"/>
    </row>
    <row r="700" spans="2:18">
      <c r="B700" s="114"/>
      <c r="C700" s="114"/>
      <c r="D700" s="114"/>
      <c r="E700" s="114"/>
      <c r="F700" s="115"/>
      <c r="G700" s="115"/>
      <c r="H700" s="115"/>
      <c r="I700" s="115"/>
      <c r="J700" s="115"/>
      <c r="K700" s="115"/>
      <c r="L700" s="115"/>
      <c r="M700" s="115"/>
      <c r="N700" s="115"/>
      <c r="O700" s="115"/>
      <c r="P700" s="115"/>
      <c r="Q700" s="115"/>
      <c r="R700" s="115"/>
    </row>
    <row r="701" spans="2:18">
      <c r="B701" s="114"/>
      <c r="C701" s="114"/>
      <c r="D701" s="114"/>
      <c r="E701" s="114"/>
      <c r="F701" s="115"/>
      <c r="G701" s="115"/>
      <c r="H701" s="115"/>
      <c r="I701" s="115"/>
      <c r="J701" s="115"/>
      <c r="K701" s="115"/>
      <c r="L701" s="115"/>
      <c r="M701" s="115"/>
      <c r="N701" s="115"/>
      <c r="O701" s="115"/>
      <c r="P701" s="115"/>
      <c r="Q701" s="115"/>
      <c r="R701" s="115"/>
    </row>
    <row r="702" spans="2:18">
      <c r="B702" s="114"/>
      <c r="C702" s="114"/>
      <c r="D702" s="114"/>
      <c r="E702" s="114"/>
      <c r="F702" s="115"/>
      <c r="G702" s="115"/>
      <c r="H702" s="115"/>
      <c r="I702" s="115"/>
      <c r="J702" s="115"/>
      <c r="K702" s="115"/>
      <c r="L702" s="115"/>
      <c r="M702" s="115"/>
      <c r="N702" s="115"/>
      <c r="O702" s="115"/>
      <c r="P702" s="115"/>
      <c r="Q702" s="115"/>
      <c r="R702" s="115"/>
    </row>
    <row r="703" spans="2:18">
      <c r="B703" s="114"/>
      <c r="C703" s="114"/>
      <c r="D703" s="114"/>
      <c r="E703" s="114"/>
      <c r="F703" s="115"/>
      <c r="G703" s="115"/>
      <c r="H703" s="115"/>
      <c r="I703" s="115"/>
      <c r="J703" s="115"/>
      <c r="K703" s="115"/>
      <c r="L703" s="115"/>
      <c r="M703" s="115"/>
      <c r="N703" s="115"/>
      <c r="O703" s="115"/>
      <c r="P703" s="115"/>
      <c r="Q703" s="115"/>
      <c r="R703" s="115"/>
    </row>
    <row r="704" spans="2:18">
      <c r="B704" s="114"/>
      <c r="C704" s="114"/>
      <c r="D704" s="114"/>
      <c r="E704" s="114"/>
      <c r="F704" s="115"/>
      <c r="G704" s="115"/>
      <c r="H704" s="115"/>
      <c r="I704" s="115"/>
      <c r="J704" s="115"/>
      <c r="K704" s="115"/>
      <c r="L704" s="115"/>
      <c r="M704" s="115"/>
      <c r="N704" s="115"/>
      <c r="O704" s="115"/>
      <c r="P704" s="115"/>
      <c r="Q704" s="115"/>
      <c r="R704" s="115"/>
    </row>
    <row r="705" spans="2:18">
      <c r="B705" s="114"/>
      <c r="C705" s="114"/>
      <c r="D705" s="114"/>
      <c r="E705" s="114"/>
      <c r="F705" s="115"/>
      <c r="G705" s="115"/>
      <c r="H705" s="115"/>
      <c r="I705" s="115"/>
      <c r="J705" s="115"/>
      <c r="K705" s="115"/>
      <c r="L705" s="115"/>
      <c r="M705" s="115"/>
      <c r="N705" s="115"/>
      <c r="O705" s="115"/>
      <c r="P705" s="115"/>
      <c r="Q705" s="115"/>
      <c r="R705" s="115"/>
    </row>
    <row r="706" spans="2:18">
      <c r="B706" s="114"/>
      <c r="C706" s="114"/>
      <c r="D706" s="114"/>
      <c r="E706" s="114"/>
      <c r="F706" s="115"/>
      <c r="G706" s="115"/>
      <c r="H706" s="115"/>
      <c r="I706" s="115"/>
      <c r="J706" s="115"/>
      <c r="K706" s="115"/>
      <c r="L706" s="115"/>
      <c r="M706" s="115"/>
      <c r="N706" s="115"/>
      <c r="O706" s="115"/>
      <c r="P706" s="115"/>
      <c r="Q706" s="115"/>
      <c r="R706" s="115"/>
    </row>
    <row r="707" spans="2:18">
      <c r="B707" s="114"/>
      <c r="C707" s="114"/>
      <c r="D707" s="114"/>
      <c r="E707" s="114"/>
      <c r="F707" s="115"/>
      <c r="G707" s="115"/>
      <c r="H707" s="115"/>
      <c r="I707" s="115"/>
      <c r="J707" s="115"/>
      <c r="K707" s="115"/>
      <c r="L707" s="115"/>
      <c r="M707" s="115"/>
      <c r="N707" s="115"/>
      <c r="O707" s="115"/>
      <c r="P707" s="115"/>
      <c r="Q707" s="115"/>
      <c r="R707" s="115"/>
    </row>
    <row r="708" spans="2:18">
      <c r="B708" s="114"/>
      <c r="C708" s="114"/>
      <c r="D708" s="114"/>
      <c r="E708" s="114"/>
      <c r="F708" s="115"/>
      <c r="G708" s="115"/>
      <c r="H708" s="115"/>
      <c r="I708" s="115"/>
      <c r="J708" s="115"/>
      <c r="K708" s="115"/>
      <c r="L708" s="115"/>
      <c r="M708" s="115"/>
      <c r="N708" s="115"/>
      <c r="O708" s="115"/>
      <c r="P708" s="115"/>
      <c r="Q708" s="115"/>
      <c r="R708" s="115"/>
    </row>
    <row r="709" spans="2:18">
      <c r="B709" s="114"/>
      <c r="C709" s="114"/>
      <c r="D709" s="114"/>
      <c r="E709" s="114"/>
      <c r="F709" s="115"/>
      <c r="G709" s="115"/>
      <c r="H709" s="115"/>
      <c r="I709" s="115"/>
      <c r="J709" s="115"/>
      <c r="K709" s="115"/>
      <c r="L709" s="115"/>
      <c r="M709" s="115"/>
      <c r="N709" s="115"/>
      <c r="O709" s="115"/>
      <c r="P709" s="115"/>
      <c r="Q709" s="115"/>
      <c r="R709" s="115"/>
    </row>
    <row r="710" spans="2:18">
      <c r="B710" s="114"/>
      <c r="C710" s="114"/>
      <c r="D710" s="114"/>
      <c r="E710" s="114"/>
      <c r="F710" s="115"/>
      <c r="G710" s="115"/>
      <c r="H710" s="115"/>
      <c r="I710" s="115"/>
      <c r="J710" s="115"/>
      <c r="K710" s="115"/>
      <c r="L710" s="115"/>
      <c r="M710" s="115"/>
      <c r="N710" s="115"/>
      <c r="O710" s="115"/>
      <c r="P710" s="115"/>
      <c r="Q710" s="115"/>
      <c r="R710" s="115"/>
    </row>
    <row r="711" spans="2:18">
      <c r="B711" s="114"/>
      <c r="C711" s="114"/>
      <c r="D711" s="114"/>
      <c r="E711" s="114"/>
      <c r="F711" s="115"/>
      <c r="G711" s="115"/>
      <c r="H711" s="115"/>
      <c r="I711" s="115"/>
      <c r="J711" s="115"/>
      <c r="K711" s="115"/>
      <c r="L711" s="115"/>
      <c r="M711" s="115"/>
      <c r="N711" s="115"/>
      <c r="O711" s="115"/>
      <c r="P711" s="115"/>
      <c r="Q711" s="115"/>
      <c r="R711" s="115"/>
    </row>
    <row r="712" spans="2:18">
      <c r="B712" s="114"/>
      <c r="C712" s="114"/>
      <c r="D712" s="114"/>
      <c r="E712" s="114"/>
      <c r="F712" s="115"/>
      <c r="G712" s="115"/>
      <c r="H712" s="115"/>
      <c r="I712" s="115"/>
      <c r="J712" s="115"/>
      <c r="K712" s="115"/>
      <c r="L712" s="115"/>
      <c r="M712" s="115"/>
      <c r="N712" s="115"/>
      <c r="O712" s="115"/>
      <c r="P712" s="115"/>
      <c r="Q712" s="115"/>
      <c r="R712" s="115"/>
    </row>
    <row r="713" spans="2:18">
      <c r="B713" s="114"/>
      <c r="C713" s="114"/>
      <c r="D713" s="114"/>
      <c r="E713" s="114"/>
      <c r="F713" s="115"/>
      <c r="G713" s="115"/>
      <c r="H713" s="115"/>
      <c r="I713" s="115"/>
      <c r="J713" s="115"/>
      <c r="K713" s="115"/>
      <c r="L713" s="115"/>
      <c r="M713" s="115"/>
      <c r="N713" s="115"/>
      <c r="O713" s="115"/>
      <c r="P713" s="115"/>
      <c r="Q713" s="115"/>
      <c r="R713" s="115"/>
    </row>
    <row r="714" spans="2:18">
      <c r="B714" s="114"/>
      <c r="C714" s="114"/>
      <c r="D714" s="114"/>
      <c r="E714" s="114"/>
      <c r="F714" s="115"/>
      <c r="G714" s="115"/>
      <c r="H714" s="115"/>
      <c r="I714" s="115"/>
      <c r="J714" s="115"/>
      <c r="K714" s="115"/>
      <c r="L714" s="115"/>
      <c r="M714" s="115"/>
      <c r="N714" s="115"/>
      <c r="O714" s="115"/>
      <c r="P714" s="115"/>
      <c r="Q714" s="115"/>
      <c r="R714" s="115"/>
    </row>
    <row r="715" spans="2:18">
      <c r="B715" s="114"/>
      <c r="C715" s="114"/>
      <c r="D715" s="114"/>
      <c r="E715" s="114"/>
      <c r="F715" s="115"/>
      <c r="G715" s="115"/>
      <c r="H715" s="115"/>
      <c r="I715" s="115"/>
      <c r="J715" s="115"/>
      <c r="K715" s="115"/>
      <c r="L715" s="115"/>
      <c r="M715" s="115"/>
      <c r="N715" s="115"/>
      <c r="O715" s="115"/>
      <c r="P715" s="115"/>
      <c r="Q715" s="115"/>
      <c r="R715" s="115"/>
    </row>
    <row r="716" spans="2:18">
      <c r="B716" s="114"/>
      <c r="C716" s="114"/>
      <c r="D716" s="114"/>
      <c r="E716" s="114"/>
      <c r="F716" s="115"/>
      <c r="G716" s="115"/>
      <c r="H716" s="115"/>
      <c r="I716" s="115"/>
      <c r="J716" s="115"/>
      <c r="K716" s="115"/>
      <c r="L716" s="115"/>
      <c r="M716" s="115"/>
      <c r="N716" s="115"/>
      <c r="O716" s="115"/>
      <c r="P716" s="115"/>
      <c r="Q716" s="115"/>
      <c r="R716" s="115"/>
    </row>
    <row r="717" spans="2:18">
      <c r="B717" s="114"/>
      <c r="C717" s="114"/>
      <c r="D717" s="114"/>
      <c r="E717" s="114"/>
      <c r="F717" s="115"/>
      <c r="G717" s="115"/>
      <c r="H717" s="115"/>
      <c r="I717" s="115"/>
      <c r="J717" s="115"/>
      <c r="K717" s="115"/>
      <c r="L717" s="115"/>
      <c r="M717" s="115"/>
      <c r="N717" s="115"/>
      <c r="O717" s="115"/>
      <c r="P717" s="115"/>
      <c r="Q717" s="115"/>
      <c r="R717" s="115"/>
    </row>
    <row r="718" spans="2:18">
      <c r="B718" s="114"/>
      <c r="C718" s="114"/>
      <c r="D718" s="114"/>
      <c r="E718" s="114"/>
      <c r="F718" s="115"/>
      <c r="G718" s="115"/>
      <c r="H718" s="115"/>
      <c r="I718" s="115"/>
      <c r="J718" s="115"/>
      <c r="K718" s="115"/>
      <c r="L718" s="115"/>
      <c r="M718" s="115"/>
      <c r="N718" s="115"/>
      <c r="O718" s="115"/>
      <c r="P718" s="115"/>
      <c r="Q718" s="115"/>
      <c r="R718" s="115"/>
    </row>
    <row r="719" spans="2:18">
      <c r="B719" s="114"/>
      <c r="C719" s="114"/>
      <c r="D719" s="114"/>
      <c r="E719" s="114"/>
      <c r="F719" s="115"/>
      <c r="G719" s="115"/>
      <c r="H719" s="115"/>
      <c r="I719" s="115"/>
      <c r="J719" s="115"/>
      <c r="K719" s="115"/>
      <c r="L719" s="115"/>
      <c r="M719" s="115"/>
      <c r="N719" s="115"/>
      <c r="O719" s="115"/>
      <c r="P719" s="115"/>
      <c r="Q719" s="115"/>
      <c r="R719" s="115"/>
    </row>
    <row r="720" spans="2:18">
      <c r="B720" s="114"/>
      <c r="C720" s="114"/>
      <c r="D720" s="114"/>
      <c r="E720" s="114"/>
      <c r="F720" s="115"/>
      <c r="G720" s="115"/>
      <c r="H720" s="115"/>
      <c r="I720" s="115"/>
      <c r="J720" s="115"/>
      <c r="K720" s="115"/>
      <c r="L720" s="115"/>
      <c r="M720" s="115"/>
      <c r="N720" s="115"/>
      <c r="O720" s="115"/>
      <c r="P720" s="115"/>
      <c r="Q720" s="115"/>
      <c r="R720" s="115"/>
    </row>
    <row r="721" spans="2:18">
      <c r="B721" s="114"/>
      <c r="C721" s="114"/>
      <c r="D721" s="114"/>
      <c r="E721" s="114"/>
      <c r="F721" s="115"/>
      <c r="G721" s="115"/>
      <c r="H721" s="115"/>
      <c r="I721" s="115"/>
      <c r="J721" s="115"/>
      <c r="K721" s="115"/>
      <c r="L721" s="115"/>
      <c r="M721" s="115"/>
      <c r="N721" s="115"/>
      <c r="O721" s="115"/>
      <c r="P721" s="115"/>
      <c r="Q721" s="115"/>
      <c r="R721" s="115"/>
    </row>
    <row r="722" spans="2:18">
      <c r="B722" s="114"/>
      <c r="C722" s="114"/>
      <c r="D722" s="114"/>
      <c r="E722" s="114"/>
      <c r="F722" s="115"/>
      <c r="G722" s="115"/>
      <c r="H722" s="115"/>
      <c r="I722" s="115"/>
      <c r="J722" s="115"/>
      <c r="K722" s="115"/>
      <c r="L722" s="115"/>
      <c r="M722" s="115"/>
      <c r="N722" s="115"/>
      <c r="O722" s="115"/>
      <c r="P722" s="115"/>
      <c r="Q722" s="115"/>
      <c r="R722" s="115"/>
    </row>
    <row r="723" spans="2:18">
      <c r="B723" s="114"/>
      <c r="C723" s="114"/>
      <c r="D723" s="114"/>
      <c r="E723" s="114"/>
      <c r="F723" s="115"/>
      <c r="G723" s="115"/>
      <c r="H723" s="115"/>
      <c r="I723" s="115"/>
      <c r="J723" s="115"/>
      <c r="K723" s="115"/>
      <c r="L723" s="115"/>
      <c r="M723" s="115"/>
      <c r="N723" s="115"/>
      <c r="O723" s="115"/>
      <c r="P723" s="115"/>
      <c r="Q723" s="115"/>
      <c r="R723" s="115"/>
    </row>
    <row r="724" spans="2:18">
      <c r="B724" s="114"/>
      <c r="C724" s="114"/>
      <c r="D724" s="114"/>
      <c r="E724" s="114"/>
      <c r="F724" s="115"/>
      <c r="G724" s="115"/>
      <c r="H724" s="115"/>
      <c r="I724" s="115"/>
      <c r="J724" s="115"/>
      <c r="K724" s="115"/>
      <c r="L724" s="115"/>
      <c r="M724" s="115"/>
      <c r="N724" s="115"/>
      <c r="O724" s="115"/>
      <c r="P724" s="115"/>
      <c r="Q724" s="115"/>
      <c r="R724" s="115"/>
    </row>
    <row r="725" spans="2:18">
      <c r="B725" s="114"/>
      <c r="C725" s="114"/>
      <c r="D725" s="114"/>
      <c r="E725" s="114"/>
      <c r="F725" s="115"/>
      <c r="G725" s="115"/>
      <c r="H725" s="115"/>
      <c r="I725" s="115"/>
      <c r="J725" s="115"/>
      <c r="K725" s="115"/>
      <c r="L725" s="115"/>
      <c r="M725" s="115"/>
      <c r="N725" s="115"/>
      <c r="O725" s="115"/>
      <c r="P725" s="115"/>
      <c r="Q725" s="115"/>
      <c r="R725" s="115"/>
    </row>
    <row r="726" spans="2:18">
      <c r="B726" s="114"/>
      <c r="C726" s="114"/>
      <c r="D726" s="114"/>
      <c r="E726" s="114"/>
      <c r="F726" s="115"/>
      <c r="G726" s="115"/>
      <c r="H726" s="115"/>
      <c r="I726" s="115"/>
      <c r="J726" s="115"/>
      <c r="K726" s="115"/>
      <c r="L726" s="115"/>
      <c r="M726" s="115"/>
      <c r="N726" s="115"/>
      <c r="O726" s="115"/>
      <c r="P726" s="115"/>
      <c r="Q726" s="115"/>
      <c r="R726" s="115"/>
    </row>
    <row r="727" spans="2:18">
      <c r="B727" s="114"/>
      <c r="C727" s="114"/>
      <c r="D727" s="114"/>
      <c r="E727" s="114"/>
      <c r="F727" s="115"/>
      <c r="G727" s="115"/>
      <c r="H727" s="115"/>
      <c r="I727" s="115"/>
      <c r="J727" s="115"/>
      <c r="K727" s="115"/>
      <c r="L727" s="115"/>
      <c r="M727" s="115"/>
      <c r="N727" s="115"/>
      <c r="O727" s="115"/>
      <c r="P727" s="115"/>
      <c r="Q727" s="115"/>
      <c r="R727" s="115"/>
    </row>
    <row r="728" spans="2:18">
      <c r="B728" s="114"/>
      <c r="C728" s="114"/>
      <c r="D728" s="114"/>
      <c r="E728" s="114"/>
      <c r="F728" s="115"/>
      <c r="G728" s="115"/>
      <c r="H728" s="115"/>
      <c r="I728" s="115"/>
      <c r="J728" s="115"/>
      <c r="K728" s="115"/>
      <c r="L728" s="115"/>
      <c r="M728" s="115"/>
      <c r="N728" s="115"/>
      <c r="O728" s="115"/>
      <c r="P728" s="115"/>
      <c r="Q728" s="115"/>
      <c r="R728" s="115"/>
    </row>
    <row r="729" spans="2:18">
      <c r="B729" s="114"/>
      <c r="C729" s="114"/>
      <c r="D729" s="114"/>
      <c r="E729" s="114"/>
      <c r="F729" s="115"/>
      <c r="G729" s="115"/>
      <c r="H729" s="115"/>
      <c r="I729" s="115"/>
      <c r="J729" s="115"/>
      <c r="K729" s="115"/>
      <c r="L729" s="115"/>
      <c r="M729" s="115"/>
      <c r="N729" s="115"/>
      <c r="O729" s="115"/>
      <c r="P729" s="115"/>
      <c r="Q729" s="115"/>
      <c r="R729" s="115"/>
    </row>
    <row r="730" spans="2:18">
      <c r="B730" s="114"/>
      <c r="C730" s="114"/>
      <c r="D730" s="114"/>
      <c r="E730" s="114"/>
      <c r="F730" s="115"/>
      <c r="G730" s="115"/>
      <c r="H730" s="115"/>
      <c r="I730" s="115"/>
      <c r="J730" s="115"/>
      <c r="K730" s="115"/>
      <c r="L730" s="115"/>
      <c r="M730" s="115"/>
      <c r="N730" s="115"/>
      <c r="O730" s="115"/>
      <c r="P730" s="115"/>
      <c r="Q730" s="115"/>
      <c r="R730" s="115"/>
    </row>
    <row r="731" spans="2:18">
      <c r="B731" s="114"/>
      <c r="C731" s="114"/>
      <c r="D731" s="114"/>
      <c r="E731" s="114"/>
      <c r="F731" s="115"/>
      <c r="G731" s="115"/>
      <c r="H731" s="115"/>
      <c r="I731" s="115"/>
      <c r="J731" s="115"/>
      <c r="K731" s="115"/>
      <c r="L731" s="115"/>
      <c r="M731" s="115"/>
      <c r="N731" s="115"/>
      <c r="O731" s="115"/>
      <c r="P731" s="115"/>
      <c r="Q731" s="115"/>
      <c r="R731" s="115"/>
    </row>
    <row r="732" spans="2:18">
      <c r="B732" s="114"/>
      <c r="C732" s="114"/>
      <c r="D732" s="114"/>
      <c r="E732" s="114"/>
      <c r="F732" s="115"/>
      <c r="G732" s="115"/>
      <c r="H732" s="115"/>
      <c r="I732" s="115"/>
      <c r="J732" s="115"/>
      <c r="K732" s="115"/>
      <c r="L732" s="115"/>
      <c r="M732" s="115"/>
      <c r="N732" s="115"/>
      <c r="O732" s="115"/>
      <c r="P732" s="115"/>
      <c r="Q732" s="115"/>
      <c r="R732" s="115"/>
    </row>
    <row r="733" spans="2:18">
      <c r="B733" s="114"/>
      <c r="C733" s="114"/>
      <c r="D733" s="114"/>
      <c r="E733" s="114"/>
      <c r="F733" s="115"/>
      <c r="G733" s="115"/>
      <c r="H733" s="115"/>
      <c r="I733" s="115"/>
      <c r="J733" s="115"/>
      <c r="K733" s="115"/>
      <c r="L733" s="115"/>
      <c r="M733" s="115"/>
      <c r="N733" s="115"/>
      <c r="O733" s="115"/>
      <c r="P733" s="115"/>
      <c r="Q733" s="115"/>
      <c r="R733" s="115"/>
    </row>
    <row r="734" spans="2:18">
      <c r="B734" s="114"/>
      <c r="C734" s="114"/>
      <c r="D734" s="114"/>
      <c r="E734" s="114"/>
      <c r="F734" s="115"/>
      <c r="G734" s="115"/>
      <c r="H734" s="115"/>
      <c r="I734" s="115"/>
      <c r="J734" s="115"/>
      <c r="K734" s="115"/>
      <c r="L734" s="115"/>
      <c r="M734" s="115"/>
      <c r="N734" s="115"/>
      <c r="O734" s="115"/>
      <c r="P734" s="115"/>
      <c r="Q734" s="115"/>
      <c r="R734" s="115"/>
    </row>
    <row r="735" spans="2:18">
      <c r="B735" s="114"/>
      <c r="C735" s="114"/>
      <c r="D735" s="114"/>
      <c r="E735" s="114"/>
      <c r="F735" s="115"/>
      <c r="G735" s="115"/>
      <c r="H735" s="115"/>
      <c r="I735" s="115"/>
      <c r="J735" s="115"/>
      <c r="K735" s="115"/>
      <c r="L735" s="115"/>
      <c r="M735" s="115"/>
      <c r="N735" s="115"/>
      <c r="O735" s="115"/>
      <c r="P735" s="115"/>
      <c r="Q735" s="115"/>
      <c r="R735" s="115"/>
    </row>
    <row r="736" spans="2:18">
      <c r="B736" s="114"/>
      <c r="C736" s="114"/>
      <c r="D736" s="114"/>
      <c r="E736" s="114"/>
      <c r="F736" s="115"/>
      <c r="G736" s="115"/>
      <c r="H736" s="115"/>
      <c r="I736" s="115"/>
      <c r="J736" s="115"/>
      <c r="K736" s="115"/>
      <c r="L736" s="115"/>
      <c r="M736" s="115"/>
      <c r="N736" s="115"/>
      <c r="O736" s="115"/>
      <c r="P736" s="115"/>
      <c r="Q736" s="115"/>
      <c r="R736" s="115"/>
    </row>
    <row r="737" spans="2:18">
      <c r="B737" s="114"/>
      <c r="C737" s="114"/>
      <c r="D737" s="114"/>
      <c r="E737" s="114"/>
      <c r="F737" s="115"/>
      <c r="G737" s="115"/>
      <c r="H737" s="115"/>
      <c r="I737" s="115"/>
      <c r="J737" s="115"/>
      <c r="K737" s="115"/>
      <c r="L737" s="115"/>
      <c r="M737" s="115"/>
      <c r="N737" s="115"/>
      <c r="O737" s="115"/>
      <c r="P737" s="115"/>
      <c r="Q737" s="115"/>
      <c r="R737" s="115"/>
    </row>
    <row r="738" spans="2:18">
      <c r="B738" s="114"/>
      <c r="C738" s="114"/>
      <c r="D738" s="114"/>
      <c r="E738" s="114"/>
      <c r="F738" s="115"/>
      <c r="G738" s="115"/>
      <c r="H738" s="115"/>
      <c r="I738" s="115"/>
      <c r="J738" s="115"/>
      <c r="K738" s="115"/>
      <c r="L738" s="115"/>
      <c r="M738" s="115"/>
      <c r="N738" s="115"/>
      <c r="O738" s="115"/>
      <c r="P738" s="115"/>
      <c r="Q738" s="115"/>
      <c r="R738" s="115"/>
    </row>
    <row r="739" spans="2:18">
      <c r="B739" s="114"/>
      <c r="C739" s="114"/>
      <c r="D739" s="114"/>
      <c r="E739" s="114"/>
      <c r="F739" s="115"/>
      <c r="G739" s="115"/>
      <c r="H739" s="115"/>
      <c r="I739" s="115"/>
      <c r="J739" s="115"/>
      <c r="K739" s="115"/>
      <c r="L739" s="115"/>
      <c r="M739" s="115"/>
      <c r="N739" s="115"/>
      <c r="O739" s="115"/>
      <c r="P739" s="115"/>
      <c r="Q739" s="115"/>
      <c r="R739" s="115"/>
    </row>
    <row r="740" spans="2:18">
      <c r="B740" s="114"/>
      <c r="C740" s="114"/>
      <c r="D740" s="114"/>
      <c r="E740" s="114"/>
      <c r="F740" s="115"/>
      <c r="G740" s="115"/>
      <c r="H740" s="115"/>
      <c r="I740" s="115"/>
      <c r="J740" s="115"/>
      <c r="K740" s="115"/>
      <c r="L740" s="115"/>
      <c r="M740" s="115"/>
      <c r="N740" s="115"/>
      <c r="O740" s="115"/>
      <c r="P740" s="115"/>
      <c r="Q740" s="115"/>
      <c r="R740" s="115"/>
    </row>
    <row r="741" spans="2:18">
      <c r="B741" s="114"/>
      <c r="C741" s="114"/>
      <c r="D741" s="114"/>
      <c r="E741" s="114"/>
      <c r="F741" s="115"/>
      <c r="G741" s="115"/>
      <c r="H741" s="115"/>
      <c r="I741" s="115"/>
      <c r="J741" s="115"/>
      <c r="K741" s="115"/>
      <c r="L741" s="115"/>
      <c r="M741" s="115"/>
      <c r="N741" s="115"/>
      <c r="O741" s="115"/>
      <c r="P741" s="115"/>
      <c r="Q741" s="115"/>
      <c r="R741" s="115"/>
    </row>
    <row r="742" spans="2:18">
      <c r="B742" s="114"/>
      <c r="C742" s="114"/>
      <c r="D742" s="114"/>
      <c r="E742" s="114"/>
      <c r="F742" s="115"/>
      <c r="G742" s="115"/>
      <c r="H742" s="115"/>
      <c r="I742" s="115"/>
      <c r="J742" s="115"/>
      <c r="K742" s="115"/>
      <c r="L742" s="115"/>
      <c r="M742" s="115"/>
      <c r="N742" s="115"/>
      <c r="O742" s="115"/>
      <c r="P742" s="115"/>
      <c r="Q742" s="115"/>
      <c r="R742" s="115"/>
    </row>
    <row r="743" spans="2:18">
      <c r="B743" s="114"/>
      <c r="C743" s="114"/>
      <c r="D743" s="114"/>
      <c r="E743" s="114"/>
      <c r="F743" s="115"/>
      <c r="G743" s="115"/>
      <c r="H743" s="115"/>
      <c r="I743" s="115"/>
      <c r="J743" s="115"/>
      <c r="K743" s="115"/>
      <c r="L743" s="115"/>
      <c r="M743" s="115"/>
      <c r="N743" s="115"/>
      <c r="O743" s="115"/>
      <c r="P743" s="115"/>
      <c r="Q743" s="115"/>
      <c r="R743" s="115"/>
    </row>
    <row r="744" spans="2:18">
      <c r="B744" s="114"/>
      <c r="C744" s="114"/>
      <c r="D744" s="114"/>
      <c r="E744" s="114"/>
      <c r="F744" s="115"/>
      <c r="G744" s="115"/>
      <c r="H744" s="115"/>
      <c r="I744" s="115"/>
      <c r="J744" s="115"/>
      <c r="K744" s="115"/>
      <c r="L744" s="115"/>
      <c r="M744" s="115"/>
      <c r="N744" s="115"/>
      <c r="O744" s="115"/>
      <c r="P744" s="115"/>
      <c r="Q744" s="115"/>
      <c r="R744" s="115"/>
    </row>
    <row r="745" spans="2:18">
      <c r="B745" s="114"/>
      <c r="C745" s="114"/>
      <c r="D745" s="114"/>
      <c r="E745" s="114"/>
      <c r="F745" s="115"/>
      <c r="G745" s="115"/>
      <c r="H745" s="115"/>
      <c r="I745" s="115"/>
      <c r="J745" s="115"/>
      <c r="K745" s="115"/>
      <c r="L745" s="115"/>
      <c r="M745" s="115"/>
      <c r="N745" s="115"/>
      <c r="O745" s="115"/>
      <c r="P745" s="115"/>
      <c r="Q745" s="115"/>
      <c r="R745" s="115"/>
    </row>
    <row r="746" spans="2:18">
      <c r="B746" s="114"/>
      <c r="C746" s="114"/>
      <c r="D746" s="114"/>
      <c r="E746" s="114"/>
      <c r="F746" s="115"/>
      <c r="G746" s="115"/>
      <c r="H746" s="115"/>
      <c r="I746" s="115"/>
      <c r="J746" s="115"/>
      <c r="K746" s="115"/>
      <c r="L746" s="115"/>
      <c r="M746" s="115"/>
      <c r="N746" s="115"/>
      <c r="O746" s="115"/>
      <c r="P746" s="115"/>
      <c r="Q746" s="115"/>
      <c r="R746" s="115"/>
    </row>
    <row r="747" spans="2:18">
      <c r="B747" s="114"/>
      <c r="C747" s="114"/>
      <c r="D747" s="114"/>
      <c r="E747" s="114"/>
      <c r="F747" s="115"/>
      <c r="G747" s="115"/>
      <c r="H747" s="115"/>
      <c r="I747" s="115"/>
      <c r="J747" s="115"/>
      <c r="K747" s="115"/>
      <c r="L747" s="115"/>
      <c r="M747" s="115"/>
      <c r="N747" s="115"/>
      <c r="O747" s="115"/>
      <c r="P747" s="115"/>
      <c r="Q747" s="115"/>
      <c r="R747" s="115"/>
    </row>
    <row r="748" spans="2:18">
      <c r="B748" s="114"/>
      <c r="C748" s="114"/>
      <c r="D748" s="114"/>
      <c r="E748" s="114"/>
      <c r="F748" s="115"/>
      <c r="G748" s="115"/>
      <c r="H748" s="115"/>
      <c r="I748" s="115"/>
      <c r="J748" s="115"/>
      <c r="K748" s="115"/>
      <c r="L748" s="115"/>
      <c r="M748" s="115"/>
      <c r="N748" s="115"/>
      <c r="O748" s="115"/>
      <c r="P748" s="115"/>
      <c r="Q748" s="115"/>
      <c r="R748" s="115"/>
    </row>
    <row r="749" spans="2:18">
      <c r="B749" s="114"/>
      <c r="C749" s="114"/>
      <c r="D749" s="114"/>
      <c r="E749" s="114"/>
      <c r="F749" s="115"/>
      <c r="G749" s="115"/>
      <c r="H749" s="115"/>
      <c r="I749" s="115"/>
      <c r="J749" s="115"/>
      <c r="K749" s="115"/>
      <c r="L749" s="115"/>
      <c r="M749" s="115"/>
      <c r="N749" s="115"/>
      <c r="O749" s="115"/>
      <c r="P749" s="115"/>
      <c r="Q749" s="115"/>
      <c r="R749" s="115"/>
    </row>
    <row r="750" spans="2:18">
      <c r="B750" s="114"/>
      <c r="C750" s="114"/>
      <c r="D750" s="114"/>
      <c r="E750" s="114"/>
      <c r="F750" s="115"/>
      <c r="G750" s="115"/>
      <c r="H750" s="115"/>
      <c r="I750" s="115"/>
      <c r="J750" s="115"/>
      <c r="K750" s="115"/>
      <c r="L750" s="115"/>
      <c r="M750" s="115"/>
      <c r="N750" s="115"/>
      <c r="O750" s="115"/>
      <c r="P750" s="115"/>
      <c r="Q750" s="115"/>
      <c r="R750" s="115"/>
    </row>
    <row r="751" spans="2:18">
      <c r="B751" s="114"/>
      <c r="C751" s="114"/>
      <c r="D751" s="114"/>
      <c r="E751" s="114"/>
      <c r="F751" s="115"/>
      <c r="G751" s="115"/>
      <c r="H751" s="115"/>
      <c r="I751" s="115"/>
      <c r="J751" s="115"/>
      <c r="K751" s="115"/>
      <c r="L751" s="115"/>
      <c r="M751" s="115"/>
      <c r="N751" s="115"/>
      <c r="O751" s="115"/>
      <c r="P751" s="115"/>
      <c r="Q751" s="115"/>
      <c r="R751" s="115"/>
    </row>
    <row r="752" spans="2:18">
      <c r="B752" s="114"/>
      <c r="C752" s="114"/>
      <c r="D752" s="114"/>
      <c r="E752" s="114"/>
      <c r="F752" s="115"/>
      <c r="G752" s="115"/>
      <c r="H752" s="115"/>
      <c r="I752" s="115"/>
      <c r="J752" s="115"/>
      <c r="K752" s="115"/>
      <c r="L752" s="115"/>
      <c r="M752" s="115"/>
      <c r="N752" s="115"/>
      <c r="O752" s="115"/>
      <c r="P752" s="115"/>
      <c r="Q752" s="115"/>
      <c r="R752" s="115"/>
    </row>
    <row r="753" spans="2:18">
      <c r="B753" s="114"/>
      <c r="C753" s="114"/>
      <c r="D753" s="114"/>
      <c r="E753" s="114"/>
      <c r="F753" s="115"/>
      <c r="G753" s="115"/>
      <c r="H753" s="115"/>
      <c r="I753" s="115"/>
      <c r="J753" s="115"/>
      <c r="K753" s="115"/>
      <c r="L753" s="115"/>
      <c r="M753" s="115"/>
      <c r="N753" s="115"/>
      <c r="O753" s="115"/>
      <c r="P753" s="115"/>
      <c r="Q753" s="115"/>
      <c r="R753" s="115"/>
    </row>
    <row r="754" spans="2:18">
      <c r="B754" s="114"/>
      <c r="C754" s="114"/>
      <c r="D754" s="114"/>
      <c r="E754" s="114"/>
      <c r="F754" s="115"/>
      <c r="G754" s="115"/>
      <c r="H754" s="115"/>
      <c r="I754" s="115"/>
      <c r="J754" s="115"/>
      <c r="K754" s="115"/>
      <c r="L754" s="115"/>
      <c r="M754" s="115"/>
      <c r="N754" s="115"/>
      <c r="O754" s="115"/>
      <c r="P754" s="115"/>
      <c r="Q754" s="115"/>
      <c r="R754" s="115"/>
    </row>
    <row r="755" spans="2:18">
      <c r="B755" s="114"/>
      <c r="C755" s="114"/>
      <c r="D755" s="114"/>
      <c r="E755" s="114"/>
      <c r="F755" s="115"/>
      <c r="G755" s="115"/>
      <c r="H755" s="115"/>
      <c r="I755" s="115"/>
      <c r="J755" s="115"/>
      <c r="K755" s="115"/>
      <c r="L755" s="115"/>
      <c r="M755" s="115"/>
      <c r="N755" s="115"/>
      <c r="O755" s="115"/>
      <c r="P755" s="115"/>
      <c r="Q755" s="115"/>
      <c r="R755" s="115"/>
    </row>
    <row r="756" spans="2:18">
      <c r="B756" s="114"/>
      <c r="C756" s="114"/>
      <c r="D756" s="114"/>
      <c r="E756" s="114"/>
      <c r="F756" s="115"/>
      <c r="G756" s="115"/>
      <c r="H756" s="115"/>
      <c r="I756" s="115"/>
      <c r="J756" s="115"/>
      <c r="K756" s="115"/>
      <c r="L756" s="115"/>
      <c r="M756" s="115"/>
      <c r="N756" s="115"/>
      <c r="O756" s="115"/>
      <c r="P756" s="115"/>
      <c r="Q756" s="115"/>
      <c r="R756" s="115"/>
    </row>
    <row r="757" spans="2:18">
      <c r="B757" s="114"/>
      <c r="C757" s="114"/>
      <c r="D757" s="114"/>
      <c r="E757" s="114"/>
      <c r="F757" s="115"/>
      <c r="G757" s="115"/>
      <c r="H757" s="115"/>
      <c r="I757" s="115"/>
      <c r="J757" s="115"/>
      <c r="K757" s="115"/>
      <c r="L757" s="115"/>
      <c r="M757" s="115"/>
      <c r="N757" s="115"/>
      <c r="O757" s="115"/>
      <c r="P757" s="115"/>
      <c r="Q757" s="115"/>
      <c r="R757" s="115"/>
    </row>
    <row r="758" spans="2:18">
      <c r="B758" s="114"/>
      <c r="C758" s="114"/>
      <c r="D758" s="114"/>
      <c r="E758" s="114"/>
      <c r="F758" s="115"/>
      <c r="G758" s="115"/>
      <c r="H758" s="115"/>
      <c r="I758" s="115"/>
      <c r="J758" s="115"/>
      <c r="K758" s="115"/>
      <c r="L758" s="115"/>
      <c r="M758" s="115"/>
      <c r="N758" s="115"/>
      <c r="O758" s="115"/>
      <c r="P758" s="115"/>
      <c r="Q758" s="115"/>
      <c r="R758" s="115"/>
    </row>
    <row r="759" spans="2:18">
      <c r="B759" s="114"/>
      <c r="C759" s="114"/>
      <c r="D759" s="114"/>
      <c r="E759" s="114"/>
      <c r="F759" s="115"/>
      <c r="G759" s="115"/>
      <c r="H759" s="115"/>
      <c r="I759" s="115"/>
      <c r="J759" s="115"/>
      <c r="K759" s="115"/>
      <c r="L759" s="115"/>
      <c r="M759" s="115"/>
      <c r="N759" s="115"/>
      <c r="O759" s="115"/>
      <c r="P759" s="115"/>
      <c r="Q759" s="115"/>
      <c r="R759" s="115"/>
    </row>
    <row r="760" spans="2:18">
      <c r="B760" s="114"/>
      <c r="C760" s="114"/>
      <c r="D760" s="114"/>
      <c r="E760" s="114"/>
      <c r="F760" s="115"/>
      <c r="G760" s="115"/>
      <c r="H760" s="115"/>
      <c r="I760" s="115"/>
      <c r="J760" s="115"/>
      <c r="K760" s="115"/>
      <c r="L760" s="115"/>
      <c r="M760" s="115"/>
      <c r="N760" s="115"/>
      <c r="O760" s="115"/>
      <c r="P760" s="115"/>
      <c r="Q760" s="115"/>
      <c r="R760" s="115"/>
    </row>
    <row r="761" spans="2:18">
      <c r="B761" s="114"/>
      <c r="C761" s="114"/>
      <c r="D761" s="114"/>
      <c r="E761" s="114"/>
      <c r="F761" s="115"/>
      <c r="G761" s="115"/>
      <c r="H761" s="115"/>
      <c r="I761" s="115"/>
      <c r="J761" s="115"/>
      <c r="K761" s="115"/>
      <c r="L761" s="115"/>
      <c r="M761" s="115"/>
      <c r="N761" s="115"/>
      <c r="O761" s="115"/>
      <c r="P761" s="115"/>
      <c r="Q761" s="115"/>
      <c r="R761" s="115"/>
    </row>
    <row r="762" spans="2:18">
      <c r="B762" s="114"/>
      <c r="C762" s="114"/>
      <c r="D762" s="114"/>
      <c r="E762" s="114"/>
      <c r="F762" s="115"/>
      <c r="G762" s="115"/>
      <c r="H762" s="115"/>
      <c r="I762" s="115"/>
      <c r="J762" s="115"/>
      <c r="K762" s="115"/>
      <c r="L762" s="115"/>
      <c r="M762" s="115"/>
      <c r="N762" s="115"/>
      <c r="O762" s="115"/>
      <c r="P762" s="115"/>
      <c r="Q762" s="115"/>
      <c r="R762" s="115"/>
    </row>
    <row r="763" spans="2:18">
      <c r="B763" s="114"/>
      <c r="C763" s="114"/>
      <c r="D763" s="114"/>
      <c r="E763" s="114"/>
      <c r="F763" s="115"/>
      <c r="G763" s="115"/>
      <c r="H763" s="115"/>
      <c r="I763" s="115"/>
      <c r="J763" s="115"/>
      <c r="K763" s="115"/>
      <c r="L763" s="115"/>
      <c r="M763" s="115"/>
      <c r="N763" s="115"/>
      <c r="O763" s="115"/>
      <c r="P763" s="115"/>
      <c r="Q763" s="115"/>
      <c r="R763" s="115"/>
    </row>
    <row r="764" spans="2:18">
      <c r="B764" s="114"/>
      <c r="C764" s="114"/>
      <c r="D764" s="114"/>
      <c r="E764" s="114"/>
      <c r="F764" s="115"/>
      <c r="G764" s="115"/>
      <c r="H764" s="115"/>
      <c r="I764" s="115"/>
      <c r="J764" s="115"/>
      <c r="K764" s="115"/>
      <c r="L764" s="115"/>
      <c r="M764" s="115"/>
      <c r="N764" s="115"/>
      <c r="O764" s="115"/>
      <c r="P764" s="115"/>
      <c r="Q764" s="115"/>
      <c r="R764" s="115"/>
    </row>
    <row r="765" spans="2:18">
      <c r="B765" s="114"/>
      <c r="C765" s="114"/>
      <c r="D765" s="114"/>
      <c r="E765" s="114"/>
      <c r="F765" s="115"/>
      <c r="G765" s="115"/>
      <c r="H765" s="115"/>
      <c r="I765" s="115"/>
      <c r="J765" s="115"/>
      <c r="K765" s="115"/>
      <c r="L765" s="115"/>
      <c r="M765" s="115"/>
      <c r="N765" s="115"/>
      <c r="O765" s="115"/>
      <c r="P765" s="115"/>
      <c r="Q765" s="115"/>
      <c r="R765" s="115"/>
    </row>
    <row r="766" spans="2:18">
      <c r="B766" s="114"/>
      <c r="C766" s="114"/>
      <c r="D766" s="114"/>
      <c r="E766" s="114"/>
      <c r="F766" s="115"/>
      <c r="G766" s="115"/>
      <c r="H766" s="115"/>
      <c r="I766" s="115"/>
      <c r="J766" s="115"/>
      <c r="K766" s="115"/>
      <c r="L766" s="115"/>
      <c r="M766" s="115"/>
      <c r="N766" s="115"/>
      <c r="O766" s="115"/>
      <c r="P766" s="115"/>
      <c r="Q766" s="115"/>
      <c r="R766" s="115"/>
    </row>
    <row r="767" spans="2:18">
      <c r="B767" s="114"/>
      <c r="C767" s="114"/>
      <c r="D767" s="114"/>
      <c r="E767" s="114"/>
      <c r="F767" s="115"/>
      <c r="G767" s="115"/>
      <c r="H767" s="115"/>
      <c r="I767" s="115"/>
      <c r="J767" s="115"/>
      <c r="K767" s="115"/>
      <c r="L767" s="115"/>
      <c r="M767" s="115"/>
      <c r="N767" s="115"/>
      <c r="O767" s="115"/>
      <c r="P767" s="115"/>
      <c r="Q767" s="115"/>
      <c r="R767" s="115"/>
    </row>
    <row r="768" spans="2:18">
      <c r="B768" s="114"/>
      <c r="C768" s="114"/>
      <c r="D768" s="114"/>
      <c r="E768" s="114"/>
      <c r="F768" s="115"/>
      <c r="G768" s="115"/>
      <c r="H768" s="115"/>
      <c r="I768" s="115"/>
      <c r="J768" s="115"/>
      <c r="K768" s="115"/>
      <c r="L768" s="115"/>
      <c r="M768" s="115"/>
      <c r="N768" s="115"/>
      <c r="O768" s="115"/>
      <c r="P768" s="115"/>
      <c r="Q768" s="115"/>
      <c r="R768" s="115"/>
    </row>
    <row r="769" spans="2:18">
      <c r="B769" s="114"/>
      <c r="C769" s="114"/>
      <c r="D769" s="114"/>
      <c r="E769" s="114"/>
      <c r="F769" s="115"/>
      <c r="G769" s="115"/>
      <c r="H769" s="115"/>
      <c r="I769" s="115"/>
      <c r="J769" s="115"/>
      <c r="K769" s="115"/>
      <c r="L769" s="115"/>
      <c r="M769" s="115"/>
      <c r="N769" s="115"/>
      <c r="O769" s="115"/>
      <c r="P769" s="115"/>
      <c r="Q769" s="115"/>
      <c r="R769" s="115"/>
    </row>
    <row r="770" spans="2:18">
      <c r="B770" s="114"/>
      <c r="C770" s="114"/>
      <c r="D770" s="114"/>
      <c r="E770" s="114"/>
      <c r="F770" s="115"/>
      <c r="G770" s="115"/>
      <c r="H770" s="115"/>
      <c r="I770" s="115"/>
      <c r="J770" s="115"/>
      <c r="K770" s="115"/>
      <c r="L770" s="115"/>
      <c r="M770" s="115"/>
      <c r="N770" s="115"/>
      <c r="O770" s="115"/>
      <c r="P770" s="115"/>
      <c r="Q770" s="115"/>
      <c r="R770" s="115"/>
    </row>
    <row r="771" spans="2:18">
      <c r="B771" s="114"/>
      <c r="C771" s="114"/>
      <c r="D771" s="114"/>
      <c r="E771" s="114"/>
      <c r="F771" s="115"/>
      <c r="G771" s="115"/>
      <c r="H771" s="115"/>
      <c r="I771" s="115"/>
      <c r="J771" s="115"/>
      <c r="K771" s="115"/>
      <c r="L771" s="115"/>
      <c r="M771" s="115"/>
      <c r="N771" s="115"/>
      <c r="O771" s="115"/>
      <c r="P771" s="115"/>
      <c r="Q771" s="115"/>
      <c r="R771" s="115"/>
    </row>
    <row r="772" spans="2:18">
      <c r="B772" s="114"/>
      <c r="C772" s="114"/>
      <c r="D772" s="114"/>
      <c r="E772" s="114"/>
      <c r="F772" s="115"/>
      <c r="G772" s="115"/>
      <c r="H772" s="115"/>
      <c r="I772" s="115"/>
      <c r="J772" s="115"/>
      <c r="K772" s="115"/>
      <c r="L772" s="115"/>
      <c r="M772" s="115"/>
      <c r="N772" s="115"/>
      <c r="O772" s="115"/>
      <c r="P772" s="115"/>
      <c r="Q772" s="115"/>
      <c r="R772" s="115"/>
    </row>
    <row r="773" spans="2:18">
      <c r="B773" s="114"/>
      <c r="C773" s="114"/>
      <c r="D773" s="114"/>
      <c r="E773" s="114"/>
      <c r="F773" s="115"/>
      <c r="G773" s="115"/>
      <c r="H773" s="115"/>
      <c r="I773" s="115"/>
      <c r="J773" s="115"/>
      <c r="K773" s="115"/>
      <c r="L773" s="115"/>
      <c r="M773" s="115"/>
      <c r="N773" s="115"/>
      <c r="O773" s="115"/>
      <c r="P773" s="115"/>
      <c r="Q773" s="115"/>
      <c r="R773" s="115"/>
    </row>
    <row r="774" spans="2:18">
      <c r="B774" s="114"/>
      <c r="C774" s="114"/>
      <c r="D774" s="114"/>
      <c r="E774" s="114"/>
      <c r="F774" s="115"/>
      <c r="G774" s="115"/>
      <c r="H774" s="115"/>
      <c r="I774" s="115"/>
      <c r="J774" s="115"/>
      <c r="K774" s="115"/>
      <c r="L774" s="115"/>
      <c r="M774" s="115"/>
      <c r="N774" s="115"/>
      <c r="O774" s="115"/>
      <c r="P774" s="115"/>
      <c r="Q774" s="115"/>
      <c r="R774" s="115"/>
    </row>
    <row r="775" spans="2:18">
      <c r="B775" s="114"/>
      <c r="C775" s="114"/>
      <c r="D775" s="114"/>
      <c r="E775" s="114"/>
      <c r="F775" s="115"/>
      <c r="G775" s="115"/>
      <c r="H775" s="115"/>
      <c r="I775" s="115"/>
      <c r="J775" s="115"/>
      <c r="K775" s="115"/>
      <c r="L775" s="115"/>
      <c r="M775" s="115"/>
      <c r="N775" s="115"/>
      <c r="O775" s="115"/>
      <c r="P775" s="115"/>
      <c r="Q775" s="115"/>
      <c r="R775" s="115"/>
    </row>
    <row r="776" spans="2:18">
      <c r="B776" s="114"/>
      <c r="C776" s="114"/>
      <c r="D776" s="114"/>
      <c r="E776" s="114"/>
      <c r="F776" s="115"/>
      <c r="G776" s="115"/>
      <c r="H776" s="115"/>
      <c r="I776" s="115"/>
      <c r="J776" s="115"/>
      <c r="K776" s="115"/>
      <c r="L776" s="115"/>
      <c r="M776" s="115"/>
      <c r="N776" s="115"/>
      <c r="O776" s="115"/>
      <c r="P776" s="115"/>
      <c r="Q776" s="115"/>
      <c r="R776" s="115"/>
    </row>
    <row r="777" spans="2:18">
      <c r="B777" s="114"/>
      <c r="C777" s="114"/>
      <c r="D777" s="114"/>
      <c r="E777" s="114"/>
      <c r="F777" s="115"/>
      <c r="G777" s="115"/>
      <c r="H777" s="115"/>
      <c r="I777" s="115"/>
      <c r="J777" s="115"/>
      <c r="K777" s="115"/>
      <c r="L777" s="115"/>
      <c r="M777" s="115"/>
      <c r="N777" s="115"/>
      <c r="O777" s="115"/>
      <c r="P777" s="115"/>
      <c r="Q777" s="115"/>
      <c r="R777" s="115"/>
    </row>
    <row r="778" spans="2:18">
      <c r="B778" s="114"/>
      <c r="C778" s="114"/>
      <c r="D778" s="114"/>
      <c r="E778" s="114"/>
      <c r="F778" s="115"/>
      <c r="G778" s="115"/>
      <c r="H778" s="115"/>
      <c r="I778" s="115"/>
      <c r="J778" s="115"/>
      <c r="K778" s="115"/>
      <c r="L778" s="115"/>
      <c r="M778" s="115"/>
      <c r="N778" s="115"/>
      <c r="O778" s="115"/>
      <c r="P778" s="115"/>
      <c r="Q778" s="115"/>
      <c r="R778" s="115"/>
    </row>
    <row r="779" spans="2:18">
      <c r="B779" s="114"/>
      <c r="C779" s="114"/>
      <c r="D779" s="114"/>
      <c r="E779" s="114"/>
      <c r="F779" s="115"/>
      <c r="G779" s="115"/>
      <c r="H779" s="115"/>
      <c r="I779" s="115"/>
      <c r="J779" s="115"/>
      <c r="K779" s="115"/>
      <c r="L779" s="115"/>
      <c r="M779" s="115"/>
      <c r="N779" s="115"/>
      <c r="O779" s="115"/>
      <c r="P779" s="115"/>
      <c r="Q779" s="115"/>
      <c r="R779" s="115"/>
    </row>
    <row r="780" spans="2:18">
      <c r="B780" s="114"/>
      <c r="C780" s="114"/>
      <c r="D780" s="114"/>
      <c r="E780" s="114"/>
      <c r="F780" s="115"/>
      <c r="G780" s="115"/>
      <c r="H780" s="115"/>
      <c r="I780" s="115"/>
      <c r="J780" s="115"/>
      <c r="K780" s="115"/>
      <c r="L780" s="115"/>
      <c r="M780" s="115"/>
      <c r="N780" s="115"/>
      <c r="O780" s="115"/>
      <c r="P780" s="115"/>
      <c r="Q780" s="115"/>
      <c r="R780" s="115"/>
    </row>
    <row r="781" spans="2:18">
      <c r="B781" s="114"/>
      <c r="C781" s="114"/>
      <c r="D781" s="114"/>
      <c r="E781" s="114"/>
      <c r="F781" s="115"/>
      <c r="G781" s="115"/>
      <c r="H781" s="115"/>
      <c r="I781" s="115"/>
      <c r="J781" s="115"/>
      <c r="K781" s="115"/>
      <c r="L781" s="115"/>
      <c r="M781" s="115"/>
      <c r="N781" s="115"/>
      <c r="O781" s="115"/>
      <c r="P781" s="115"/>
      <c r="Q781" s="115"/>
      <c r="R781" s="115"/>
    </row>
    <row r="782" spans="2:18">
      <c r="B782" s="114"/>
      <c r="C782" s="114"/>
      <c r="D782" s="114"/>
      <c r="E782" s="114"/>
      <c r="F782" s="115"/>
      <c r="G782" s="115"/>
      <c r="H782" s="115"/>
      <c r="I782" s="115"/>
      <c r="J782" s="115"/>
      <c r="K782" s="115"/>
      <c r="L782" s="115"/>
      <c r="M782" s="115"/>
      <c r="N782" s="115"/>
      <c r="O782" s="115"/>
      <c r="P782" s="115"/>
      <c r="Q782" s="115"/>
      <c r="R782" s="115"/>
    </row>
    <row r="783" spans="2:18">
      <c r="B783" s="114"/>
      <c r="C783" s="114"/>
      <c r="D783" s="114"/>
      <c r="E783" s="114"/>
      <c r="F783" s="115"/>
      <c r="G783" s="115"/>
      <c r="H783" s="115"/>
      <c r="I783" s="115"/>
      <c r="J783" s="115"/>
      <c r="K783" s="115"/>
      <c r="L783" s="115"/>
      <c r="M783" s="115"/>
      <c r="N783" s="115"/>
      <c r="O783" s="115"/>
      <c r="P783" s="115"/>
      <c r="Q783" s="115"/>
      <c r="R783" s="115"/>
    </row>
    <row r="784" spans="2:18">
      <c r="B784" s="114"/>
      <c r="C784" s="114"/>
      <c r="D784" s="114"/>
      <c r="E784" s="114"/>
      <c r="F784" s="115"/>
      <c r="G784" s="115"/>
      <c r="H784" s="115"/>
      <c r="I784" s="115"/>
      <c r="J784" s="115"/>
      <c r="K784" s="115"/>
      <c r="L784" s="115"/>
      <c r="M784" s="115"/>
      <c r="N784" s="115"/>
      <c r="O784" s="115"/>
      <c r="P784" s="115"/>
      <c r="Q784" s="115"/>
      <c r="R784" s="115"/>
    </row>
    <row r="785" spans="2:18">
      <c r="B785" s="114"/>
      <c r="C785" s="114"/>
      <c r="D785" s="114"/>
      <c r="E785" s="114"/>
      <c r="F785" s="115"/>
      <c r="G785" s="115"/>
      <c r="H785" s="115"/>
      <c r="I785" s="115"/>
      <c r="J785" s="115"/>
      <c r="K785" s="115"/>
      <c r="L785" s="115"/>
      <c r="M785" s="115"/>
      <c r="N785" s="115"/>
      <c r="O785" s="115"/>
      <c r="P785" s="115"/>
      <c r="Q785" s="115"/>
      <c r="R785" s="115"/>
    </row>
    <row r="786" spans="2:18">
      <c r="B786" s="114"/>
      <c r="C786" s="114"/>
      <c r="D786" s="114"/>
      <c r="E786" s="114"/>
      <c r="F786" s="115"/>
      <c r="G786" s="115"/>
      <c r="H786" s="115"/>
      <c r="I786" s="115"/>
      <c r="J786" s="115"/>
      <c r="K786" s="115"/>
      <c r="L786" s="115"/>
      <c r="M786" s="115"/>
      <c r="N786" s="115"/>
      <c r="O786" s="115"/>
      <c r="P786" s="115"/>
      <c r="Q786" s="115"/>
      <c r="R786" s="115"/>
    </row>
    <row r="787" spans="2:18">
      <c r="B787" s="114"/>
      <c r="C787" s="114"/>
      <c r="D787" s="114"/>
      <c r="E787" s="114"/>
      <c r="F787" s="115"/>
      <c r="G787" s="115"/>
      <c r="H787" s="115"/>
      <c r="I787" s="115"/>
      <c r="J787" s="115"/>
      <c r="K787" s="115"/>
      <c r="L787" s="115"/>
      <c r="M787" s="115"/>
      <c r="N787" s="115"/>
      <c r="O787" s="115"/>
      <c r="P787" s="115"/>
      <c r="Q787" s="115"/>
      <c r="R787" s="115"/>
    </row>
    <row r="788" spans="2:18">
      <c r="B788" s="114"/>
      <c r="C788" s="114"/>
      <c r="D788" s="114"/>
      <c r="E788" s="114"/>
      <c r="F788" s="115"/>
      <c r="G788" s="115"/>
      <c r="H788" s="115"/>
      <c r="I788" s="115"/>
      <c r="J788" s="115"/>
      <c r="K788" s="115"/>
      <c r="L788" s="115"/>
      <c r="M788" s="115"/>
      <c r="N788" s="115"/>
      <c r="O788" s="115"/>
      <c r="P788" s="115"/>
      <c r="Q788" s="115"/>
      <c r="R788" s="115"/>
    </row>
    <row r="789" spans="2:18">
      <c r="B789" s="114"/>
      <c r="C789" s="114"/>
      <c r="D789" s="114"/>
      <c r="E789" s="114"/>
      <c r="F789" s="115"/>
      <c r="G789" s="115"/>
      <c r="H789" s="115"/>
      <c r="I789" s="115"/>
      <c r="J789" s="115"/>
      <c r="K789" s="115"/>
      <c r="L789" s="115"/>
      <c r="M789" s="115"/>
      <c r="N789" s="115"/>
      <c r="O789" s="115"/>
      <c r="P789" s="115"/>
      <c r="Q789" s="115"/>
      <c r="R789" s="115"/>
    </row>
    <row r="790" spans="2:18">
      <c r="B790" s="114"/>
      <c r="C790" s="114"/>
      <c r="D790" s="114"/>
      <c r="E790" s="114"/>
      <c r="F790" s="115"/>
      <c r="G790" s="115"/>
      <c r="H790" s="115"/>
      <c r="I790" s="115"/>
      <c r="J790" s="115"/>
      <c r="K790" s="115"/>
      <c r="L790" s="115"/>
      <c r="M790" s="115"/>
      <c r="N790" s="115"/>
      <c r="O790" s="115"/>
      <c r="P790" s="115"/>
      <c r="Q790" s="115"/>
      <c r="R790" s="115"/>
    </row>
    <row r="791" spans="2:18">
      <c r="B791" s="114"/>
      <c r="C791" s="114"/>
      <c r="D791" s="114"/>
      <c r="E791" s="114"/>
      <c r="F791" s="115"/>
      <c r="G791" s="115"/>
      <c r="H791" s="115"/>
      <c r="I791" s="115"/>
      <c r="J791" s="115"/>
      <c r="K791" s="115"/>
      <c r="L791" s="115"/>
      <c r="M791" s="115"/>
      <c r="N791" s="115"/>
      <c r="O791" s="115"/>
      <c r="P791" s="115"/>
      <c r="Q791" s="115"/>
      <c r="R791" s="115"/>
    </row>
    <row r="792" spans="2:18">
      <c r="B792" s="114"/>
      <c r="C792" s="114"/>
      <c r="D792" s="114"/>
      <c r="E792" s="114"/>
      <c r="F792" s="115"/>
      <c r="G792" s="115"/>
      <c r="H792" s="115"/>
      <c r="I792" s="115"/>
      <c r="J792" s="115"/>
      <c r="K792" s="115"/>
      <c r="L792" s="115"/>
      <c r="M792" s="115"/>
      <c r="N792" s="115"/>
      <c r="O792" s="115"/>
      <c r="P792" s="115"/>
      <c r="Q792" s="115"/>
      <c r="R792" s="115"/>
    </row>
    <row r="793" spans="2:18">
      <c r="B793" s="114"/>
      <c r="C793" s="114"/>
      <c r="D793" s="114"/>
      <c r="E793" s="114"/>
      <c r="F793" s="115"/>
      <c r="G793" s="115"/>
      <c r="H793" s="115"/>
      <c r="I793" s="115"/>
      <c r="J793" s="115"/>
      <c r="K793" s="115"/>
      <c r="L793" s="115"/>
      <c r="M793" s="115"/>
      <c r="N793" s="115"/>
      <c r="O793" s="115"/>
      <c r="P793" s="115"/>
      <c r="Q793" s="115"/>
      <c r="R793" s="115"/>
    </row>
    <row r="794" spans="2:18">
      <c r="B794" s="114"/>
      <c r="C794" s="114"/>
      <c r="D794" s="114"/>
      <c r="E794" s="114"/>
      <c r="F794" s="115"/>
      <c r="G794" s="115"/>
      <c r="H794" s="115"/>
      <c r="I794" s="115"/>
      <c r="J794" s="115"/>
      <c r="K794" s="115"/>
      <c r="L794" s="115"/>
      <c r="M794" s="115"/>
      <c r="N794" s="115"/>
      <c r="O794" s="115"/>
      <c r="P794" s="115"/>
      <c r="Q794" s="115"/>
      <c r="R794" s="115"/>
    </row>
    <row r="795" spans="2:18">
      <c r="B795" s="114"/>
      <c r="C795" s="114"/>
      <c r="D795" s="114"/>
      <c r="E795" s="114"/>
      <c r="F795" s="115"/>
      <c r="G795" s="115"/>
      <c r="H795" s="115"/>
      <c r="I795" s="115"/>
      <c r="J795" s="115"/>
      <c r="K795" s="115"/>
      <c r="L795" s="115"/>
      <c r="M795" s="115"/>
      <c r="N795" s="115"/>
      <c r="O795" s="115"/>
      <c r="P795" s="115"/>
      <c r="Q795" s="115"/>
      <c r="R795" s="115"/>
    </row>
    <row r="796" spans="2:18">
      <c r="B796" s="114"/>
      <c r="C796" s="114"/>
      <c r="D796" s="114"/>
      <c r="E796" s="114"/>
      <c r="F796" s="115"/>
      <c r="G796" s="115"/>
      <c r="H796" s="115"/>
      <c r="I796" s="115"/>
      <c r="J796" s="115"/>
      <c r="K796" s="115"/>
      <c r="L796" s="115"/>
      <c r="M796" s="115"/>
      <c r="N796" s="115"/>
      <c r="O796" s="115"/>
      <c r="P796" s="115"/>
      <c r="Q796" s="115"/>
      <c r="R796" s="115"/>
    </row>
    <row r="797" spans="2:18">
      <c r="B797" s="114"/>
      <c r="C797" s="114"/>
      <c r="D797" s="114"/>
      <c r="E797" s="114"/>
      <c r="F797" s="115"/>
      <c r="G797" s="115"/>
      <c r="H797" s="115"/>
      <c r="I797" s="115"/>
      <c r="J797" s="115"/>
      <c r="K797" s="115"/>
      <c r="L797" s="115"/>
      <c r="M797" s="115"/>
      <c r="N797" s="115"/>
      <c r="O797" s="115"/>
      <c r="P797" s="115"/>
      <c r="Q797" s="115"/>
      <c r="R797" s="115"/>
    </row>
    <row r="798" spans="2:18">
      <c r="B798" s="114"/>
      <c r="C798" s="114"/>
      <c r="D798" s="114"/>
      <c r="E798" s="114"/>
      <c r="F798" s="115"/>
      <c r="G798" s="115"/>
      <c r="H798" s="115"/>
      <c r="I798" s="115"/>
      <c r="J798" s="115"/>
      <c r="K798" s="115"/>
      <c r="L798" s="115"/>
      <c r="M798" s="115"/>
      <c r="N798" s="115"/>
      <c r="O798" s="115"/>
      <c r="P798" s="115"/>
      <c r="Q798" s="115"/>
      <c r="R798" s="115"/>
    </row>
    <row r="799" spans="2:18">
      <c r="B799" s="114"/>
      <c r="C799" s="114"/>
      <c r="D799" s="114"/>
      <c r="E799" s="114"/>
      <c r="F799" s="115"/>
      <c r="G799" s="115"/>
      <c r="H799" s="115"/>
      <c r="I799" s="115"/>
      <c r="J799" s="115"/>
      <c r="K799" s="115"/>
      <c r="L799" s="115"/>
      <c r="M799" s="115"/>
      <c r="N799" s="115"/>
      <c r="O799" s="115"/>
      <c r="P799" s="115"/>
      <c r="Q799" s="115"/>
      <c r="R799" s="115"/>
    </row>
    <row r="800" spans="2:18">
      <c r="B800" s="114"/>
      <c r="C800" s="114"/>
      <c r="D800" s="114"/>
      <c r="E800" s="114"/>
      <c r="F800" s="115"/>
      <c r="G800" s="115"/>
      <c r="H800" s="115"/>
      <c r="I800" s="115"/>
      <c r="J800" s="115"/>
      <c r="K800" s="115"/>
      <c r="L800" s="115"/>
      <c r="M800" s="115"/>
      <c r="N800" s="115"/>
      <c r="O800" s="115"/>
      <c r="P800" s="115"/>
      <c r="Q800" s="115"/>
      <c r="R800" s="115"/>
    </row>
    <row r="801" spans="2:18">
      <c r="B801" s="114"/>
      <c r="C801" s="114"/>
      <c r="D801" s="114"/>
      <c r="E801" s="114"/>
      <c r="F801" s="115"/>
      <c r="G801" s="115"/>
      <c r="H801" s="115"/>
      <c r="I801" s="115"/>
      <c r="J801" s="115"/>
      <c r="K801" s="115"/>
      <c r="L801" s="115"/>
      <c r="M801" s="115"/>
      <c r="N801" s="115"/>
      <c r="O801" s="115"/>
      <c r="P801" s="115"/>
      <c r="Q801" s="115"/>
      <c r="R801" s="115"/>
    </row>
    <row r="802" spans="2:18">
      <c r="B802" s="114"/>
      <c r="C802" s="114"/>
      <c r="D802" s="114"/>
      <c r="E802" s="114"/>
      <c r="F802" s="115"/>
      <c r="G802" s="115"/>
      <c r="H802" s="115"/>
      <c r="I802" s="115"/>
      <c r="J802" s="115"/>
      <c r="K802" s="115"/>
      <c r="L802" s="115"/>
      <c r="M802" s="115"/>
      <c r="N802" s="115"/>
      <c r="O802" s="115"/>
      <c r="P802" s="115"/>
      <c r="Q802" s="115"/>
      <c r="R802" s="115"/>
    </row>
    <row r="803" spans="2:18">
      <c r="B803" s="114"/>
      <c r="C803" s="114"/>
      <c r="D803" s="114"/>
      <c r="E803" s="114"/>
      <c r="F803" s="115"/>
      <c r="G803" s="115"/>
      <c r="H803" s="115"/>
      <c r="I803" s="115"/>
      <c r="J803" s="115"/>
      <c r="K803" s="115"/>
      <c r="L803" s="115"/>
      <c r="M803" s="115"/>
      <c r="N803" s="115"/>
      <c r="O803" s="115"/>
      <c r="P803" s="115"/>
      <c r="Q803" s="115"/>
      <c r="R803" s="115"/>
    </row>
    <row r="804" spans="2:18">
      <c r="B804" s="114"/>
      <c r="C804" s="114"/>
      <c r="D804" s="114"/>
      <c r="E804" s="114"/>
      <c r="F804" s="115"/>
      <c r="G804" s="115"/>
      <c r="H804" s="115"/>
      <c r="I804" s="115"/>
      <c r="J804" s="115"/>
      <c r="K804" s="115"/>
      <c r="L804" s="115"/>
      <c r="M804" s="115"/>
      <c r="N804" s="115"/>
      <c r="O804" s="115"/>
      <c r="P804" s="115"/>
      <c r="Q804" s="115"/>
      <c r="R804" s="115"/>
    </row>
    <row r="805" spans="2:18">
      <c r="B805" s="114"/>
      <c r="C805" s="114"/>
      <c r="D805" s="114"/>
      <c r="E805" s="114"/>
      <c r="F805" s="115"/>
      <c r="G805" s="115"/>
      <c r="H805" s="115"/>
      <c r="I805" s="115"/>
      <c r="J805" s="115"/>
      <c r="K805" s="115"/>
      <c r="L805" s="115"/>
      <c r="M805" s="115"/>
      <c r="N805" s="115"/>
      <c r="O805" s="115"/>
      <c r="P805" s="115"/>
      <c r="Q805" s="115"/>
      <c r="R805" s="115"/>
    </row>
    <row r="806" spans="2:18">
      <c r="B806" s="114"/>
      <c r="C806" s="114"/>
      <c r="D806" s="114"/>
      <c r="E806" s="114"/>
      <c r="F806" s="115"/>
      <c r="G806" s="115"/>
      <c r="H806" s="115"/>
      <c r="I806" s="115"/>
      <c r="J806" s="115"/>
      <c r="K806" s="115"/>
      <c r="L806" s="115"/>
      <c r="M806" s="115"/>
      <c r="N806" s="115"/>
      <c r="O806" s="115"/>
      <c r="P806" s="115"/>
      <c r="Q806" s="115"/>
      <c r="R806" s="115"/>
    </row>
    <row r="807" spans="2:18">
      <c r="B807" s="114"/>
      <c r="C807" s="114"/>
      <c r="D807" s="114"/>
      <c r="E807" s="114"/>
      <c r="F807" s="115"/>
      <c r="G807" s="115"/>
      <c r="H807" s="115"/>
      <c r="I807" s="115"/>
      <c r="J807" s="115"/>
      <c r="K807" s="115"/>
      <c r="L807" s="115"/>
      <c r="M807" s="115"/>
      <c r="N807" s="115"/>
      <c r="O807" s="115"/>
      <c r="P807" s="115"/>
      <c r="Q807" s="115"/>
      <c r="R807" s="115"/>
    </row>
    <row r="808" spans="2:18">
      <c r="B808" s="114"/>
      <c r="C808" s="114"/>
      <c r="D808" s="114"/>
      <c r="E808" s="114"/>
      <c r="F808" s="115"/>
      <c r="G808" s="115"/>
      <c r="H808" s="115"/>
      <c r="I808" s="115"/>
      <c r="J808" s="115"/>
      <c r="K808" s="115"/>
      <c r="L808" s="115"/>
      <c r="M808" s="115"/>
      <c r="N808" s="115"/>
      <c r="O808" s="115"/>
      <c r="P808" s="115"/>
      <c r="Q808" s="115"/>
      <c r="R808" s="115"/>
    </row>
    <row r="809" spans="2:18">
      <c r="B809" s="114"/>
      <c r="C809" s="114"/>
      <c r="D809" s="114"/>
      <c r="E809" s="114"/>
      <c r="F809" s="115"/>
      <c r="G809" s="115"/>
      <c r="H809" s="115"/>
      <c r="I809" s="115"/>
      <c r="J809" s="115"/>
      <c r="K809" s="115"/>
      <c r="L809" s="115"/>
      <c r="M809" s="115"/>
      <c r="N809" s="115"/>
      <c r="O809" s="115"/>
      <c r="P809" s="115"/>
      <c r="Q809" s="115"/>
      <c r="R809" s="115"/>
    </row>
    <row r="810" spans="2:18">
      <c r="B810" s="114"/>
      <c r="C810" s="114"/>
      <c r="D810" s="114"/>
      <c r="E810" s="114"/>
      <c r="F810" s="115"/>
      <c r="G810" s="115"/>
      <c r="H810" s="115"/>
      <c r="I810" s="115"/>
      <c r="J810" s="115"/>
      <c r="K810" s="115"/>
      <c r="L810" s="115"/>
      <c r="M810" s="115"/>
      <c r="N810" s="115"/>
      <c r="O810" s="115"/>
      <c r="P810" s="115"/>
      <c r="Q810" s="115"/>
      <c r="R810" s="115"/>
    </row>
    <row r="811" spans="2:18">
      <c r="B811" s="114"/>
      <c r="C811" s="114"/>
      <c r="D811" s="114"/>
      <c r="E811" s="114"/>
      <c r="F811" s="115"/>
      <c r="G811" s="115"/>
      <c r="H811" s="115"/>
      <c r="I811" s="115"/>
      <c r="J811" s="115"/>
      <c r="K811" s="115"/>
      <c r="L811" s="115"/>
      <c r="M811" s="115"/>
      <c r="N811" s="115"/>
      <c r="O811" s="115"/>
      <c r="P811" s="115"/>
      <c r="Q811" s="115"/>
      <c r="R811" s="115"/>
    </row>
    <row r="812" spans="2:18">
      <c r="B812" s="114"/>
      <c r="C812" s="114"/>
      <c r="D812" s="114"/>
      <c r="E812" s="114"/>
      <c r="F812" s="115"/>
      <c r="G812" s="115"/>
      <c r="H812" s="115"/>
      <c r="I812" s="115"/>
      <c r="J812" s="115"/>
      <c r="K812" s="115"/>
      <c r="L812" s="115"/>
      <c r="M812" s="115"/>
      <c r="N812" s="115"/>
      <c r="O812" s="115"/>
      <c r="P812" s="115"/>
      <c r="Q812" s="115"/>
      <c r="R812" s="115"/>
    </row>
    <row r="813" spans="2:18">
      <c r="B813" s="114"/>
      <c r="C813" s="114"/>
      <c r="D813" s="114"/>
      <c r="E813" s="114"/>
      <c r="F813" s="115"/>
      <c r="G813" s="115"/>
      <c r="H813" s="115"/>
      <c r="I813" s="115"/>
      <c r="J813" s="115"/>
      <c r="K813" s="115"/>
      <c r="L813" s="115"/>
      <c r="M813" s="115"/>
      <c r="N813" s="115"/>
      <c r="O813" s="115"/>
      <c r="P813" s="115"/>
      <c r="Q813" s="115"/>
      <c r="R813" s="115"/>
    </row>
    <row r="814" spans="2:18">
      <c r="B814" s="114"/>
      <c r="C814" s="114"/>
      <c r="D814" s="114"/>
      <c r="E814" s="114"/>
      <c r="F814" s="115"/>
      <c r="G814" s="115"/>
      <c r="H814" s="115"/>
      <c r="I814" s="115"/>
      <c r="J814" s="115"/>
      <c r="K814" s="115"/>
      <c r="L814" s="115"/>
      <c r="M814" s="115"/>
      <c r="N814" s="115"/>
      <c r="O814" s="115"/>
      <c r="P814" s="115"/>
      <c r="Q814" s="115"/>
      <c r="R814" s="115"/>
    </row>
    <row r="815" spans="2:18">
      <c r="B815" s="114"/>
      <c r="C815" s="114"/>
      <c r="D815" s="114"/>
      <c r="E815" s="114"/>
      <c r="F815" s="115"/>
      <c r="G815" s="115"/>
      <c r="H815" s="115"/>
      <c r="I815" s="115"/>
      <c r="J815" s="115"/>
      <c r="K815" s="115"/>
      <c r="L815" s="115"/>
      <c r="M815" s="115"/>
      <c r="N815" s="115"/>
      <c r="O815" s="115"/>
      <c r="P815" s="115"/>
      <c r="Q815" s="115"/>
      <c r="R815" s="115"/>
    </row>
    <row r="816" spans="2:18">
      <c r="B816" s="114"/>
      <c r="C816" s="114"/>
      <c r="D816" s="114"/>
      <c r="E816" s="114"/>
      <c r="F816" s="115"/>
      <c r="G816" s="115"/>
      <c r="H816" s="115"/>
      <c r="I816" s="115"/>
      <c r="J816" s="115"/>
      <c r="K816" s="115"/>
      <c r="L816" s="115"/>
      <c r="M816" s="115"/>
      <c r="N816" s="115"/>
      <c r="O816" s="115"/>
      <c r="P816" s="115"/>
      <c r="Q816" s="115"/>
      <c r="R816" s="115"/>
    </row>
    <row r="817" spans="2:18">
      <c r="B817" s="114"/>
      <c r="C817" s="114"/>
      <c r="D817" s="114"/>
      <c r="E817" s="114"/>
      <c r="F817" s="115"/>
      <c r="G817" s="115"/>
      <c r="H817" s="115"/>
      <c r="I817" s="115"/>
      <c r="J817" s="115"/>
      <c r="K817" s="115"/>
      <c r="L817" s="115"/>
      <c r="M817" s="115"/>
      <c r="N817" s="115"/>
      <c r="O817" s="115"/>
      <c r="P817" s="115"/>
      <c r="Q817" s="115"/>
      <c r="R817" s="115"/>
    </row>
    <row r="818" spans="2:18">
      <c r="B818" s="114"/>
      <c r="C818" s="114"/>
      <c r="D818" s="114"/>
      <c r="E818" s="114"/>
      <c r="F818" s="115"/>
      <c r="G818" s="115"/>
      <c r="H818" s="115"/>
      <c r="I818" s="115"/>
      <c r="J818" s="115"/>
      <c r="K818" s="115"/>
      <c r="L818" s="115"/>
      <c r="M818" s="115"/>
      <c r="N818" s="115"/>
      <c r="O818" s="115"/>
      <c r="P818" s="115"/>
      <c r="Q818" s="115"/>
      <c r="R818" s="115"/>
    </row>
    <row r="819" spans="2:18">
      <c r="B819" s="114"/>
      <c r="C819" s="114"/>
      <c r="D819" s="114"/>
      <c r="E819" s="114"/>
      <c r="F819" s="115"/>
      <c r="G819" s="115"/>
      <c r="H819" s="115"/>
      <c r="I819" s="115"/>
      <c r="J819" s="115"/>
      <c r="K819" s="115"/>
      <c r="L819" s="115"/>
      <c r="M819" s="115"/>
      <c r="N819" s="115"/>
      <c r="O819" s="115"/>
      <c r="P819" s="115"/>
      <c r="Q819" s="115"/>
      <c r="R819" s="115"/>
    </row>
    <row r="820" spans="2:18">
      <c r="B820" s="114"/>
      <c r="C820" s="114"/>
      <c r="D820" s="114"/>
      <c r="E820" s="114"/>
      <c r="F820" s="115"/>
      <c r="G820" s="115"/>
      <c r="H820" s="115"/>
      <c r="I820" s="115"/>
      <c r="J820" s="115"/>
      <c r="K820" s="115"/>
      <c r="L820" s="115"/>
      <c r="M820" s="115"/>
      <c r="N820" s="115"/>
      <c r="O820" s="115"/>
      <c r="P820" s="115"/>
      <c r="Q820" s="115"/>
      <c r="R820" s="115"/>
    </row>
    <row r="821" spans="2:18">
      <c r="B821" s="114"/>
      <c r="C821" s="114"/>
      <c r="D821" s="114"/>
      <c r="E821" s="114"/>
      <c r="F821" s="115"/>
      <c r="G821" s="115"/>
      <c r="H821" s="115"/>
      <c r="I821" s="115"/>
      <c r="J821" s="115"/>
      <c r="K821" s="115"/>
      <c r="L821" s="115"/>
      <c r="M821" s="115"/>
      <c r="N821" s="115"/>
      <c r="O821" s="115"/>
      <c r="P821" s="115"/>
      <c r="Q821" s="115"/>
      <c r="R821" s="115"/>
    </row>
    <row r="822" spans="2:18">
      <c r="B822" s="114"/>
      <c r="C822" s="114"/>
      <c r="D822" s="114"/>
      <c r="E822" s="114"/>
      <c r="F822" s="115"/>
      <c r="G822" s="115"/>
      <c r="H822" s="115"/>
      <c r="I822" s="115"/>
      <c r="J822" s="115"/>
      <c r="K822" s="115"/>
      <c r="L822" s="115"/>
      <c r="M822" s="115"/>
      <c r="N822" s="115"/>
      <c r="O822" s="115"/>
      <c r="P822" s="115"/>
      <c r="Q822" s="115"/>
      <c r="R822" s="115"/>
    </row>
    <row r="823" spans="2:18">
      <c r="B823" s="114"/>
      <c r="C823" s="114"/>
      <c r="D823" s="114"/>
      <c r="E823" s="114"/>
      <c r="F823" s="115"/>
      <c r="G823" s="115"/>
      <c r="H823" s="115"/>
      <c r="I823" s="115"/>
      <c r="J823" s="115"/>
      <c r="K823" s="115"/>
      <c r="L823" s="115"/>
      <c r="M823" s="115"/>
      <c r="N823" s="115"/>
      <c r="O823" s="115"/>
      <c r="P823" s="115"/>
      <c r="Q823" s="115"/>
      <c r="R823" s="115"/>
    </row>
    <row r="824" spans="2:18">
      <c r="B824" s="114"/>
      <c r="C824" s="114"/>
      <c r="D824" s="114"/>
      <c r="E824" s="114"/>
      <c r="F824" s="115"/>
      <c r="G824" s="115"/>
      <c r="H824" s="115"/>
      <c r="I824" s="115"/>
      <c r="J824" s="115"/>
      <c r="K824" s="115"/>
      <c r="L824" s="115"/>
      <c r="M824" s="115"/>
      <c r="N824" s="115"/>
      <c r="O824" s="115"/>
      <c r="P824" s="115"/>
      <c r="Q824" s="115"/>
      <c r="R824" s="115"/>
    </row>
    <row r="825" spans="2:18">
      <c r="B825" s="114"/>
      <c r="C825" s="114"/>
      <c r="D825" s="114"/>
      <c r="E825" s="114"/>
      <c r="F825" s="115"/>
      <c r="G825" s="115"/>
      <c r="H825" s="115"/>
      <c r="I825" s="115"/>
      <c r="J825" s="115"/>
      <c r="K825" s="115"/>
      <c r="L825" s="115"/>
      <c r="M825" s="115"/>
      <c r="N825" s="115"/>
      <c r="O825" s="115"/>
      <c r="P825" s="115"/>
      <c r="Q825" s="115"/>
      <c r="R825" s="115"/>
    </row>
    <row r="826" spans="2:18">
      <c r="B826" s="114"/>
      <c r="C826" s="114"/>
      <c r="D826" s="114"/>
      <c r="E826" s="114"/>
      <c r="F826" s="115"/>
      <c r="G826" s="115"/>
      <c r="H826" s="115"/>
      <c r="I826" s="115"/>
      <c r="J826" s="115"/>
      <c r="K826" s="115"/>
      <c r="L826" s="115"/>
      <c r="M826" s="115"/>
      <c r="N826" s="115"/>
      <c r="O826" s="115"/>
      <c r="P826" s="115"/>
      <c r="Q826" s="115"/>
      <c r="R826" s="115"/>
    </row>
    <row r="827" spans="2:18">
      <c r="B827" s="114"/>
      <c r="C827" s="114"/>
      <c r="D827" s="114"/>
      <c r="E827" s="114"/>
      <c r="F827" s="115"/>
      <c r="G827" s="115"/>
      <c r="H827" s="115"/>
      <c r="I827" s="115"/>
      <c r="J827" s="115"/>
      <c r="K827" s="115"/>
      <c r="L827" s="115"/>
      <c r="M827" s="115"/>
      <c r="N827" s="115"/>
      <c r="O827" s="115"/>
      <c r="P827" s="115"/>
      <c r="Q827" s="115"/>
      <c r="R827" s="115"/>
    </row>
    <row r="828" spans="2:18">
      <c r="B828" s="114"/>
      <c r="C828" s="114"/>
      <c r="D828" s="114"/>
      <c r="E828" s="114"/>
      <c r="F828" s="115"/>
      <c r="G828" s="115"/>
      <c r="H828" s="115"/>
      <c r="I828" s="115"/>
      <c r="J828" s="115"/>
      <c r="K828" s="115"/>
      <c r="L828" s="115"/>
      <c r="M828" s="115"/>
      <c r="N828" s="115"/>
      <c r="O828" s="115"/>
      <c r="P828" s="115"/>
      <c r="Q828" s="115"/>
      <c r="R828" s="115"/>
    </row>
    <row r="829" spans="2:18">
      <c r="B829" s="114"/>
      <c r="C829" s="114"/>
      <c r="D829" s="114"/>
      <c r="E829" s="114"/>
      <c r="F829" s="115"/>
      <c r="G829" s="115"/>
      <c r="H829" s="115"/>
      <c r="I829" s="115"/>
      <c r="J829" s="115"/>
      <c r="K829" s="115"/>
      <c r="L829" s="115"/>
      <c r="M829" s="115"/>
      <c r="N829" s="115"/>
      <c r="O829" s="115"/>
      <c r="P829" s="115"/>
      <c r="Q829" s="115"/>
      <c r="R829" s="115"/>
    </row>
    <row r="830" spans="2:18">
      <c r="B830" s="114"/>
      <c r="C830" s="114"/>
      <c r="D830" s="114"/>
      <c r="E830" s="114"/>
      <c r="F830" s="115"/>
      <c r="G830" s="115"/>
      <c r="H830" s="115"/>
      <c r="I830" s="115"/>
      <c r="J830" s="115"/>
      <c r="K830" s="115"/>
      <c r="L830" s="115"/>
      <c r="M830" s="115"/>
      <c r="N830" s="115"/>
      <c r="O830" s="115"/>
      <c r="P830" s="115"/>
      <c r="Q830" s="115"/>
      <c r="R830" s="115"/>
    </row>
    <row r="831" spans="2:18">
      <c r="B831" s="114"/>
      <c r="C831" s="114"/>
      <c r="D831" s="114"/>
      <c r="E831" s="114"/>
      <c r="F831" s="115"/>
      <c r="G831" s="115"/>
      <c r="H831" s="115"/>
      <c r="I831" s="115"/>
      <c r="J831" s="115"/>
      <c r="K831" s="115"/>
      <c r="L831" s="115"/>
      <c r="M831" s="115"/>
      <c r="N831" s="115"/>
      <c r="O831" s="115"/>
      <c r="P831" s="115"/>
      <c r="Q831" s="115"/>
      <c r="R831" s="115"/>
    </row>
    <row r="832" spans="2:18">
      <c r="B832" s="114"/>
      <c r="C832" s="114"/>
      <c r="D832" s="114"/>
      <c r="E832" s="114"/>
      <c r="F832" s="115"/>
      <c r="G832" s="115"/>
      <c r="H832" s="115"/>
      <c r="I832" s="115"/>
      <c r="J832" s="115"/>
      <c r="K832" s="115"/>
      <c r="L832" s="115"/>
      <c r="M832" s="115"/>
      <c r="N832" s="115"/>
      <c r="O832" s="115"/>
      <c r="P832" s="115"/>
      <c r="Q832" s="115"/>
      <c r="R832" s="115"/>
    </row>
    <row r="833" spans="2:18">
      <c r="B833" s="114"/>
      <c r="C833" s="114"/>
      <c r="D833" s="114"/>
      <c r="E833" s="114"/>
      <c r="F833" s="115"/>
      <c r="G833" s="115"/>
      <c r="H833" s="115"/>
      <c r="I833" s="115"/>
      <c r="J833" s="115"/>
      <c r="K833" s="115"/>
      <c r="L833" s="115"/>
      <c r="M833" s="115"/>
      <c r="N833" s="115"/>
      <c r="O833" s="115"/>
      <c r="P833" s="115"/>
      <c r="Q833" s="115"/>
      <c r="R833" s="115"/>
    </row>
    <row r="834" spans="2:18">
      <c r="B834" s="114"/>
      <c r="C834" s="114"/>
      <c r="D834" s="114"/>
      <c r="E834" s="114"/>
      <c r="F834" s="115"/>
      <c r="G834" s="115"/>
      <c r="H834" s="115"/>
      <c r="I834" s="115"/>
      <c r="J834" s="115"/>
      <c r="K834" s="115"/>
      <c r="L834" s="115"/>
      <c r="M834" s="115"/>
      <c r="N834" s="115"/>
      <c r="O834" s="115"/>
      <c r="P834" s="115"/>
      <c r="Q834" s="115"/>
      <c r="R834" s="115"/>
    </row>
    <row r="835" spans="2:18">
      <c r="B835" s="114"/>
      <c r="C835" s="114"/>
      <c r="D835" s="114"/>
      <c r="E835" s="114"/>
      <c r="F835" s="115"/>
      <c r="G835" s="115"/>
      <c r="H835" s="115"/>
      <c r="I835" s="115"/>
      <c r="J835" s="115"/>
      <c r="K835" s="115"/>
      <c r="L835" s="115"/>
      <c r="M835" s="115"/>
      <c r="N835" s="115"/>
      <c r="O835" s="115"/>
      <c r="P835" s="115"/>
      <c r="Q835" s="115"/>
      <c r="R835" s="115"/>
    </row>
    <row r="836" spans="2:18">
      <c r="B836" s="114"/>
      <c r="C836" s="114"/>
      <c r="D836" s="114"/>
      <c r="E836" s="114"/>
      <c r="F836" s="115"/>
      <c r="G836" s="115"/>
      <c r="H836" s="115"/>
      <c r="I836" s="115"/>
      <c r="J836" s="115"/>
      <c r="K836" s="115"/>
      <c r="L836" s="115"/>
      <c r="M836" s="115"/>
      <c r="N836" s="115"/>
      <c r="O836" s="115"/>
      <c r="P836" s="115"/>
      <c r="Q836" s="115"/>
      <c r="R836" s="115"/>
    </row>
    <row r="837" spans="2:18">
      <c r="B837" s="114"/>
      <c r="C837" s="114"/>
      <c r="D837" s="114"/>
      <c r="E837" s="114"/>
      <c r="F837" s="115"/>
      <c r="G837" s="115"/>
      <c r="H837" s="115"/>
      <c r="I837" s="115"/>
      <c r="J837" s="115"/>
      <c r="K837" s="115"/>
      <c r="L837" s="115"/>
      <c r="M837" s="115"/>
      <c r="N837" s="115"/>
      <c r="O837" s="115"/>
      <c r="P837" s="115"/>
      <c r="Q837" s="115"/>
      <c r="R837" s="115"/>
    </row>
    <row r="838" spans="2:18">
      <c r="B838" s="114"/>
      <c r="C838" s="114"/>
      <c r="D838" s="114"/>
      <c r="E838" s="114"/>
      <c r="F838" s="115"/>
      <c r="G838" s="115"/>
      <c r="H838" s="115"/>
      <c r="I838" s="115"/>
      <c r="J838" s="115"/>
      <c r="K838" s="115"/>
      <c r="L838" s="115"/>
      <c r="M838" s="115"/>
      <c r="N838" s="115"/>
      <c r="O838" s="115"/>
      <c r="P838" s="115"/>
      <c r="Q838" s="115"/>
      <c r="R838" s="115"/>
    </row>
    <row r="839" spans="2:18">
      <c r="B839" s="114"/>
      <c r="C839" s="114"/>
      <c r="D839" s="114"/>
      <c r="E839" s="114"/>
      <c r="F839" s="115"/>
      <c r="G839" s="115"/>
      <c r="H839" s="115"/>
      <c r="I839" s="115"/>
      <c r="J839" s="115"/>
      <c r="K839" s="115"/>
      <c r="L839" s="115"/>
      <c r="M839" s="115"/>
      <c r="N839" s="115"/>
      <c r="O839" s="115"/>
      <c r="P839" s="115"/>
      <c r="Q839" s="115"/>
      <c r="R839" s="115"/>
    </row>
    <row r="840" spans="2:18">
      <c r="B840" s="114"/>
      <c r="C840" s="114"/>
      <c r="D840" s="114"/>
      <c r="E840" s="114"/>
      <c r="F840" s="115"/>
      <c r="G840" s="115"/>
      <c r="H840" s="115"/>
      <c r="I840" s="115"/>
      <c r="J840" s="115"/>
      <c r="K840" s="115"/>
      <c r="L840" s="115"/>
      <c r="M840" s="115"/>
      <c r="N840" s="115"/>
      <c r="O840" s="115"/>
      <c r="P840" s="115"/>
      <c r="Q840" s="115"/>
      <c r="R840" s="115"/>
    </row>
    <row r="841" spans="2:18">
      <c r="B841" s="114"/>
      <c r="C841" s="114"/>
      <c r="D841" s="114"/>
      <c r="E841" s="114"/>
      <c r="F841" s="115"/>
      <c r="G841" s="115"/>
      <c r="H841" s="115"/>
      <c r="I841" s="115"/>
      <c r="J841" s="115"/>
      <c r="K841" s="115"/>
      <c r="L841" s="115"/>
      <c r="M841" s="115"/>
      <c r="N841" s="115"/>
      <c r="O841" s="115"/>
      <c r="P841" s="115"/>
      <c r="Q841" s="115"/>
      <c r="R841" s="115"/>
    </row>
    <row r="842" spans="2:18">
      <c r="B842" s="114"/>
      <c r="C842" s="114"/>
      <c r="D842" s="114"/>
      <c r="E842" s="114"/>
      <c r="F842" s="115"/>
      <c r="G842" s="115"/>
      <c r="H842" s="115"/>
      <c r="I842" s="115"/>
      <c r="J842" s="115"/>
      <c r="K842" s="115"/>
      <c r="L842" s="115"/>
      <c r="M842" s="115"/>
      <c r="N842" s="115"/>
      <c r="O842" s="115"/>
      <c r="P842" s="115"/>
      <c r="Q842" s="115"/>
      <c r="R842" s="115"/>
    </row>
    <row r="843" spans="2:18">
      <c r="B843" s="114"/>
      <c r="C843" s="114"/>
      <c r="D843" s="114"/>
      <c r="E843" s="114"/>
      <c r="F843" s="115"/>
      <c r="G843" s="115"/>
      <c r="H843" s="115"/>
      <c r="I843" s="115"/>
      <c r="J843" s="115"/>
      <c r="K843" s="115"/>
      <c r="L843" s="115"/>
      <c r="M843" s="115"/>
      <c r="N843" s="115"/>
      <c r="O843" s="115"/>
      <c r="P843" s="115"/>
      <c r="Q843" s="115"/>
      <c r="R843" s="115"/>
    </row>
    <row r="844" spans="2:18">
      <c r="B844" s="114"/>
      <c r="C844" s="114"/>
      <c r="D844" s="114"/>
      <c r="E844" s="114"/>
      <c r="F844" s="115"/>
      <c r="G844" s="115"/>
      <c r="H844" s="115"/>
      <c r="I844" s="115"/>
      <c r="J844" s="115"/>
      <c r="K844" s="115"/>
      <c r="L844" s="115"/>
      <c r="M844" s="115"/>
      <c r="N844" s="115"/>
      <c r="O844" s="115"/>
      <c r="P844" s="115"/>
      <c r="Q844" s="115"/>
      <c r="R844" s="115"/>
    </row>
    <row r="845" spans="2:18">
      <c r="B845" s="114"/>
      <c r="C845" s="114"/>
      <c r="D845" s="114"/>
      <c r="E845" s="114"/>
      <c r="F845" s="115"/>
      <c r="G845" s="115"/>
      <c r="H845" s="115"/>
      <c r="I845" s="115"/>
      <c r="J845" s="115"/>
      <c r="K845" s="115"/>
      <c r="L845" s="115"/>
      <c r="M845" s="115"/>
      <c r="N845" s="115"/>
      <c r="O845" s="115"/>
      <c r="P845" s="115"/>
      <c r="Q845" s="115"/>
      <c r="R845" s="115"/>
    </row>
    <row r="846" spans="2:18">
      <c r="B846" s="114"/>
      <c r="C846" s="114"/>
      <c r="D846" s="114"/>
      <c r="E846" s="114"/>
      <c r="F846" s="115"/>
      <c r="G846" s="115"/>
      <c r="H846" s="115"/>
      <c r="I846" s="115"/>
      <c r="J846" s="115"/>
      <c r="K846" s="115"/>
      <c r="L846" s="115"/>
      <c r="M846" s="115"/>
      <c r="N846" s="115"/>
      <c r="O846" s="115"/>
      <c r="P846" s="115"/>
      <c r="Q846" s="115"/>
      <c r="R846" s="115"/>
    </row>
    <row r="847" spans="2:18">
      <c r="B847" s="114"/>
      <c r="C847" s="114"/>
      <c r="D847" s="114"/>
      <c r="E847" s="114"/>
      <c r="F847" s="115"/>
      <c r="G847" s="115"/>
      <c r="H847" s="115"/>
      <c r="I847" s="115"/>
      <c r="J847" s="115"/>
      <c r="K847" s="115"/>
      <c r="L847" s="115"/>
      <c r="M847" s="115"/>
      <c r="N847" s="115"/>
      <c r="O847" s="115"/>
      <c r="P847" s="115"/>
      <c r="Q847" s="115"/>
      <c r="R847" s="115"/>
    </row>
    <row r="848" spans="2:18">
      <c r="B848" s="114"/>
      <c r="C848" s="114"/>
      <c r="D848" s="114"/>
      <c r="E848" s="114"/>
      <c r="F848" s="115"/>
      <c r="G848" s="115"/>
      <c r="H848" s="115"/>
      <c r="I848" s="115"/>
      <c r="J848" s="115"/>
      <c r="K848" s="115"/>
      <c r="L848" s="115"/>
      <c r="M848" s="115"/>
      <c r="N848" s="115"/>
      <c r="O848" s="115"/>
      <c r="P848" s="115"/>
      <c r="Q848" s="115"/>
      <c r="R848" s="115"/>
    </row>
    <row r="849" spans="2:18">
      <c r="B849" s="114"/>
      <c r="C849" s="114"/>
      <c r="D849" s="114"/>
      <c r="E849" s="114"/>
      <c r="F849" s="115"/>
      <c r="G849" s="115"/>
      <c r="H849" s="115"/>
      <c r="I849" s="115"/>
      <c r="J849" s="115"/>
      <c r="K849" s="115"/>
      <c r="L849" s="115"/>
      <c r="M849" s="115"/>
      <c r="N849" s="115"/>
      <c r="O849" s="115"/>
      <c r="P849" s="115"/>
      <c r="Q849" s="115"/>
      <c r="R849" s="115"/>
    </row>
    <row r="850" spans="2:18">
      <c r="B850" s="114"/>
      <c r="C850" s="114"/>
      <c r="D850" s="114"/>
      <c r="E850" s="114"/>
      <c r="F850" s="115"/>
      <c r="G850" s="115"/>
      <c r="H850" s="115"/>
      <c r="I850" s="115"/>
      <c r="J850" s="115"/>
      <c r="K850" s="115"/>
      <c r="L850" s="115"/>
      <c r="M850" s="115"/>
      <c r="N850" s="115"/>
      <c r="O850" s="115"/>
      <c r="P850" s="115"/>
      <c r="Q850" s="115"/>
      <c r="R850" s="115"/>
    </row>
    <row r="851" spans="2:18">
      <c r="B851" s="114"/>
      <c r="C851" s="114"/>
      <c r="D851" s="114"/>
      <c r="E851" s="114"/>
      <c r="F851" s="115"/>
      <c r="G851" s="115"/>
      <c r="H851" s="115"/>
      <c r="I851" s="115"/>
      <c r="J851" s="115"/>
      <c r="K851" s="115"/>
      <c r="L851" s="115"/>
      <c r="M851" s="115"/>
      <c r="N851" s="115"/>
      <c r="O851" s="115"/>
      <c r="P851" s="115"/>
      <c r="Q851" s="115"/>
      <c r="R851" s="115"/>
    </row>
    <row r="852" spans="2:18">
      <c r="B852" s="114"/>
      <c r="C852" s="114"/>
      <c r="D852" s="114"/>
      <c r="E852" s="114"/>
      <c r="F852" s="115"/>
      <c r="G852" s="115"/>
      <c r="H852" s="115"/>
      <c r="I852" s="115"/>
      <c r="J852" s="115"/>
      <c r="K852" s="115"/>
      <c r="L852" s="115"/>
      <c r="M852" s="115"/>
      <c r="N852" s="115"/>
      <c r="O852" s="115"/>
      <c r="P852" s="115"/>
      <c r="Q852" s="115"/>
      <c r="R852" s="115"/>
    </row>
    <row r="853" spans="2:18">
      <c r="B853" s="114"/>
      <c r="C853" s="114"/>
      <c r="D853" s="114"/>
      <c r="E853" s="114"/>
      <c r="F853" s="115"/>
      <c r="G853" s="115"/>
      <c r="H853" s="115"/>
      <c r="I853" s="115"/>
      <c r="J853" s="115"/>
      <c r="K853" s="115"/>
      <c r="L853" s="115"/>
      <c r="M853" s="115"/>
      <c r="N853" s="115"/>
      <c r="O853" s="115"/>
      <c r="P853" s="115"/>
      <c r="Q853" s="115"/>
      <c r="R853" s="115"/>
    </row>
    <row r="854" spans="2:18">
      <c r="B854" s="114"/>
      <c r="C854" s="114"/>
      <c r="D854" s="114"/>
      <c r="E854" s="114"/>
      <c r="F854" s="115"/>
      <c r="G854" s="115"/>
      <c r="H854" s="115"/>
      <c r="I854" s="115"/>
      <c r="J854" s="115"/>
      <c r="K854" s="115"/>
      <c r="L854" s="115"/>
      <c r="M854" s="115"/>
      <c r="N854" s="115"/>
      <c r="O854" s="115"/>
      <c r="P854" s="115"/>
      <c r="Q854" s="115"/>
      <c r="R854" s="115"/>
    </row>
    <row r="855" spans="2:18">
      <c r="B855" s="114"/>
      <c r="C855" s="114"/>
      <c r="D855" s="114"/>
      <c r="E855" s="114"/>
      <c r="F855" s="115"/>
      <c r="G855" s="115"/>
      <c r="H855" s="115"/>
      <c r="I855" s="115"/>
      <c r="J855" s="115"/>
      <c r="K855" s="115"/>
      <c r="L855" s="115"/>
      <c r="M855" s="115"/>
      <c r="N855" s="115"/>
      <c r="O855" s="115"/>
      <c r="P855" s="115"/>
      <c r="Q855" s="115"/>
      <c r="R855" s="115"/>
    </row>
    <row r="856" spans="2:18">
      <c r="B856" s="114"/>
      <c r="C856" s="114"/>
      <c r="D856" s="114"/>
      <c r="E856" s="114"/>
      <c r="F856" s="115"/>
      <c r="G856" s="115"/>
      <c r="H856" s="115"/>
      <c r="I856" s="115"/>
      <c r="J856" s="115"/>
      <c r="K856" s="115"/>
      <c r="L856" s="115"/>
      <c r="M856" s="115"/>
      <c r="N856" s="115"/>
      <c r="O856" s="115"/>
      <c r="P856" s="115"/>
      <c r="Q856" s="115"/>
      <c r="R856" s="115"/>
    </row>
    <row r="857" spans="2:18">
      <c r="B857" s="114"/>
      <c r="C857" s="114"/>
      <c r="D857" s="114"/>
      <c r="E857" s="114"/>
      <c r="F857" s="115"/>
      <c r="G857" s="115"/>
      <c r="H857" s="115"/>
      <c r="I857" s="115"/>
      <c r="J857" s="115"/>
      <c r="K857" s="115"/>
      <c r="L857" s="115"/>
      <c r="M857" s="115"/>
      <c r="N857" s="115"/>
      <c r="O857" s="115"/>
      <c r="P857" s="115"/>
      <c r="Q857" s="115"/>
      <c r="R857" s="115"/>
    </row>
    <row r="858" spans="2:18">
      <c r="B858" s="114"/>
      <c r="C858" s="114"/>
      <c r="D858" s="114"/>
      <c r="E858" s="114"/>
      <c r="F858" s="115"/>
      <c r="G858" s="115"/>
      <c r="H858" s="115"/>
      <c r="I858" s="115"/>
      <c r="J858" s="115"/>
      <c r="K858" s="115"/>
      <c r="L858" s="115"/>
      <c r="M858" s="115"/>
      <c r="N858" s="115"/>
      <c r="O858" s="115"/>
      <c r="P858" s="115"/>
      <c r="Q858" s="115"/>
      <c r="R858" s="115"/>
    </row>
    <row r="859" spans="2:18">
      <c r="B859" s="114"/>
      <c r="C859" s="114"/>
      <c r="D859" s="114"/>
      <c r="E859" s="114"/>
      <c r="F859" s="115"/>
      <c r="G859" s="115"/>
      <c r="H859" s="115"/>
      <c r="I859" s="115"/>
      <c r="J859" s="115"/>
      <c r="K859" s="115"/>
      <c r="L859" s="115"/>
      <c r="M859" s="115"/>
      <c r="N859" s="115"/>
      <c r="O859" s="115"/>
      <c r="P859" s="115"/>
      <c r="Q859" s="115"/>
      <c r="R859" s="115"/>
    </row>
    <row r="860" spans="2:18">
      <c r="B860" s="114"/>
      <c r="C860" s="114"/>
      <c r="D860" s="114"/>
      <c r="E860" s="114"/>
      <c r="F860" s="115"/>
      <c r="G860" s="115"/>
      <c r="H860" s="115"/>
      <c r="I860" s="115"/>
      <c r="J860" s="115"/>
      <c r="K860" s="115"/>
      <c r="L860" s="115"/>
      <c r="M860" s="115"/>
      <c r="N860" s="115"/>
      <c r="O860" s="115"/>
      <c r="P860" s="115"/>
      <c r="Q860" s="115"/>
      <c r="R860" s="115"/>
    </row>
    <row r="861" spans="2:18">
      <c r="B861" s="114"/>
      <c r="C861" s="114"/>
      <c r="D861" s="114"/>
      <c r="E861" s="114"/>
      <c r="F861" s="115"/>
      <c r="G861" s="115"/>
      <c r="H861" s="115"/>
      <c r="I861" s="115"/>
      <c r="J861" s="115"/>
      <c r="K861" s="115"/>
      <c r="L861" s="115"/>
      <c r="M861" s="115"/>
      <c r="N861" s="115"/>
      <c r="O861" s="115"/>
      <c r="P861" s="115"/>
      <c r="Q861" s="115"/>
      <c r="R861" s="115"/>
    </row>
    <row r="862" spans="2:18">
      <c r="B862" s="114"/>
      <c r="C862" s="114"/>
      <c r="D862" s="114"/>
      <c r="E862" s="114"/>
      <c r="F862" s="115"/>
      <c r="G862" s="115"/>
      <c r="H862" s="115"/>
      <c r="I862" s="115"/>
      <c r="J862" s="115"/>
      <c r="K862" s="115"/>
      <c r="L862" s="115"/>
      <c r="M862" s="115"/>
      <c r="N862" s="115"/>
      <c r="O862" s="115"/>
      <c r="P862" s="115"/>
      <c r="Q862" s="115"/>
      <c r="R862" s="115"/>
    </row>
    <row r="863" spans="2:18">
      <c r="B863" s="114"/>
      <c r="C863" s="114"/>
      <c r="D863" s="114"/>
      <c r="E863" s="114"/>
      <c r="F863" s="115"/>
      <c r="G863" s="115"/>
      <c r="H863" s="115"/>
      <c r="I863" s="115"/>
      <c r="J863" s="115"/>
      <c r="K863" s="115"/>
      <c r="L863" s="115"/>
      <c r="M863" s="115"/>
      <c r="N863" s="115"/>
      <c r="O863" s="115"/>
      <c r="P863" s="115"/>
      <c r="Q863" s="115"/>
      <c r="R863" s="115"/>
    </row>
    <row r="864" spans="2:18">
      <c r="B864" s="114"/>
      <c r="C864" s="114"/>
      <c r="D864" s="114"/>
      <c r="E864" s="114"/>
      <c r="F864" s="115"/>
      <c r="G864" s="115"/>
      <c r="H864" s="115"/>
      <c r="I864" s="115"/>
      <c r="J864" s="115"/>
      <c r="K864" s="115"/>
      <c r="L864" s="115"/>
      <c r="M864" s="115"/>
      <c r="N864" s="115"/>
      <c r="O864" s="115"/>
      <c r="P864" s="115"/>
      <c r="Q864" s="115"/>
      <c r="R864" s="115"/>
    </row>
    <row r="865" spans="2:18">
      <c r="B865" s="114"/>
      <c r="C865" s="114"/>
      <c r="D865" s="114"/>
      <c r="E865" s="114"/>
      <c r="F865" s="115"/>
      <c r="G865" s="115"/>
      <c r="H865" s="115"/>
      <c r="I865" s="115"/>
      <c r="J865" s="115"/>
      <c r="K865" s="115"/>
      <c r="L865" s="115"/>
      <c r="M865" s="115"/>
      <c r="N865" s="115"/>
      <c r="O865" s="115"/>
      <c r="P865" s="115"/>
      <c r="Q865" s="115"/>
      <c r="R865" s="115"/>
    </row>
    <row r="866" spans="2:18">
      <c r="B866" s="114"/>
      <c r="C866" s="114"/>
      <c r="D866" s="114"/>
      <c r="E866" s="114"/>
      <c r="F866" s="115"/>
      <c r="G866" s="115"/>
      <c r="H866" s="115"/>
      <c r="I866" s="115"/>
      <c r="J866" s="115"/>
      <c r="K866" s="115"/>
      <c r="L866" s="115"/>
      <c r="M866" s="115"/>
      <c r="N866" s="115"/>
      <c r="O866" s="115"/>
      <c r="P866" s="115"/>
      <c r="Q866" s="115"/>
      <c r="R866" s="115"/>
    </row>
    <row r="867" spans="2:18">
      <c r="B867" s="114"/>
      <c r="C867" s="114"/>
      <c r="D867" s="114"/>
      <c r="E867" s="114"/>
      <c r="F867" s="115"/>
      <c r="G867" s="115"/>
      <c r="H867" s="115"/>
      <c r="I867" s="115"/>
      <c r="J867" s="115"/>
      <c r="K867" s="115"/>
      <c r="L867" s="115"/>
      <c r="M867" s="115"/>
      <c r="N867" s="115"/>
      <c r="O867" s="115"/>
      <c r="P867" s="115"/>
      <c r="Q867" s="115"/>
      <c r="R867" s="115"/>
    </row>
    <row r="868" spans="2:18">
      <c r="B868" s="114"/>
      <c r="C868" s="114"/>
      <c r="D868" s="114"/>
      <c r="E868" s="114"/>
      <c r="F868" s="115"/>
      <c r="G868" s="115"/>
      <c r="H868" s="115"/>
      <c r="I868" s="115"/>
      <c r="J868" s="115"/>
      <c r="K868" s="115"/>
      <c r="L868" s="115"/>
      <c r="M868" s="115"/>
      <c r="N868" s="115"/>
      <c r="O868" s="115"/>
      <c r="P868" s="115"/>
      <c r="Q868" s="115"/>
      <c r="R868" s="115"/>
    </row>
    <row r="869" spans="2:18">
      <c r="B869" s="114"/>
      <c r="C869" s="114"/>
      <c r="D869" s="114"/>
      <c r="E869" s="114"/>
      <c r="F869" s="115"/>
      <c r="G869" s="115"/>
      <c r="H869" s="115"/>
      <c r="I869" s="115"/>
      <c r="J869" s="115"/>
      <c r="K869" s="115"/>
      <c r="L869" s="115"/>
      <c r="M869" s="115"/>
      <c r="N869" s="115"/>
      <c r="O869" s="115"/>
      <c r="P869" s="115"/>
      <c r="Q869" s="115"/>
      <c r="R869" s="115"/>
    </row>
    <row r="870" spans="2:18">
      <c r="B870" s="114"/>
      <c r="C870" s="114"/>
      <c r="D870" s="114"/>
      <c r="E870" s="114"/>
      <c r="F870" s="115"/>
      <c r="G870" s="115"/>
      <c r="H870" s="115"/>
      <c r="I870" s="115"/>
      <c r="J870" s="115"/>
      <c r="K870" s="115"/>
      <c r="L870" s="115"/>
      <c r="M870" s="115"/>
      <c r="N870" s="115"/>
      <c r="O870" s="115"/>
      <c r="P870" s="115"/>
      <c r="Q870" s="115"/>
      <c r="R870" s="115"/>
    </row>
    <row r="871" spans="2:18">
      <c r="B871" s="114"/>
      <c r="C871" s="114"/>
      <c r="D871" s="114"/>
      <c r="E871" s="114"/>
      <c r="F871" s="115"/>
      <c r="G871" s="115"/>
      <c r="H871" s="115"/>
      <c r="I871" s="115"/>
      <c r="J871" s="115"/>
      <c r="K871" s="115"/>
      <c r="L871" s="115"/>
      <c r="M871" s="115"/>
      <c r="N871" s="115"/>
      <c r="O871" s="115"/>
      <c r="P871" s="115"/>
      <c r="Q871" s="115"/>
      <c r="R871" s="115"/>
    </row>
    <row r="872" spans="2:18">
      <c r="B872" s="114"/>
      <c r="C872" s="114"/>
      <c r="D872" s="114"/>
      <c r="E872" s="114"/>
      <c r="F872" s="115"/>
      <c r="G872" s="115"/>
      <c r="H872" s="115"/>
      <c r="I872" s="115"/>
      <c r="J872" s="115"/>
      <c r="K872" s="115"/>
      <c r="L872" s="115"/>
      <c r="M872" s="115"/>
      <c r="N872" s="115"/>
      <c r="O872" s="115"/>
      <c r="P872" s="115"/>
      <c r="Q872" s="115"/>
      <c r="R872" s="115"/>
    </row>
    <row r="873" spans="2:18">
      <c r="B873" s="114"/>
      <c r="C873" s="114"/>
      <c r="D873" s="114"/>
      <c r="E873" s="114"/>
      <c r="F873" s="115"/>
      <c r="G873" s="115"/>
      <c r="H873" s="115"/>
      <c r="I873" s="115"/>
      <c r="J873" s="115"/>
      <c r="K873" s="115"/>
      <c r="L873" s="115"/>
      <c r="M873" s="115"/>
      <c r="N873" s="115"/>
      <c r="O873" s="115"/>
      <c r="P873" s="115"/>
      <c r="Q873" s="115"/>
      <c r="R873" s="115"/>
    </row>
    <row r="874" spans="2:18">
      <c r="B874" s="114"/>
      <c r="C874" s="114"/>
      <c r="D874" s="114"/>
      <c r="E874" s="114"/>
      <c r="F874" s="115"/>
      <c r="G874" s="115"/>
      <c r="H874" s="115"/>
      <c r="I874" s="115"/>
      <c r="J874" s="115"/>
      <c r="K874" s="115"/>
      <c r="L874" s="115"/>
      <c r="M874" s="115"/>
      <c r="N874" s="115"/>
      <c r="O874" s="115"/>
      <c r="P874" s="115"/>
      <c r="Q874" s="115"/>
      <c r="R874" s="115"/>
    </row>
    <row r="875" spans="2:18">
      <c r="B875" s="114"/>
      <c r="C875" s="114"/>
      <c r="D875" s="114"/>
      <c r="E875" s="114"/>
      <c r="F875" s="115"/>
      <c r="G875" s="115"/>
      <c r="H875" s="115"/>
      <c r="I875" s="115"/>
      <c r="J875" s="115"/>
      <c r="K875" s="115"/>
      <c r="L875" s="115"/>
      <c r="M875" s="115"/>
      <c r="N875" s="115"/>
      <c r="O875" s="115"/>
      <c r="P875" s="115"/>
      <c r="Q875" s="115"/>
      <c r="R875" s="115"/>
    </row>
    <row r="876" spans="2:18">
      <c r="B876" s="114"/>
      <c r="C876" s="114"/>
      <c r="D876" s="114"/>
      <c r="E876" s="114"/>
      <c r="F876" s="115"/>
      <c r="G876" s="115"/>
      <c r="H876" s="115"/>
      <c r="I876" s="115"/>
      <c r="J876" s="115"/>
      <c r="K876" s="115"/>
      <c r="L876" s="115"/>
      <c r="M876" s="115"/>
      <c r="N876" s="115"/>
      <c r="O876" s="115"/>
      <c r="P876" s="115"/>
      <c r="Q876" s="115"/>
      <c r="R876" s="115"/>
    </row>
    <row r="877" spans="2:18">
      <c r="B877" s="114"/>
      <c r="C877" s="114"/>
      <c r="D877" s="114"/>
      <c r="E877" s="114"/>
      <c r="F877" s="115"/>
      <c r="G877" s="115"/>
      <c r="H877" s="115"/>
      <c r="I877" s="115"/>
      <c r="J877" s="115"/>
      <c r="K877" s="115"/>
      <c r="L877" s="115"/>
      <c r="M877" s="115"/>
      <c r="N877" s="115"/>
      <c r="O877" s="115"/>
      <c r="P877" s="115"/>
      <c r="Q877" s="115"/>
      <c r="R877" s="115"/>
    </row>
    <row r="878" spans="2:18">
      <c r="B878" s="114"/>
      <c r="C878" s="114"/>
      <c r="D878" s="114"/>
      <c r="E878" s="114"/>
      <c r="F878" s="115"/>
      <c r="G878" s="115"/>
      <c r="H878" s="115"/>
      <c r="I878" s="115"/>
      <c r="J878" s="115"/>
      <c r="K878" s="115"/>
      <c r="L878" s="115"/>
      <c r="M878" s="115"/>
      <c r="N878" s="115"/>
      <c r="O878" s="115"/>
      <c r="P878" s="115"/>
      <c r="Q878" s="115"/>
      <c r="R878" s="115"/>
    </row>
    <row r="879" spans="2:18">
      <c r="B879" s="114"/>
      <c r="C879" s="114"/>
      <c r="D879" s="114"/>
      <c r="E879" s="114"/>
      <c r="F879" s="115"/>
      <c r="G879" s="115"/>
      <c r="H879" s="115"/>
      <c r="I879" s="115"/>
      <c r="J879" s="115"/>
      <c r="K879" s="115"/>
      <c r="L879" s="115"/>
      <c r="M879" s="115"/>
      <c r="N879" s="115"/>
      <c r="O879" s="115"/>
      <c r="P879" s="115"/>
      <c r="Q879" s="115"/>
      <c r="R879" s="115"/>
    </row>
    <row r="880" spans="2:18">
      <c r="B880" s="114"/>
      <c r="C880" s="114"/>
      <c r="D880" s="114"/>
      <c r="E880" s="114"/>
      <c r="F880" s="115"/>
      <c r="G880" s="115"/>
      <c r="H880" s="115"/>
      <c r="I880" s="115"/>
      <c r="J880" s="115"/>
      <c r="K880" s="115"/>
      <c r="L880" s="115"/>
      <c r="M880" s="115"/>
      <c r="N880" s="115"/>
      <c r="O880" s="115"/>
      <c r="P880" s="115"/>
      <c r="Q880" s="115"/>
      <c r="R880" s="115"/>
    </row>
    <row r="881" spans="2:18">
      <c r="B881" s="114"/>
      <c r="C881" s="114"/>
      <c r="D881" s="114"/>
      <c r="E881" s="114"/>
      <c r="F881" s="115"/>
      <c r="G881" s="115"/>
      <c r="H881" s="115"/>
      <c r="I881" s="115"/>
      <c r="J881" s="115"/>
      <c r="K881" s="115"/>
      <c r="L881" s="115"/>
      <c r="M881" s="115"/>
      <c r="N881" s="115"/>
      <c r="O881" s="115"/>
      <c r="P881" s="115"/>
      <c r="Q881" s="115"/>
      <c r="R881" s="115"/>
    </row>
    <row r="882" spans="2:18">
      <c r="B882" s="114"/>
      <c r="C882" s="114"/>
      <c r="D882" s="114"/>
      <c r="E882" s="114"/>
      <c r="F882" s="115"/>
      <c r="G882" s="115"/>
      <c r="H882" s="115"/>
      <c r="I882" s="115"/>
      <c r="J882" s="115"/>
      <c r="K882" s="115"/>
      <c r="L882" s="115"/>
      <c r="M882" s="115"/>
      <c r="N882" s="115"/>
      <c r="O882" s="115"/>
      <c r="P882" s="115"/>
      <c r="Q882" s="115"/>
      <c r="R882" s="115"/>
    </row>
    <row r="883" spans="2:18">
      <c r="B883" s="114"/>
      <c r="C883" s="114"/>
      <c r="D883" s="114"/>
      <c r="E883" s="114"/>
      <c r="F883" s="115"/>
      <c r="G883" s="115"/>
      <c r="H883" s="115"/>
      <c r="I883" s="115"/>
      <c r="J883" s="115"/>
      <c r="K883" s="115"/>
      <c r="L883" s="115"/>
      <c r="M883" s="115"/>
      <c r="N883" s="115"/>
      <c r="O883" s="115"/>
      <c r="P883" s="115"/>
      <c r="Q883" s="115"/>
      <c r="R883" s="115"/>
    </row>
    <row r="884" spans="2:18">
      <c r="B884" s="114"/>
      <c r="C884" s="114"/>
      <c r="D884" s="114"/>
      <c r="E884" s="114"/>
      <c r="F884" s="115"/>
      <c r="G884" s="115"/>
      <c r="H884" s="115"/>
      <c r="I884" s="115"/>
      <c r="J884" s="115"/>
      <c r="K884" s="115"/>
      <c r="L884" s="115"/>
      <c r="M884" s="115"/>
      <c r="N884" s="115"/>
      <c r="O884" s="115"/>
      <c r="P884" s="115"/>
      <c r="Q884" s="115"/>
      <c r="R884" s="115"/>
    </row>
    <row r="885" spans="2:18">
      <c r="B885" s="114"/>
      <c r="C885" s="114"/>
      <c r="D885" s="114"/>
      <c r="E885" s="114"/>
      <c r="F885" s="115"/>
      <c r="G885" s="115"/>
      <c r="H885" s="115"/>
      <c r="I885" s="115"/>
      <c r="J885" s="115"/>
      <c r="K885" s="115"/>
      <c r="L885" s="115"/>
      <c r="M885" s="115"/>
      <c r="N885" s="115"/>
      <c r="O885" s="115"/>
      <c r="P885" s="115"/>
      <c r="Q885" s="115"/>
      <c r="R885" s="115"/>
    </row>
    <row r="886" spans="2:18">
      <c r="B886" s="114"/>
      <c r="C886" s="114"/>
      <c r="D886" s="114"/>
      <c r="E886" s="114"/>
      <c r="F886" s="115"/>
      <c r="G886" s="115"/>
      <c r="H886" s="115"/>
      <c r="I886" s="115"/>
      <c r="J886" s="115"/>
      <c r="K886" s="115"/>
      <c r="L886" s="115"/>
      <c r="M886" s="115"/>
      <c r="N886" s="115"/>
      <c r="O886" s="115"/>
      <c r="P886" s="115"/>
      <c r="Q886" s="115"/>
      <c r="R886" s="115"/>
    </row>
    <row r="887" spans="2:18">
      <c r="B887" s="114"/>
      <c r="C887" s="114"/>
      <c r="D887" s="114"/>
      <c r="E887" s="114"/>
      <c r="F887" s="115"/>
      <c r="G887" s="115"/>
      <c r="H887" s="115"/>
      <c r="I887" s="115"/>
      <c r="J887" s="115"/>
      <c r="K887" s="115"/>
      <c r="L887" s="115"/>
      <c r="M887" s="115"/>
      <c r="N887" s="115"/>
      <c r="O887" s="115"/>
      <c r="P887" s="115"/>
      <c r="Q887" s="115"/>
      <c r="R887" s="115"/>
    </row>
    <row r="888" spans="2:18">
      <c r="B888" s="114"/>
      <c r="C888" s="114"/>
      <c r="D888" s="114"/>
      <c r="E888" s="114"/>
      <c r="F888" s="115"/>
      <c r="G888" s="115"/>
      <c r="H888" s="115"/>
      <c r="I888" s="115"/>
      <c r="J888" s="115"/>
      <c r="K888" s="115"/>
      <c r="L888" s="115"/>
      <c r="M888" s="115"/>
      <c r="N888" s="115"/>
      <c r="O888" s="115"/>
      <c r="P888" s="115"/>
      <c r="Q888" s="115"/>
      <c r="R888" s="115"/>
    </row>
    <row r="889" spans="2:18">
      <c r="B889" s="114"/>
      <c r="C889" s="114"/>
      <c r="D889" s="114"/>
      <c r="E889" s="114"/>
      <c r="F889" s="115"/>
      <c r="G889" s="115"/>
      <c r="H889" s="115"/>
      <c r="I889" s="115"/>
      <c r="J889" s="115"/>
      <c r="K889" s="115"/>
      <c r="L889" s="115"/>
      <c r="M889" s="115"/>
      <c r="N889" s="115"/>
      <c r="O889" s="115"/>
      <c r="P889" s="115"/>
      <c r="Q889" s="115"/>
      <c r="R889" s="115"/>
    </row>
    <row r="890" spans="2:18">
      <c r="B890" s="114"/>
      <c r="C890" s="114"/>
      <c r="D890" s="114"/>
      <c r="E890" s="114"/>
      <c r="F890" s="115"/>
      <c r="G890" s="115"/>
      <c r="H890" s="115"/>
      <c r="I890" s="115"/>
      <c r="J890" s="115"/>
      <c r="K890" s="115"/>
      <c r="L890" s="115"/>
      <c r="M890" s="115"/>
      <c r="N890" s="115"/>
      <c r="O890" s="115"/>
      <c r="P890" s="115"/>
      <c r="Q890" s="115"/>
      <c r="R890" s="115"/>
    </row>
    <row r="891" spans="2:18">
      <c r="B891" s="114"/>
      <c r="C891" s="114"/>
      <c r="D891" s="114"/>
      <c r="E891" s="114"/>
      <c r="F891" s="115"/>
      <c r="G891" s="115"/>
      <c r="H891" s="115"/>
      <c r="I891" s="115"/>
      <c r="J891" s="115"/>
      <c r="K891" s="115"/>
      <c r="L891" s="115"/>
      <c r="M891" s="115"/>
      <c r="N891" s="115"/>
      <c r="O891" s="115"/>
      <c r="P891" s="115"/>
      <c r="Q891" s="115"/>
      <c r="R891" s="115"/>
    </row>
    <row r="892" spans="2:18">
      <c r="B892" s="114"/>
      <c r="C892" s="114"/>
      <c r="D892" s="114"/>
      <c r="E892" s="114"/>
      <c r="F892" s="115"/>
      <c r="G892" s="115"/>
      <c r="H892" s="115"/>
      <c r="I892" s="115"/>
      <c r="J892" s="115"/>
      <c r="K892" s="115"/>
      <c r="L892" s="115"/>
      <c r="M892" s="115"/>
      <c r="N892" s="115"/>
      <c r="O892" s="115"/>
      <c r="P892" s="115"/>
      <c r="Q892" s="115"/>
      <c r="R892" s="115"/>
    </row>
    <row r="893" spans="2:18">
      <c r="B893" s="114"/>
      <c r="C893" s="114"/>
      <c r="D893" s="114"/>
      <c r="E893" s="114"/>
      <c r="F893" s="115"/>
      <c r="G893" s="115"/>
      <c r="H893" s="115"/>
      <c r="I893" s="115"/>
      <c r="J893" s="115"/>
      <c r="K893" s="115"/>
      <c r="L893" s="115"/>
      <c r="M893" s="115"/>
      <c r="N893" s="115"/>
      <c r="O893" s="115"/>
      <c r="P893" s="115"/>
      <c r="Q893" s="115"/>
      <c r="R893" s="115"/>
    </row>
    <row r="894" spans="2:18">
      <c r="B894" s="114"/>
      <c r="C894" s="114"/>
      <c r="D894" s="114"/>
      <c r="E894" s="114"/>
      <c r="F894" s="115"/>
      <c r="G894" s="115"/>
      <c r="H894" s="115"/>
      <c r="I894" s="115"/>
      <c r="J894" s="115"/>
      <c r="K894" s="115"/>
      <c r="L894" s="115"/>
      <c r="M894" s="115"/>
      <c r="N894" s="115"/>
      <c r="O894" s="115"/>
      <c r="P894" s="115"/>
      <c r="Q894" s="115"/>
      <c r="R894" s="115"/>
    </row>
    <row r="895" spans="2:18">
      <c r="B895" s="114"/>
      <c r="C895" s="114"/>
      <c r="D895" s="114"/>
      <c r="E895" s="114"/>
      <c r="F895" s="115"/>
      <c r="G895" s="115"/>
      <c r="H895" s="115"/>
      <c r="I895" s="115"/>
      <c r="J895" s="115"/>
      <c r="K895" s="115"/>
      <c r="L895" s="115"/>
      <c r="M895" s="115"/>
      <c r="N895" s="115"/>
      <c r="O895" s="115"/>
      <c r="P895" s="115"/>
      <c r="Q895" s="115"/>
      <c r="R895" s="115"/>
    </row>
    <row r="896" spans="2:18">
      <c r="B896" s="114"/>
      <c r="C896" s="114"/>
      <c r="D896" s="114"/>
      <c r="E896" s="114"/>
      <c r="F896" s="115"/>
      <c r="G896" s="115"/>
      <c r="H896" s="115"/>
      <c r="I896" s="115"/>
      <c r="J896" s="115"/>
      <c r="K896" s="115"/>
      <c r="L896" s="115"/>
      <c r="M896" s="115"/>
      <c r="N896" s="115"/>
      <c r="O896" s="115"/>
      <c r="P896" s="115"/>
      <c r="Q896" s="115"/>
      <c r="R896" s="115"/>
    </row>
    <row r="897" spans="2:18">
      <c r="B897" s="114"/>
      <c r="C897" s="114"/>
      <c r="D897" s="114"/>
      <c r="E897" s="114"/>
      <c r="F897" s="115"/>
      <c r="G897" s="115"/>
      <c r="H897" s="115"/>
      <c r="I897" s="115"/>
      <c r="J897" s="115"/>
      <c r="K897" s="115"/>
      <c r="L897" s="115"/>
      <c r="M897" s="115"/>
      <c r="N897" s="115"/>
      <c r="O897" s="115"/>
      <c r="P897" s="115"/>
      <c r="Q897" s="115"/>
      <c r="R897" s="115"/>
    </row>
    <row r="898" spans="2:18">
      <c r="B898" s="114"/>
      <c r="C898" s="114"/>
      <c r="D898" s="114"/>
      <c r="E898" s="114"/>
      <c r="F898" s="115"/>
      <c r="G898" s="115"/>
      <c r="H898" s="115"/>
      <c r="I898" s="115"/>
      <c r="J898" s="115"/>
      <c r="K898" s="115"/>
      <c r="L898" s="115"/>
      <c r="M898" s="115"/>
      <c r="N898" s="115"/>
      <c r="O898" s="115"/>
      <c r="P898" s="115"/>
      <c r="Q898" s="115"/>
      <c r="R898" s="115"/>
    </row>
    <row r="899" spans="2:18">
      <c r="B899" s="114"/>
      <c r="C899" s="114"/>
      <c r="D899" s="114"/>
      <c r="E899" s="114"/>
      <c r="F899" s="115"/>
      <c r="G899" s="115"/>
      <c r="H899" s="115"/>
      <c r="I899" s="115"/>
      <c r="J899" s="115"/>
      <c r="K899" s="115"/>
      <c r="L899" s="115"/>
      <c r="M899" s="115"/>
      <c r="N899" s="115"/>
      <c r="O899" s="115"/>
      <c r="P899" s="115"/>
      <c r="Q899" s="115"/>
      <c r="R899" s="115"/>
    </row>
    <row r="900" spans="2:18">
      <c r="B900" s="114"/>
      <c r="C900" s="114"/>
      <c r="D900" s="114"/>
      <c r="E900" s="114"/>
      <c r="F900" s="115"/>
      <c r="G900" s="115"/>
      <c r="H900" s="115"/>
      <c r="I900" s="115"/>
      <c r="J900" s="115"/>
      <c r="K900" s="115"/>
      <c r="L900" s="115"/>
      <c r="M900" s="115"/>
      <c r="N900" s="115"/>
      <c r="O900" s="115"/>
      <c r="P900" s="115"/>
      <c r="Q900" s="115"/>
      <c r="R900" s="115"/>
    </row>
    <row r="901" spans="2:18">
      <c r="B901" s="114"/>
      <c r="C901" s="114"/>
      <c r="D901" s="114"/>
      <c r="E901" s="114"/>
      <c r="F901" s="115"/>
      <c r="G901" s="115"/>
      <c r="H901" s="115"/>
      <c r="I901" s="115"/>
      <c r="J901" s="115"/>
      <c r="K901" s="115"/>
      <c r="L901" s="115"/>
      <c r="M901" s="115"/>
      <c r="N901" s="115"/>
      <c r="O901" s="115"/>
      <c r="P901" s="115"/>
      <c r="Q901" s="115"/>
      <c r="R901" s="115"/>
    </row>
    <row r="902" spans="2:18">
      <c r="B902" s="114"/>
      <c r="C902" s="114"/>
      <c r="D902" s="114"/>
      <c r="E902" s="114"/>
      <c r="F902" s="115"/>
      <c r="G902" s="115"/>
      <c r="H902" s="115"/>
      <c r="I902" s="115"/>
      <c r="J902" s="115"/>
      <c r="K902" s="115"/>
      <c r="L902" s="115"/>
      <c r="M902" s="115"/>
      <c r="N902" s="115"/>
      <c r="O902" s="115"/>
      <c r="P902" s="115"/>
      <c r="Q902" s="115"/>
      <c r="R902" s="115"/>
    </row>
    <row r="903" spans="2:18">
      <c r="B903" s="114"/>
      <c r="C903" s="114"/>
      <c r="D903" s="114"/>
      <c r="E903" s="114"/>
      <c r="F903" s="115"/>
      <c r="G903" s="115"/>
      <c r="H903" s="115"/>
      <c r="I903" s="115"/>
      <c r="J903" s="115"/>
      <c r="K903" s="115"/>
      <c r="L903" s="115"/>
      <c r="M903" s="115"/>
      <c r="N903" s="115"/>
      <c r="O903" s="115"/>
      <c r="P903" s="115"/>
      <c r="Q903" s="115"/>
      <c r="R903" s="115"/>
    </row>
    <row r="904" spans="2:18">
      <c r="B904" s="114"/>
      <c r="C904" s="114"/>
      <c r="D904" s="114"/>
      <c r="E904" s="114"/>
      <c r="F904" s="115"/>
      <c r="G904" s="115"/>
      <c r="H904" s="115"/>
      <c r="I904" s="115"/>
      <c r="J904" s="115"/>
      <c r="K904" s="115"/>
      <c r="L904" s="115"/>
      <c r="M904" s="115"/>
      <c r="N904" s="115"/>
      <c r="O904" s="115"/>
      <c r="P904" s="115"/>
      <c r="Q904" s="115"/>
      <c r="R904" s="115"/>
    </row>
    <row r="905" spans="2:18">
      <c r="B905" s="114"/>
      <c r="C905" s="114"/>
      <c r="D905" s="114"/>
      <c r="E905" s="114"/>
      <c r="F905" s="115"/>
      <c r="G905" s="115"/>
      <c r="H905" s="115"/>
      <c r="I905" s="115"/>
      <c r="J905" s="115"/>
      <c r="K905" s="115"/>
      <c r="L905" s="115"/>
      <c r="M905" s="115"/>
      <c r="N905" s="115"/>
      <c r="O905" s="115"/>
      <c r="P905" s="115"/>
      <c r="Q905" s="115"/>
      <c r="R905" s="115"/>
    </row>
    <row r="906" spans="2:18">
      <c r="B906" s="114"/>
      <c r="C906" s="114"/>
      <c r="D906" s="114"/>
      <c r="E906" s="114"/>
      <c r="F906" s="115"/>
      <c r="G906" s="115"/>
      <c r="H906" s="115"/>
      <c r="I906" s="115"/>
      <c r="J906" s="115"/>
      <c r="K906" s="115"/>
      <c r="L906" s="115"/>
      <c r="M906" s="115"/>
      <c r="N906" s="115"/>
      <c r="O906" s="115"/>
      <c r="P906" s="115"/>
      <c r="Q906" s="115"/>
      <c r="R906" s="115"/>
    </row>
    <row r="907" spans="2:18">
      <c r="B907" s="114"/>
      <c r="C907" s="114"/>
      <c r="D907" s="114"/>
      <c r="E907" s="114"/>
      <c r="F907" s="115"/>
      <c r="G907" s="115"/>
      <c r="H907" s="115"/>
      <c r="I907" s="115"/>
      <c r="J907" s="115"/>
      <c r="K907" s="115"/>
      <c r="L907" s="115"/>
      <c r="M907" s="115"/>
      <c r="N907" s="115"/>
      <c r="O907" s="115"/>
      <c r="P907" s="115"/>
      <c r="Q907" s="115"/>
      <c r="R907" s="115"/>
    </row>
    <row r="908" spans="2:18">
      <c r="B908" s="114"/>
      <c r="C908" s="114"/>
      <c r="D908" s="114"/>
      <c r="E908" s="114"/>
      <c r="F908" s="115"/>
      <c r="G908" s="115"/>
      <c r="H908" s="115"/>
      <c r="I908" s="115"/>
      <c r="J908" s="115"/>
      <c r="K908" s="115"/>
      <c r="L908" s="115"/>
      <c r="M908" s="115"/>
      <c r="N908" s="115"/>
      <c r="O908" s="115"/>
      <c r="P908" s="115"/>
      <c r="Q908" s="115"/>
      <c r="R908" s="115"/>
    </row>
    <row r="909" spans="2:18">
      <c r="B909" s="114"/>
      <c r="C909" s="114"/>
      <c r="D909" s="114"/>
      <c r="E909" s="114"/>
      <c r="F909" s="115"/>
      <c r="G909" s="115"/>
      <c r="H909" s="115"/>
      <c r="I909" s="115"/>
      <c r="J909" s="115"/>
      <c r="K909" s="115"/>
      <c r="L909" s="115"/>
      <c r="M909" s="115"/>
      <c r="N909" s="115"/>
      <c r="O909" s="115"/>
      <c r="P909" s="115"/>
      <c r="Q909" s="115"/>
      <c r="R909" s="115"/>
    </row>
    <row r="910" spans="2:18">
      <c r="B910" s="114"/>
      <c r="C910" s="114"/>
      <c r="D910" s="114"/>
      <c r="E910" s="114"/>
      <c r="F910" s="115"/>
      <c r="G910" s="115"/>
      <c r="H910" s="115"/>
      <c r="I910" s="115"/>
      <c r="J910" s="115"/>
      <c r="K910" s="115"/>
      <c r="L910" s="115"/>
      <c r="M910" s="115"/>
      <c r="N910" s="115"/>
      <c r="O910" s="115"/>
      <c r="P910" s="115"/>
      <c r="Q910" s="115"/>
      <c r="R910" s="115"/>
    </row>
    <row r="911" spans="2:18">
      <c r="B911" s="114"/>
      <c r="C911" s="114"/>
      <c r="D911" s="114"/>
      <c r="E911" s="114"/>
      <c r="F911" s="115"/>
      <c r="G911" s="115"/>
      <c r="H911" s="115"/>
      <c r="I911" s="115"/>
      <c r="J911" s="115"/>
      <c r="K911" s="115"/>
      <c r="L911" s="115"/>
      <c r="M911" s="115"/>
      <c r="N911" s="115"/>
      <c r="O911" s="115"/>
      <c r="P911" s="115"/>
      <c r="Q911" s="115"/>
      <c r="R911" s="115"/>
    </row>
    <row r="912" spans="2:18">
      <c r="B912" s="114"/>
      <c r="C912" s="114"/>
      <c r="D912" s="114"/>
      <c r="E912" s="114"/>
      <c r="F912" s="115"/>
      <c r="G912" s="115"/>
      <c r="H912" s="115"/>
      <c r="I912" s="115"/>
      <c r="J912" s="115"/>
      <c r="K912" s="115"/>
      <c r="L912" s="115"/>
      <c r="M912" s="115"/>
      <c r="N912" s="115"/>
      <c r="O912" s="115"/>
      <c r="P912" s="115"/>
      <c r="Q912" s="115"/>
      <c r="R912" s="115"/>
    </row>
    <row r="913" spans="2:18">
      <c r="B913" s="114"/>
      <c r="C913" s="114"/>
      <c r="D913" s="114"/>
      <c r="E913" s="114"/>
      <c r="F913" s="115"/>
      <c r="G913" s="115"/>
      <c r="H913" s="115"/>
      <c r="I913" s="115"/>
      <c r="J913" s="115"/>
      <c r="K913" s="115"/>
      <c r="L913" s="115"/>
      <c r="M913" s="115"/>
      <c r="N913" s="115"/>
      <c r="O913" s="115"/>
      <c r="P913" s="115"/>
      <c r="Q913" s="115"/>
      <c r="R913" s="115"/>
    </row>
    <row r="914" spans="2:18">
      <c r="B914" s="114"/>
      <c r="C914" s="114"/>
      <c r="D914" s="114"/>
      <c r="E914" s="114"/>
      <c r="F914" s="115"/>
      <c r="G914" s="115"/>
      <c r="H914" s="115"/>
      <c r="I914" s="115"/>
      <c r="J914" s="115"/>
      <c r="K914" s="115"/>
      <c r="L914" s="115"/>
      <c r="M914" s="115"/>
      <c r="N914" s="115"/>
      <c r="O914" s="115"/>
      <c r="P914" s="115"/>
      <c r="Q914" s="115"/>
      <c r="R914" s="115"/>
    </row>
    <row r="915" spans="2:18">
      <c r="B915" s="114"/>
      <c r="C915" s="114"/>
      <c r="D915" s="114"/>
      <c r="E915" s="114"/>
      <c r="F915" s="115"/>
      <c r="G915" s="115"/>
      <c r="H915" s="115"/>
      <c r="I915" s="115"/>
      <c r="J915" s="115"/>
      <c r="K915" s="115"/>
      <c r="L915" s="115"/>
      <c r="M915" s="115"/>
      <c r="N915" s="115"/>
      <c r="O915" s="115"/>
      <c r="P915" s="115"/>
      <c r="Q915" s="115"/>
      <c r="R915" s="115"/>
    </row>
    <row r="916" spans="2:18">
      <c r="B916" s="114"/>
      <c r="C916" s="114"/>
      <c r="D916" s="114"/>
      <c r="E916" s="114"/>
      <c r="F916" s="115"/>
      <c r="G916" s="115"/>
      <c r="H916" s="115"/>
      <c r="I916" s="115"/>
      <c r="J916" s="115"/>
      <c r="K916" s="115"/>
      <c r="L916" s="115"/>
      <c r="M916" s="115"/>
      <c r="N916" s="115"/>
      <c r="O916" s="115"/>
      <c r="P916" s="115"/>
      <c r="Q916" s="115"/>
      <c r="R916" s="115"/>
    </row>
    <row r="917" spans="2:18">
      <c r="B917" s="114"/>
      <c r="C917" s="114"/>
      <c r="D917" s="114"/>
      <c r="E917" s="114"/>
      <c r="F917" s="115"/>
      <c r="G917" s="115"/>
      <c r="H917" s="115"/>
      <c r="I917" s="115"/>
      <c r="J917" s="115"/>
      <c r="K917" s="115"/>
      <c r="L917" s="115"/>
      <c r="M917" s="115"/>
      <c r="N917" s="115"/>
      <c r="O917" s="115"/>
      <c r="P917" s="115"/>
      <c r="Q917" s="115"/>
      <c r="R917" s="115"/>
    </row>
    <row r="918" spans="2:18">
      <c r="B918" s="114"/>
      <c r="C918" s="114"/>
      <c r="D918" s="114"/>
      <c r="E918" s="114"/>
      <c r="F918" s="115"/>
      <c r="G918" s="115"/>
      <c r="H918" s="115"/>
      <c r="I918" s="115"/>
      <c r="J918" s="115"/>
      <c r="K918" s="115"/>
      <c r="L918" s="115"/>
      <c r="M918" s="115"/>
      <c r="N918" s="115"/>
      <c r="O918" s="115"/>
      <c r="P918" s="115"/>
      <c r="Q918" s="115"/>
      <c r="R918" s="115"/>
    </row>
    <row r="919" spans="2:18">
      <c r="B919" s="114"/>
      <c r="C919" s="114"/>
      <c r="D919" s="114"/>
      <c r="E919" s="114"/>
      <c r="F919" s="115"/>
      <c r="G919" s="115"/>
      <c r="H919" s="115"/>
      <c r="I919" s="115"/>
      <c r="J919" s="115"/>
      <c r="K919" s="115"/>
      <c r="L919" s="115"/>
      <c r="M919" s="115"/>
      <c r="N919" s="115"/>
      <c r="O919" s="115"/>
      <c r="P919" s="115"/>
      <c r="Q919" s="115"/>
      <c r="R919" s="115"/>
    </row>
    <row r="920" spans="2:18">
      <c r="B920" s="114"/>
      <c r="C920" s="114"/>
      <c r="D920" s="114"/>
      <c r="E920" s="114"/>
      <c r="F920" s="115"/>
      <c r="G920" s="115"/>
      <c r="H920" s="115"/>
      <c r="I920" s="115"/>
      <c r="J920" s="115"/>
      <c r="K920" s="115"/>
      <c r="L920" s="115"/>
      <c r="M920" s="115"/>
      <c r="N920" s="115"/>
      <c r="O920" s="115"/>
      <c r="P920" s="115"/>
      <c r="Q920" s="115"/>
      <c r="R920" s="115"/>
    </row>
    <row r="921" spans="2:18">
      <c r="B921" s="114"/>
      <c r="C921" s="114"/>
      <c r="D921" s="114"/>
      <c r="E921" s="114"/>
      <c r="F921" s="115"/>
      <c r="G921" s="115"/>
      <c r="H921" s="115"/>
      <c r="I921" s="115"/>
      <c r="J921" s="115"/>
      <c r="K921" s="115"/>
      <c r="L921" s="115"/>
      <c r="M921" s="115"/>
      <c r="N921" s="115"/>
      <c r="O921" s="115"/>
      <c r="P921" s="115"/>
      <c r="Q921" s="115"/>
      <c r="R921" s="115"/>
    </row>
    <row r="922" spans="2:18">
      <c r="B922" s="114"/>
      <c r="C922" s="114"/>
      <c r="D922" s="114"/>
      <c r="E922" s="114"/>
      <c r="F922" s="115"/>
      <c r="G922" s="115"/>
      <c r="H922" s="115"/>
      <c r="I922" s="115"/>
      <c r="J922" s="115"/>
      <c r="K922" s="115"/>
      <c r="L922" s="115"/>
      <c r="M922" s="115"/>
      <c r="N922" s="115"/>
      <c r="O922" s="115"/>
      <c r="P922" s="115"/>
      <c r="Q922" s="115"/>
      <c r="R922" s="115"/>
    </row>
    <row r="923" spans="2:18">
      <c r="B923" s="114"/>
      <c r="C923" s="114"/>
      <c r="D923" s="114"/>
      <c r="E923" s="114"/>
      <c r="F923" s="115"/>
      <c r="G923" s="115"/>
      <c r="H923" s="115"/>
      <c r="I923" s="115"/>
      <c r="J923" s="115"/>
      <c r="K923" s="115"/>
      <c r="L923" s="115"/>
      <c r="M923" s="115"/>
      <c r="N923" s="115"/>
      <c r="O923" s="115"/>
      <c r="P923" s="115"/>
      <c r="Q923" s="115"/>
      <c r="R923" s="115"/>
    </row>
    <row r="924" spans="2:18">
      <c r="B924" s="114"/>
      <c r="C924" s="114"/>
      <c r="D924" s="114"/>
      <c r="E924" s="114"/>
      <c r="F924" s="115"/>
      <c r="G924" s="115"/>
      <c r="H924" s="115"/>
      <c r="I924" s="115"/>
      <c r="J924" s="115"/>
      <c r="K924" s="115"/>
      <c r="L924" s="115"/>
      <c r="M924" s="115"/>
      <c r="N924" s="115"/>
      <c r="O924" s="115"/>
      <c r="P924" s="115"/>
      <c r="Q924" s="115"/>
      <c r="R924" s="115"/>
    </row>
    <row r="925" spans="2:18">
      <c r="B925" s="114"/>
      <c r="C925" s="114"/>
      <c r="D925" s="114"/>
      <c r="E925" s="114"/>
      <c r="F925" s="115"/>
      <c r="G925" s="115"/>
      <c r="H925" s="115"/>
      <c r="I925" s="115"/>
      <c r="J925" s="115"/>
      <c r="K925" s="115"/>
      <c r="L925" s="115"/>
      <c r="M925" s="115"/>
      <c r="N925" s="115"/>
      <c r="O925" s="115"/>
      <c r="P925" s="115"/>
      <c r="Q925" s="115"/>
      <c r="R925" s="115"/>
    </row>
    <row r="926" spans="2:18">
      <c r="B926" s="114"/>
      <c r="C926" s="114"/>
      <c r="D926" s="114"/>
      <c r="E926" s="114"/>
      <c r="F926" s="115"/>
      <c r="G926" s="115"/>
      <c r="H926" s="115"/>
      <c r="I926" s="115"/>
      <c r="J926" s="115"/>
      <c r="K926" s="115"/>
      <c r="L926" s="115"/>
      <c r="M926" s="115"/>
      <c r="N926" s="115"/>
      <c r="O926" s="115"/>
      <c r="P926" s="115"/>
      <c r="Q926" s="115"/>
      <c r="R926" s="115"/>
    </row>
    <row r="927" spans="2:18">
      <c r="B927" s="114"/>
      <c r="C927" s="114"/>
      <c r="D927" s="114"/>
      <c r="E927" s="114"/>
      <c r="F927" s="115"/>
      <c r="G927" s="115"/>
      <c r="H927" s="115"/>
      <c r="I927" s="115"/>
      <c r="J927" s="115"/>
      <c r="K927" s="115"/>
      <c r="L927" s="115"/>
      <c r="M927" s="115"/>
      <c r="N927" s="115"/>
      <c r="O927" s="115"/>
      <c r="P927" s="115"/>
      <c r="Q927" s="115"/>
      <c r="R927" s="115"/>
    </row>
    <row r="928" spans="2:18">
      <c r="B928" s="114"/>
      <c r="C928" s="114"/>
      <c r="D928" s="114"/>
      <c r="E928" s="114"/>
      <c r="F928" s="115"/>
      <c r="G928" s="115"/>
      <c r="H928" s="115"/>
      <c r="I928" s="115"/>
      <c r="J928" s="115"/>
      <c r="K928" s="115"/>
      <c r="L928" s="115"/>
      <c r="M928" s="115"/>
      <c r="N928" s="115"/>
      <c r="O928" s="115"/>
      <c r="P928" s="115"/>
      <c r="Q928" s="115"/>
      <c r="R928" s="115"/>
    </row>
    <row r="929" spans="2:18">
      <c r="B929" s="114"/>
      <c r="C929" s="114"/>
      <c r="D929" s="114"/>
      <c r="E929" s="114"/>
      <c r="F929" s="115"/>
      <c r="G929" s="115"/>
      <c r="H929" s="115"/>
      <c r="I929" s="115"/>
      <c r="J929" s="115"/>
      <c r="K929" s="115"/>
      <c r="L929" s="115"/>
      <c r="M929" s="115"/>
      <c r="N929" s="115"/>
      <c r="O929" s="115"/>
      <c r="P929" s="115"/>
      <c r="Q929" s="115"/>
      <c r="R929" s="115"/>
    </row>
    <row r="930" spans="2:18">
      <c r="B930" s="114"/>
      <c r="C930" s="114"/>
      <c r="D930" s="114"/>
      <c r="E930" s="114"/>
      <c r="F930" s="115"/>
      <c r="G930" s="115"/>
      <c r="H930" s="115"/>
      <c r="I930" s="115"/>
      <c r="J930" s="115"/>
      <c r="K930" s="115"/>
      <c r="L930" s="115"/>
      <c r="M930" s="115"/>
      <c r="N930" s="115"/>
      <c r="O930" s="115"/>
      <c r="P930" s="115"/>
      <c r="Q930" s="115"/>
      <c r="R930" s="115"/>
    </row>
    <row r="931" spans="2:18">
      <c r="B931" s="114"/>
      <c r="C931" s="114"/>
      <c r="D931" s="114"/>
      <c r="E931" s="114"/>
      <c r="F931" s="115"/>
      <c r="G931" s="115"/>
      <c r="H931" s="115"/>
      <c r="I931" s="115"/>
      <c r="J931" s="115"/>
      <c r="K931" s="115"/>
      <c r="L931" s="115"/>
      <c r="M931" s="115"/>
      <c r="N931" s="115"/>
      <c r="O931" s="115"/>
      <c r="P931" s="115"/>
      <c r="Q931" s="115"/>
      <c r="R931" s="115"/>
    </row>
    <row r="932" spans="2:18">
      <c r="B932" s="114"/>
      <c r="C932" s="114"/>
      <c r="D932" s="114"/>
      <c r="E932" s="114"/>
      <c r="F932" s="115"/>
      <c r="G932" s="115"/>
      <c r="H932" s="115"/>
      <c r="I932" s="115"/>
      <c r="J932" s="115"/>
      <c r="K932" s="115"/>
      <c r="L932" s="115"/>
      <c r="M932" s="115"/>
      <c r="N932" s="115"/>
      <c r="O932" s="115"/>
      <c r="P932" s="115"/>
      <c r="Q932" s="115"/>
      <c r="R932" s="115"/>
    </row>
    <row r="933" spans="2:18">
      <c r="B933" s="114"/>
      <c r="C933" s="114"/>
      <c r="D933" s="114"/>
      <c r="E933" s="114"/>
      <c r="F933" s="115"/>
      <c r="G933" s="115"/>
      <c r="H933" s="115"/>
      <c r="I933" s="115"/>
      <c r="J933" s="115"/>
      <c r="K933" s="115"/>
      <c r="L933" s="115"/>
      <c r="M933" s="115"/>
      <c r="N933" s="115"/>
      <c r="O933" s="115"/>
      <c r="P933" s="115"/>
      <c r="Q933" s="115"/>
      <c r="R933" s="115"/>
    </row>
    <row r="934" spans="2:18">
      <c r="B934" s="114"/>
      <c r="C934" s="114"/>
      <c r="D934" s="114"/>
      <c r="E934" s="114"/>
      <c r="F934" s="115"/>
      <c r="G934" s="115"/>
      <c r="H934" s="115"/>
      <c r="I934" s="115"/>
      <c r="J934" s="115"/>
      <c r="K934" s="115"/>
      <c r="L934" s="115"/>
      <c r="M934" s="115"/>
      <c r="N934" s="115"/>
      <c r="O934" s="115"/>
      <c r="P934" s="115"/>
      <c r="Q934" s="115"/>
      <c r="R934" s="115"/>
    </row>
    <row r="935" spans="2:18">
      <c r="B935" s="114"/>
      <c r="C935" s="114"/>
      <c r="D935" s="114"/>
      <c r="E935" s="114"/>
      <c r="F935" s="115"/>
      <c r="G935" s="115"/>
      <c r="H935" s="115"/>
      <c r="I935" s="115"/>
      <c r="J935" s="115"/>
      <c r="K935" s="115"/>
      <c r="L935" s="115"/>
      <c r="M935" s="115"/>
      <c r="N935" s="115"/>
      <c r="O935" s="115"/>
      <c r="P935" s="115"/>
      <c r="Q935" s="115"/>
      <c r="R935" s="115"/>
    </row>
    <row r="936" spans="2:18">
      <c r="B936" s="114"/>
      <c r="C936" s="114"/>
      <c r="D936" s="114"/>
      <c r="E936" s="114"/>
      <c r="F936" s="115"/>
      <c r="G936" s="115"/>
      <c r="H936" s="115"/>
      <c r="I936" s="115"/>
      <c r="J936" s="115"/>
      <c r="K936" s="115"/>
      <c r="L936" s="115"/>
      <c r="M936" s="115"/>
      <c r="N936" s="115"/>
      <c r="O936" s="115"/>
      <c r="P936" s="115"/>
      <c r="Q936" s="115"/>
      <c r="R936" s="115"/>
    </row>
    <row r="937" spans="2:18">
      <c r="B937" s="114"/>
      <c r="C937" s="114"/>
      <c r="D937" s="114"/>
      <c r="E937" s="114"/>
      <c r="F937" s="115"/>
      <c r="G937" s="115"/>
      <c r="H937" s="115"/>
      <c r="I937" s="115"/>
      <c r="J937" s="115"/>
      <c r="K937" s="115"/>
      <c r="L937" s="115"/>
      <c r="M937" s="115"/>
      <c r="N937" s="115"/>
      <c r="O937" s="115"/>
      <c r="P937" s="115"/>
      <c r="Q937" s="115"/>
      <c r="R937" s="115"/>
    </row>
    <row r="938" spans="2:18">
      <c r="B938" s="114"/>
      <c r="C938" s="114"/>
      <c r="D938" s="114"/>
      <c r="E938" s="114"/>
      <c r="F938" s="115"/>
      <c r="G938" s="115"/>
      <c r="H938" s="115"/>
      <c r="I938" s="115"/>
      <c r="J938" s="115"/>
      <c r="K938" s="115"/>
      <c r="L938" s="115"/>
      <c r="M938" s="115"/>
      <c r="N938" s="115"/>
      <c r="O938" s="115"/>
      <c r="P938" s="115"/>
      <c r="Q938" s="115"/>
      <c r="R938" s="115"/>
    </row>
    <row r="939" spans="2:18">
      <c r="B939" s="114"/>
      <c r="C939" s="114"/>
      <c r="D939" s="114"/>
      <c r="E939" s="114"/>
      <c r="F939" s="115"/>
      <c r="G939" s="115"/>
      <c r="H939" s="115"/>
      <c r="I939" s="115"/>
      <c r="J939" s="115"/>
      <c r="K939" s="115"/>
      <c r="L939" s="115"/>
      <c r="M939" s="115"/>
      <c r="N939" s="115"/>
      <c r="O939" s="115"/>
      <c r="P939" s="115"/>
      <c r="Q939" s="115"/>
      <c r="R939" s="115"/>
    </row>
    <row r="940" spans="2:18">
      <c r="B940" s="114"/>
      <c r="C940" s="114"/>
      <c r="D940" s="114"/>
      <c r="E940" s="114"/>
      <c r="F940" s="115"/>
      <c r="G940" s="115"/>
      <c r="H940" s="115"/>
      <c r="I940" s="115"/>
      <c r="J940" s="115"/>
      <c r="K940" s="115"/>
      <c r="L940" s="115"/>
      <c r="M940" s="115"/>
      <c r="N940" s="115"/>
      <c r="O940" s="115"/>
      <c r="P940" s="115"/>
      <c r="Q940" s="115"/>
      <c r="R940" s="115"/>
    </row>
    <row r="941" spans="2:18">
      <c r="B941" s="114"/>
      <c r="C941" s="114"/>
      <c r="D941" s="114"/>
      <c r="E941" s="114"/>
      <c r="F941" s="115"/>
      <c r="G941" s="115"/>
      <c r="H941" s="115"/>
      <c r="I941" s="115"/>
      <c r="J941" s="115"/>
      <c r="K941" s="115"/>
      <c r="L941" s="115"/>
      <c r="M941" s="115"/>
      <c r="N941" s="115"/>
      <c r="O941" s="115"/>
      <c r="P941" s="115"/>
      <c r="Q941" s="115"/>
      <c r="R941" s="115"/>
    </row>
    <row r="942" spans="2:18">
      <c r="B942" s="114"/>
      <c r="C942" s="114"/>
      <c r="D942" s="114"/>
      <c r="E942" s="114"/>
      <c r="F942" s="115"/>
      <c r="G942" s="115"/>
      <c r="H942" s="115"/>
      <c r="I942" s="115"/>
      <c r="J942" s="115"/>
      <c r="K942" s="115"/>
      <c r="L942" s="115"/>
      <c r="M942" s="115"/>
      <c r="N942" s="115"/>
      <c r="O942" s="115"/>
      <c r="P942" s="115"/>
      <c r="Q942" s="115"/>
      <c r="R942" s="115"/>
    </row>
    <row r="943" spans="2:18">
      <c r="B943" s="114"/>
      <c r="C943" s="114"/>
      <c r="D943" s="114"/>
      <c r="E943" s="114"/>
      <c r="F943" s="115"/>
      <c r="G943" s="115"/>
      <c r="H943" s="115"/>
      <c r="I943" s="115"/>
      <c r="J943" s="115"/>
      <c r="K943" s="115"/>
      <c r="L943" s="115"/>
      <c r="M943" s="115"/>
      <c r="N943" s="115"/>
      <c r="O943" s="115"/>
      <c r="P943" s="115"/>
      <c r="Q943" s="115"/>
      <c r="R943" s="115"/>
    </row>
    <row r="944" spans="2:18">
      <c r="B944" s="114"/>
      <c r="C944" s="114"/>
      <c r="D944" s="114"/>
      <c r="E944" s="114"/>
      <c r="F944" s="115"/>
      <c r="G944" s="115"/>
      <c r="H944" s="115"/>
      <c r="I944" s="115"/>
      <c r="J944" s="115"/>
      <c r="K944" s="115"/>
      <c r="L944" s="115"/>
      <c r="M944" s="115"/>
      <c r="N944" s="115"/>
      <c r="O944" s="115"/>
      <c r="P944" s="115"/>
      <c r="Q944" s="115"/>
      <c r="R944" s="115"/>
    </row>
    <row r="945" spans="2:18">
      <c r="B945" s="114"/>
      <c r="C945" s="114"/>
      <c r="D945" s="114"/>
      <c r="E945" s="114"/>
      <c r="F945" s="115"/>
      <c r="G945" s="115"/>
      <c r="H945" s="115"/>
      <c r="I945" s="115"/>
      <c r="J945" s="115"/>
      <c r="K945" s="115"/>
      <c r="L945" s="115"/>
      <c r="M945" s="115"/>
      <c r="N945" s="115"/>
      <c r="O945" s="115"/>
      <c r="P945" s="115"/>
      <c r="Q945" s="115"/>
      <c r="R945" s="115"/>
    </row>
    <row r="946" spans="2:18">
      <c r="B946" s="114"/>
      <c r="C946" s="114"/>
      <c r="D946" s="114"/>
      <c r="E946" s="114"/>
      <c r="F946" s="115"/>
      <c r="G946" s="115"/>
      <c r="H946" s="115"/>
      <c r="I946" s="115"/>
      <c r="J946" s="115"/>
      <c r="K946" s="115"/>
      <c r="L946" s="115"/>
      <c r="M946" s="115"/>
      <c r="N946" s="115"/>
      <c r="O946" s="115"/>
      <c r="P946" s="115"/>
      <c r="Q946" s="115"/>
      <c r="R946" s="115"/>
    </row>
    <row r="947" spans="2:18">
      <c r="B947" s="114"/>
      <c r="C947" s="114"/>
      <c r="D947" s="114"/>
      <c r="E947" s="114"/>
      <c r="F947" s="115"/>
      <c r="G947" s="115"/>
      <c r="H947" s="115"/>
      <c r="I947" s="115"/>
      <c r="J947" s="115"/>
      <c r="K947" s="115"/>
      <c r="L947" s="115"/>
      <c r="M947" s="115"/>
      <c r="N947" s="115"/>
      <c r="O947" s="115"/>
      <c r="P947" s="115"/>
      <c r="Q947" s="115"/>
      <c r="R947" s="115"/>
    </row>
    <row r="948" spans="2:18">
      <c r="B948" s="114"/>
      <c r="C948" s="114"/>
      <c r="D948" s="114"/>
      <c r="E948" s="114"/>
      <c r="F948" s="115"/>
      <c r="G948" s="115"/>
      <c r="H948" s="115"/>
      <c r="I948" s="115"/>
      <c r="J948" s="115"/>
      <c r="K948" s="115"/>
      <c r="L948" s="115"/>
      <c r="M948" s="115"/>
      <c r="N948" s="115"/>
      <c r="O948" s="115"/>
      <c r="P948" s="115"/>
      <c r="Q948" s="115"/>
      <c r="R948" s="115"/>
    </row>
    <row r="949" spans="2:18">
      <c r="B949" s="114"/>
      <c r="C949" s="114"/>
      <c r="D949" s="114"/>
      <c r="E949" s="114"/>
      <c r="F949" s="115"/>
      <c r="G949" s="115"/>
      <c r="H949" s="115"/>
      <c r="I949" s="115"/>
      <c r="J949" s="115"/>
      <c r="K949" s="115"/>
      <c r="L949" s="115"/>
      <c r="M949" s="115"/>
      <c r="N949" s="115"/>
      <c r="O949" s="115"/>
      <c r="P949" s="115"/>
      <c r="Q949" s="115"/>
      <c r="R949" s="115"/>
    </row>
    <row r="950" spans="2:18">
      <c r="B950" s="114"/>
      <c r="C950" s="114"/>
      <c r="D950" s="114"/>
      <c r="E950" s="114"/>
      <c r="F950" s="115"/>
      <c r="G950" s="115"/>
      <c r="H950" s="115"/>
      <c r="I950" s="115"/>
      <c r="J950" s="115"/>
      <c r="K950" s="115"/>
      <c r="L950" s="115"/>
      <c r="M950" s="115"/>
      <c r="N950" s="115"/>
      <c r="O950" s="115"/>
      <c r="P950" s="115"/>
      <c r="Q950" s="115"/>
      <c r="R950" s="115"/>
    </row>
    <row r="951" spans="2:18">
      <c r="B951" s="114"/>
      <c r="C951" s="114"/>
      <c r="D951" s="114"/>
      <c r="E951" s="114"/>
      <c r="F951" s="115"/>
      <c r="G951" s="115"/>
      <c r="H951" s="115"/>
      <c r="I951" s="115"/>
      <c r="J951" s="115"/>
      <c r="K951" s="115"/>
      <c r="L951" s="115"/>
      <c r="M951" s="115"/>
      <c r="N951" s="115"/>
      <c r="O951" s="115"/>
      <c r="P951" s="115"/>
      <c r="Q951" s="115"/>
      <c r="R951" s="115"/>
    </row>
    <row r="952" spans="2:18">
      <c r="B952" s="114"/>
      <c r="C952" s="114"/>
      <c r="D952" s="114"/>
      <c r="E952" s="114"/>
      <c r="F952" s="115"/>
      <c r="G952" s="115"/>
      <c r="H952" s="115"/>
      <c r="I952" s="115"/>
      <c r="J952" s="115"/>
      <c r="K952" s="115"/>
      <c r="L952" s="115"/>
      <c r="M952" s="115"/>
      <c r="N952" s="115"/>
      <c r="O952" s="115"/>
      <c r="P952" s="115"/>
      <c r="Q952" s="115"/>
      <c r="R952" s="115"/>
    </row>
    <row r="953" spans="2:18">
      <c r="B953" s="114"/>
      <c r="C953" s="114"/>
      <c r="D953" s="114"/>
      <c r="E953" s="114"/>
      <c r="F953" s="115"/>
      <c r="G953" s="115"/>
      <c r="H953" s="115"/>
      <c r="I953" s="115"/>
      <c r="J953" s="115"/>
      <c r="K953" s="115"/>
      <c r="L953" s="115"/>
      <c r="M953" s="115"/>
      <c r="N953" s="115"/>
      <c r="O953" s="115"/>
      <c r="P953" s="115"/>
      <c r="Q953" s="115"/>
      <c r="R953" s="115"/>
    </row>
    <row r="954" spans="2:18">
      <c r="B954" s="114"/>
      <c r="C954" s="114"/>
      <c r="D954" s="114"/>
      <c r="E954" s="114"/>
      <c r="F954" s="115"/>
      <c r="G954" s="115"/>
      <c r="H954" s="115"/>
      <c r="I954" s="115"/>
      <c r="J954" s="115"/>
      <c r="K954" s="115"/>
      <c r="L954" s="115"/>
      <c r="M954" s="115"/>
      <c r="N954" s="115"/>
      <c r="O954" s="115"/>
      <c r="P954" s="115"/>
      <c r="Q954" s="115"/>
      <c r="R954" s="115"/>
    </row>
    <row r="955" spans="2:18">
      <c r="B955" s="114"/>
      <c r="C955" s="114"/>
      <c r="D955" s="114"/>
      <c r="E955" s="114"/>
      <c r="F955" s="115"/>
      <c r="G955" s="115"/>
      <c r="H955" s="115"/>
      <c r="I955" s="115"/>
      <c r="J955" s="115"/>
      <c r="K955" s="115"/>
      <c r="L955" s="115"/>
      <c r="M955" s="115"/>
      <c r="N955" s="115"/>
      <c r="O955" s="115"/>
      <c r="P955" s="115"/>
      <c r="Q955" s="115"/>
      <c r="R955" s="115"/>
    </row>
    <row r="956" spans="2:18">
      <c r="B956" s="114"/>
      <c r="C956" s="114"/>
      <c r="D956" s="114"/>
      <c r="E956" s="114"/>
      <c r="F956" s="115"/>
      <c r="G956" s="115"/>
      <c r="H956" s="115"/>
      <c r="I956" s="115"/>
      <c r="J956" s="115"/>
      <c r="K956" s="115"/>
      <c r="L956" s="115"/>
      <c r="M956" s="115"/>
      <c r="N956" s="115"/>
      <c r="O956" s="115"/>
      <c r="P956" s="115"/>
      <c r="Q956" s="115"/>
      <c r="R956" s="115"/>
    </row>
    <row r="957" spans="2:18">
      <c r="B957" s="114"/>
      <c r="C957" s="114"/>
      <c r="D957" s="114"/>
      <c r="E957" s="114"/>
      <c r="F957" s="115"/>
      <c r="G957" s="115"/>
      <c r="H957" s="115"/>
      <c r="I957" s="115"/>
      <c r="J957" s="115"/>
      <c r="K957" s="115"/>
      <c r="L957" s="115"/>
      <c r="M957" s="115"/>
      <c r="N957" s="115"/>
      <c r="O957" s="115"/>
      <c r="P957" s="115"/>
      <c r="Q957" s="115"/>
      <c r="R957" s="115"/>
    </row>
    <row r="958" spans="2:18">
      <c r="B958" s="114"/>
      <c r="C958" s="114"/>
      <c r="D958" s="114"/>
      <c r="E958" s="114"/>
      <c r="F958" s="115"/>
      <c r="G958" s="115"/>
      <c r="H958" s="115"/>
      <c r="I958" s="115"/>
      <c r="J958" s="115"/>
      <c r="K958" s="115"/>
      <c r="L958" s="115"/>
      <c r="M958" s="115"/>
      <c r="N958" s="115"/>
      <c r="O958" s="115"/>
      <c r="P958" s="115"/>
      <c r="Q958" s="115"/>
      <c r="R958" s="115"/>
    </row>
    <row r="959" spans="2:18">
      <c r="B959" s="114"/>
      <c r="C959" s="114"/>
      <c r="D959" s="114"/>
      <c r="E959" s="114"/>
      <c r="F959" s="115"/>
      <c r="G959" s="115"/>
      <c r="H959" s="115"/>
      <c r="I959" s="115"/>
      <c r="J959" s="115"/>
      <c r="K959" s="115"/>
      <c r="L959" s="115"/>
      <c r="M959" s="115"/>
      <c r="N959" s="115"/>
      <c r="O959" s="115"/>
      <c r="P959" s="115"/>
      <c r="Q959" s="115"/>
      <c r="R959" s="115"/>
    </row>
    <row r="960" spans="2:18">
      <c r="B960" s="114"/>
      <c r="C960" s="114"/>
      <c r="D960" s="114"/>
      <c r="E960" s="114"/>
      <c r="F960" s="115"/>
      <c r="G960" s="115"/>
      <c r="H960" s="115"/>
      <c r="I960" s="115"/>
      <c r="J960" s="115"/>
      <c r="K960" s="115"/>
      <c r="L960" s="115"/>
      <c r="M960" s="115"/>
      <c r="N960" s="115"/>
      <c r="O960" s="115"/>
      <c r="P960" s="115"/>
      <c r="Q960" s="115"/>
      <c r="R960" s="115"/>
    </row>
    <row r="961" spans="2:18">
      <c r="B961" s="114"/>
      <c r="C961" s="114"/>
      <c r="D961" s="114"/>
      <c r="E961" s="114"/>
      <c r="F961" s="115"/>
      <c r="G961" s="115"/>
      <c r="H961" s="115"/>
      <c r="I961" s="115"/>
      <c r="J961" s="115"/>
      <c r="K961" s="115"/>
      <c r="L961" s="115"/>
      <c r="M961" s="115"/>
      <c r="N961" s="115"/>
      <c r="O961" s="115"/>
      <c r="P961" s="115"/>
      <c r="Q961" s="115"/>
      <c r="R961" s="115"/>
    </row>
    <row r="962" spans="2:18">
      <c r="B962" s="114"/>
      <c r="C962" s="114"/>
      <c r="D962" s="114"/>
      <c r="E962" s="114"/>
      <c r="F962" s="115"/>
      <c r="G962" s="115"/>
      <c r="H962" s="115"/>
      <c r="I962" s="115"/>
      <c r="J962" s="115"/>
      <c r="K962" s="115"/>
      <c r="L962" s="115"/>
      <c r="M962" s="115"/>
      <c r="N962" s="115"/>
      <c r="O962" s="115"/>
      <c r="P962" s="115"/>
      <c r="Q962" s="115"/>
      <c r="R962" s="115"/>
    </row>
    <row r="963" spans="2:18">
      <c r="B963" s="114"/>
      <c r="C963" s="114"/>
      <c r="D963" s="114"/>
      <c r="E963" s="114"/>
      <c r="F963" s="115"/>
      <c r="G963" s="115"/>
      <c r="H963" s="115"/>
      <c r="I963" s="115"/>
      <c r="J963" s="115"/>
      <c r="K963" s="115"/>
      <c r="L963" s="115"/>
      <c r="M963" s="115"/>
      <c r="N963" s="115"/>
      <c r="O963" s="115"/>
      <c r="P963" s="115"/>
      <c r="Q963" s="115"/>
      <c r="R963" s="115"/>
    </row>
    <row r="964" spans="2:18">
      <c r="B964" s="114"/>
      <c r="C964" s="114"/>
      <c r="D964" s="114"/>
      <c r="E964" s="114"/>
      <c r="F964" s="115"/>
      <c r="G964" s="115"/>
      <c r="H964" s="115"/>
      <c r="I964" s="115"/>
      <c r="J964" s="115"/>
      <c r="K964" s="115"/>
      <c r="L964" s="115"/>
      <c r="M964" s="115"/>
      <c r="N964" s="115"/>
      <c r="O964" s="115"/>
      <c r="P964" s="115"/>
      <c r="Q964" s="115"/>
      <c r="R964" s="115"/>
    </row>
    <row r="965" spans="2:18">
      <c r="B965" s="114"/>
      <c r="C965" s="114"/>
      <c r="D965" s="114"/>
      <c r="E965" s="114"/>
      <c r="F965" s="115"/>
      <c r="G965" s="115"/>
      <c r="H965" s="115"/>
      <c r="I965" s="115"/>
      <c r="J965" s="115"/>
      <c r="K965" s="115"/>
      <c r="L965" s="115"/>
      <c r="M965" s="115"/>
      <c r="N965" s="115"/>
      <c r="O965" s="115"/>
      <c r="P965" s="115"/>
      <c r="Q965" s="115"/>
      <c r="R965" s="115"/>
    </row>
    <row r="966" spans="2:18">
      <c r="B966" s="114"/>
      <c r="C966" s="114"/>
      <c r="D966" s="114"/>
      <c r="E966" s="114"/>
      <c r="F966" s="115"/>
      <c r="G966" s="115"/>
      <c r="H966" s="115"/>
      <c r="I966" s="115"/>
      <c r="J966" s="115"/>
      <c r="K966" s="115"/>
      <c r="L966" s="115"/>
      <c r="M966" s="115"/>
      <c r="N966" s="115"/>
      <c r="O966" s="115"/>
      <c r="P966" s="115"/>
      <c r="Q966" s="115"/>
      <c r="R966" s="115"/>
    </row>
    <row r="967" spans="2:18">
      <c r="B967" s="114"/>
      <c r="C967" s="114"/>
      <c r="D967" s="114"/>
      <c r="E967" s="114"/>
      <c r="F967" s="115"/>
      <c r="G967" s="115"/>
      <c r="H967" s="115"/>
      <c r="I967" s="115"/>
      <c r="J967" s="115"/>
      <c r="K967" s="115"/>
      <c r="L967" s="115"/>
      <c r="M967" s="115"/>
      <c r="N967" s="115"/>
      <c r="O967" s="115"/>
      <c r="P967" s="115"/>
      <c r="Q967" s="115"/>
      <c r="R967" s="115"/>
    </row>
    <row r="968" spans="2:18">
      <c r="B968" s="114"/>
      <c r="C968" s="114"/>
      <c r="D968" s="114"/>
      <c r="E968" s="114"/>
      <c r="F968" s="115"/>
      <c r="G968" s="115"/>
      <c r="H968" s="115"/>
      <c r="I968" s="115"/>
      <c r="J968" s="115"/>
      <c r="K968" s="115"/>
      <c r="L968" s="115"/>
      <c r="M968" s="115"/>
      <c r="N968" s="115"/>
      <c r="O968" s="115"/>
      <c r="P968" s="115"/>
      <c r="Q968" s="115"/>
      <c r="R968" s="115"/>
    </row>
    <row r="969" spans="2:18">
      <c r="B969" s="114"/>
      <c r="C969" s="114"/>
      <c r="D969" s="114"/>
      <c r="E969" s="114"/>
      <c r="F969" s="115"/>
      <c r="G969" s="115"/>
      <c r="H969" s="115"/>
      <c r="I969" s="115"/>
      <c r="J969" s="115"/>
      <c r="K969" s="115"/>
      <c r="L969" s="115"/>
      <c r="M969" s="115"/>
      <c r="N969" s="115"/>
      <c r="O969" s="115"/>
      <c r="P969" s="115"/>
      <c r="Q969" s="115"/>
      <c r="R969" s="115"/>
    </row>
    <row r="970" spans="2:18">
      <c r="B970" s="114"/>
      <c r="C970" s="114"/>
      <c r="D970" s="114"/>
      <c r="E970" s="114"/>
      <c r="F970" s="115"/>
      <c r="G970" s="115"/>
      <c r="H970" s="115"/>
      <c r="I970" s="115"/>
      <c r="J970" s="115"/>
      <c r="K970" s="115"/>
      <c r="L970" s="115"/>
      <c r="M970" s="115"/>
      <c r="N970" s="115"/>
      <c r="O970" s="115"/>
      <c r="P970" s="115"/>
      <c r="Q970" s="115"/>
      <c r="R970" s="115"/>
    </row>
    <row r="971" spans="2:18">
      <c r="B971" s="114"/>
      <c r="C971" s="114"/>
      <c r="D971" s="114"/>
      <c r="E971" s="114"/>
      <c r="F971" s="115"/>
      <c r="G971" s="115"/>
      <c r="H971" s="115"/>
      <c r="I971" s="115"/>
      <c r="J971" s="115"/>
      <c r="K971" s="115"/>
      <c r="L971" s="115"/>
      <c r="M971" s="115"/>
      <c r="N971" s="115"/>
      <c r="O971" s="115"/>
      <c r="P971" s="115"/>
      <c r="Q971" s="115"/>
      <c r="R971" s="115"/>
    </row>
    <row r="972" spans="2:18">
      <c r="B972" s="114"/>
      <c r="C972" s="114"/>
      <c r="D972" s="114"/>
      <c r="E972" s="114"/>
      <c r="F972" s="115"/>
      <c r="G972" s="115"/>
      <c r="H972" s="115"/>
      <c r="I972" s="115"/>
      <c r="J972" s="115"/>
      <c r="K972" s="115"/>
      <c r="L972" s="115"/>
      <c r="M972" s="115"/>
      <c r="N972" s="115"/>
      <c r="O972" s="115"/>
      <c r="P972" s="115"/>
      <c r="Q972" s="115"/>
      <c r="R972" s="115"/>
    </row>
    <row r="973" spans="2:18">
      <c r="B973" s="114"/>
      <c r="C973" s="114"/>
      <c r="D973" s="114"/>
      <c r="E973" s="114"/>
      <c r="F973" s="115"/>
      <c r="G973" s="115"/>
      <c r="H973" s="115"/>
      <c r="I973" s="115"/>
      <c r="J973" s="115"/>
      <c r="K973" s="115"/>
      <c r="L973" s="115"/>
      <c r="M973" s="115"/>
      <c r="N973" s="115"/>
      <c r="O973" s="115"/>
      <c r="P973" s="115"/>
      <c r="Q973" s="115"/>
      <c r="R973" s="115"/>
    </row>
    <row r="974" spans="2:18">
      <c r="B974" s="114"/>
      <c r="C974" s="114"/>
      <c r="D974" s="114"/>
      <c r="E974" s="114"/>
      <c r="F974" s="115"/>
      <c r="G974" s="115"/>
      <c r="H974" s="115"/>
      <c r="I974" s="115"/>
      <c r="J974" s="115"/>
      <c r="K974" s="115"/>
      <c r="L974" s="115"/>
      <c r="M974" s="115"/>
      <c r="N974" s="115"/>
      <c r="O974" s="115"/>
      <c r="P974" s="115"/>
      <c r="Q974" s="115"/>
      <c r="R974" s="115"/>
    </row>
    <row r="975" spans="2:18">
      <c r="B975" s="114"/>
      <c r="C975" s="114"/>
      <c r="D975" s="114"/>
      <c r="E975" s="114"/>
      <c r="F975" s="115"/>
      <c r="G975" s="115"/>
      <c r="H975" s="115"/>
      <c r="I975" s="115"/>
      <c r="J975" s="115"/>
      <c r="K975" s="115"/>
      <c r="L975" s="115"/>
      <c r="M975" s="115"/>
      <c r="N975" s="115"/>
      <c r="O975" s="115"/>
      <c r="P975" s="115"/>
      <c r="Q975" s="115"/>
      <c r="R975" s="115"/>
    </row>
    <row r="976" spans="2:18">
      <c r="B976" s="114"/>
      <c r="C976" s="114"/>
      <c r="D976" s="114"/>
      <c r="E976" s="114"/>
      <c r="F976" s="115"/>
      <c r="G976" s="115"/>
      <c r="H976" s="115"/>
      <c r="I976" s="115"/>
      <c r="J976" s="115"/>
      <c r="K976" s="115"/>
      <c r="L976" s="115"/>
      <c r="M976" s="115"/>
      <c r="N976" s="115"/>
      <c r="O976" s="115"/>
      <c r="P976" s="115"/>
      <c r="Q976" s="115"/>
      <c r="R976" s="115"/>
    </row>
    <row r="977" spans="2:18">
      <c r="B977" s="114"/>
      <c r="C977" s="114"/>
      <c r="D977" s="114"/>
      <c r="E977" s="114"/>
      <c r="F977" s="115"/>
      <c r="G977" s="115"/>
      <c r="H977" s="115"/>
      <c r="I977" s="115"/>
      <c r="J977" s="115"/>
      <c r="K977" s="115"/>
      <c r="L977" s="115"/>
      <c r="M977" s="115"/>
      <c r="N977" s="115"/>
      <c r="O977" s="115"/>
      <c r="P977" s="115"/>
      <c r="Q977" s="115"/>
      <c r="R977" s="115"/>
    </row>
    <row r="978" spans="2:18">
      <c r="B978" s="114"/>
      <c r="C978" s="114"/>
      <c r="D978" s="114"/>
      <c r="E978" s="114"/>
      <c r="F978" s="115"/>
      <c r="G978" s="115"/>
      <c r="H978" s="115"/>
      <c r="I978" s="115"/>
      <c r="J978" s="115"/>
      <c r="K978" s="115"/>
      <c r="L978" s="115"/>
      <c r="M978" s="115"/>
      <c r="N978" s="115"/>
      <c r="O978" s="115"/>
      <c r="P978" s="115"/>
      <c r="Q978" s="115"/>
      <c r="R978" s="115"/>
    </row>
    <row r="979" spans="2:18">
      <c r="B979" s="114"/>
      <c r="C979" s="114"/>
      <c r="D979" s="114"/>
      <c r="E979" s="114"/>
      <c r="F979" s="115"/>
      <c r="G979" s="115"/>
      <c r="H979" s="115"/>
      <c r="I979" s="115"/>
      <c r="J979" s="115"/>
      <c r="K979" s="115"/>
      <c r="L979" s="115"/>
      <c r="M979" s="115"/>
      <c r="N979" s="115"/>
      <c r="O979" s="115"/>
      <c r="P979" s="115"/>
      <c r="Q979" s="115"/>
      <c r="R979" s="115"/>
    </row>
    <row r="980" spans="2:18">
      <c r="B980" s="114"/>
      <c r="C980" s="114"/>
      <c r="D980" s="114"/>
      <c r="E980" s="114"/>
      <c r="F980" s="115"/>
      <c r="G980" s="115"/>
      <c r="H980" s="115"/>
      <c r="I980" s="115"/>
      <c r="J980" s="115"/>
      <c r="K980" s="115"/>
      <c r="L980" s="115"/>
      <c r="M980" s="115"/>
      <c r="N980" s="115"/>
      <c r="O980" s="115"/>
      <c r="P980" s="115"/>
      <c r="Q980" s="115"/>
      <c r="R980" s="115"/>
    </row>
    <row r="981" spans="2:18">
      <c r="B981" s="114"/>
      <c r="C981" s="114"/>
      <c r="D981" s="114"/>
      <c r="E981" s="114"/>
      <c r="F981" s="115"/>
      <c r="G981" s="115"/>
      <c r="H981" s="115"/>
      <c r="I981" s="115"/>
      <c r="J981" s="115"/>
      <c r="K981" s="115"/>
      <c r="L981" s="115"/>
      <c r="M981" s="115"/>
      <c r="N981" s="115"/>
      <c r="O981" s="115"/>
      <c r="P981" s="115"/>
      <c r="Q981" s="115"/>
      <c r="R981" s="115"/>
    </row>
    <row r="982" spans="2:18">
      <c r="B982" s="114"/>
      <c r="C982" s="114"/>
      <c r="D982" s="114"/>
      <c r="E982" s="114"/>
      <c r="F982" s="115"/>
      <c r="G982" s="115"/>
      <c r="H982" s="115"/>
      <c r="I982" s="115"/>
      <c r="J982" s="115"/>
      <c r="K982" s="115"/>
      <c r="L982" s="115"/>
      <c r="M982" s="115"/>
      <c r="N982" s="115"/>
      <c r="O982" s="115"/>
      <c r="P982" s="115"/>
      <c r="Q982" s="115"/>
      <c r="R982" s="115"/>
    </row>
    <row r="983" spans="2:18">
      <c r="B983" s="114"/>
      <c r="C983" s="114"/>
      <c r="D983" s="114"/>
      <c r="E983" s="114"/>
      <c r="F983" s="115"/>
      <c r="G983" s="115"/>
      <c r="H983" s="115"/>
      <c r="I983" s="115"/>
      <c r="J983" s="115"/>
      <c r="K983" s="115"/>
      <c r="L983" s="115"/>
      <c r="M983" s="115"/>
      <c r="N983" s="115"/>
      <c r="O983" s="115"/>
      <c r="P983" s="115"/>
      <c r="Q983" s="115"/>
      <c r="R983" s="115"/>
    </row>
    <row r="984" spans="2:18">
      <c r="B984" s="114"/>
      <c r="C984" s="114"/>
      <c r="D984" s="114"/>
      <c r="E984" s="114"/>
      <c r="F984" s="115"/>
      <c r="G984" s="115"/>
      <c r="H984" s="115"/>
      <c r="I984" s="115"/>
      <c r="J984" s="115"/>
      <c r="K984" s="115"/>
      <c r="L984" s="115"/>
      <c r="M984" s="115"/>
      <c r="N984" s="115"/>
      <c r="O984" s="115"/>
      <c r="P984" s="115"/>
      <c r="Q984" s="115"/>
      <c r="R984" s="115"/>
    </row>
    <row r="985" spans="2:18">
      <c r="B985" s="114"/>
      <c r="C985" s="114"/>
      <c r="D985" s="114"/>
      <c r="E985" s="114"/>
      <c r="F985" s="115"/>
      <c r="G985" s="115"/>
      <c r="H985" s="115"/>
      <c r="I985" s="115"/>
      <c r="J985" s="115"/>
      <c r="K985" s="115"/>
      <c r="L985" s="115"/>
      <c r="M985" s="115"/>
      <c r="N985" s="115"/>
      <c r="O985" s="115"/>
      <c r="P985" s="115"/>
      <c r="Q985" s="115"/>
      <c r="R985" s="115"/>
    </row>
    <row r="986" spans="2:18">
      <c r="B986" s="114"/>
      <c r="C986" s="114"/>
      <c r="D986" s="114"/>
      <c r="E986" s="114"/>
      <c r="F986" s="115"/>
      <c r="G986" s="115"/>
      <c r="H986" s="115"/>
      <c r="I986" s="115"/>
      <c r="J986" s="115"/>
      <c r="K986" s="115"/>
      <c r="L986" s="115"/>
      <c r="M986" s="115"/>
      <c r="N986" s="115"/>
      <c r="O986" s="115"/>
      <c r="P986" s="115"/>
      <c r="Q986" s="115"/>
      <c r="R986" s="115"/>
    </row>
    <row r="987" spans="2:18">
      <c r="B987" s="114"/>
      <c r="C987" s="114"/>
      <c r="D987" s="114"/>
      <c r="E987" s="114"/>
      <c r="F987" s="115"/>
      <c r="G987" s="115"/>
      <c r="H987" s="115"/>
      <c r="I987" s="115"/>
      <c r="J987" s="115"/>
      <c r="K987" s="115"/>
      <c r="L987" s="115"/>
      <c r="M987" s="115"/>
      <c r="N987" s="115"/>
      <c r="O987" s="115"/>
      <c r="P987" s="115"/>
      <c r="Q987" s="115"/>
      <c r="R987" s="115"/>
    </row>
    <row r="988" spans="2:18">
      <c r="B988" s="114"/>
      <c r="C988" s="114"/>
      <c r="D988" s="114"/>
      <c r="E988" s="114"/>
      <c r="F988" s="115"/>
      <c r="G988" s="115"/>
      <c r="H988" s="115"/>
      <c r="I988" s="115"/>
      <c r="J988" s="115"/>
      <c r="K988" s="115"/>
      <c r="L988" s="115"/>
      <c r="M988" s="115"/>
      <c r="N988" s="115"/>
      <c r="O988" s="115"/>
      <c r="P988" s="115"/>
      <c r="Q988" s="115"/>
      <c r="R988" s="115"/>
    </row>
    <row r="989" spans="2:18">
      <c r="B989" s="114"/>
      <c r="C989" s="114"/>
      <c r="D989" s="114"/>
      <c r="E989" s="114"/>
      <c r="F989" s="115"/>
      <c r="G989" s="115"/>
      <c r="H989" s="115"/>
      <c r="I989" s="115"/>
      <c r="J989" s="115"/>
      <c r="K989" s="115"/>
      <c r="L989" s="115"/>
      <c r="M989" s="115"/>
      <c r="N989" s="115"/>
      <c r="O989" s="115"/>
      <c r="P989" s="115"/>
      <c r="Q989" s="115"/>
      <c r="R989" s="115"/>
    </row>
    <row r="990" spans="2:18">
      <c r="B990" s="114"/>
      <c r="C990" s="114"/>
      <c r="D990" s="114"/>
      <c r="E990" s="114"/>
      <c r="F990" s="115"/>
      <c r="G990" s="115"/>
      <c r="H990" s="115"/>
      <c r="I990" s="115"/>
      <c r="J990" s="115"/>
      <c r="K990" s="115"/>
      <c r="L990" s="115"/>
      <c r="M990" s="115"/>
      <c r="N990" s="115"/>
      <c r="O990" s="115"/>
      <c r="P990" s="115"/>
      <c r="Q990" s="115"/>
      <c r="R990" s="115"/>
    </row>
    <row r="991" spans="2:18">
      <c r="B991" s="114"/>
      <c r="C991" s="114"/>
      <c r="D991" s="114"/>
      <c r="E991" s="114"/>
      <c r="F991" s="115"/>
      <c r="G991" s="115"/>
      <c r="H991" s="115"/>
      <c r="I991" s="115"/>
      <c r="J991" s="115"/>
      <c r="K991" s="115"/>
      <c r="L991" s="115"/>
      <c r="M991" s="115"/>
      <c r="N991" s="115"/>
      <c r="O991" s="115"/>
      <c r="P991" s="115"/>
      <c r="Q991" s="115"/>
      <c r="R991" s="115"/>
    </row>
    <row r="992" spans="2:18">
      <c r="B992" s="114"/>
      <c r="C992" s="114"/>
      <c r="D992" s="114"/>
      <c r="E992" s="114"/>
      <c r="F992" s="115"/>
      <c r="G992" s="115"/>
      <c r="H992" s="115"/>
      <c r="I992" s="115"/>
      <c r="J992" s="115"/>
      <c r="K992" s="115"/>
      <c r="L992" s="115"/>
      <c r="M992" s="115"/>
      <c r="N992" s="115"/>
      <c r="O992" s="115"/>
      <c r="P992" s="115"/>
      <c r="Q992" s="115"/>
      <c r="R992" s="115"/>
    </row>
    <row r="993" spans="2:18">
      <c r="B993" s="114"/>
      <c r="C993" s="114"/>
      <c r="D993" s="114"/>
      <c r="E993" s="114"/>
      <c r="F993" s="115"/>
      <c r="G993" s="115"/>
      <c r="H993" s="115"/>
      <c r="I993" s="115"/>
      <c r="J993" s="115"/>
      <c r="K993" s="115"/>
      <c r="L993" s="115"/>
      <c r="M993" s="115"/>
      <c r="N993" s="115"/>
      <c r="O993" s="115"/>
      <c r="P993" s="115"/>
      <c r="Q993" s="115"/>
      <c r="R993" s="115"/>
    </row>
    <row r="994" spans="2:18">
      <c r="B994" s="114"/>
      <c r="C994" s="114"/>
      <c r="D994" s="114"/>
      <c r="E994" s="114"/>
      <c r="F994" s="115"/>
      <c r="G994" s="115"/>
      <c r="H994" s="115"/>
      <c r="I994" s="115"/>
      <c r="J994" s="115"/>
      <c r="K994" s="115"/>
      <c r="L994" s="115"/>
      <c r="M994" s="115"/>
      <c r="N994" s="115"/>
      <c r="O994" s="115"/>
      <c r="P994" s="115"/>
      <c r="Q994" s="115"/>
      <c r="R994" s="115"/>
    </row>
    <row r="995" spans="2:18">
      <c r="B995" s="114"/>
      <c r="C995" s="114"/>
      <c r="D995" s="114"/>
      <c r="E995" s="114"/>
      <c r="F995" s="115"/>
      <c r="G995" s="115"/>
      <c r="H995" s="115"/>
      <c r="I995" s="115"/>
      <c r="J995" s="115"/>
      <c r="K995" s="115"/>
      <c r="L995" s="115"/>
      <c r="M995" s="115"/>
      <c r="N995" s="115"/>
      <c r="O995" s="115"/>
      <c r="P995" s="115"/>
      <c r="Q995" s="115"/>
      <c r="R995" s="115"/>
    </row>
    <row r="996" spans="2:18">
      <c r="B996" s="114"/>
      <c r="C996" s="114"/>
      <c r="D996" s="114"/>
      <c r="E996" s="114"/>
      <c r="F996" s="115"/>
      <c r="G996" s="115"/>
      <c r="H996" s="115"/>
      <c r="I996" s="115"/>
      <c r="J996" s="115"/>
      <c r="K996" s="115"/>
      <c r="L996" s="115"/>
      <c r="M996" s="115"/>
      <c r="N996" s="115"/>
      <c r="O996" s="115"/>
      <c r="P996" s="115"/>
      <c r="Q996" s="115"/>
      <c r="R996" s="115"/>
    </row>
    <row r="997" spans="2:18">
      <c r="B997" s="114"/>
      <c r="C997" s="114"/>
      <c r="D997" s="114"/>
      <c r="E997" s="114"/>
      <c r="F997" s="115"/>
      <c r="G997" s="115"/>
      <c r="H997" s="115"/>
      <c r="I997" s="115"/>
      <c r="J997" s="115"/>
      <c r="K997" s="115"/>
      <c r="L997" s="115"/>
      <c r="M997" s="115"/>
      <c r="N997" s="115"/>
      <c r="O997" s="115"/>
      <c r="P997" s="115"/>
      <c r="Q997" s="115"/>
      <c r="R997" s="115"/>
    </row>
    <row r="998" spans="2:18">
      <c r="B998" s="114"/>
      <c r="C998" s="114"/>
      <c r="D998" s="114"/>
      <c r="E998" s="114"/>
      <c r="F998" s="115"/>
      <c r="G998" s="115"/>
      <c r="H998" s="115"/>
      <c r="I998" s="115"/>
      <c r="J998" s="115"/>
      <c r="K998" s="115"/>
      <c r="L998" s="115"/>
      <c r="M998" s="115"/>
      <c r="N998" s="115"/>
      <c r="O998" s="115"/>
      <c r="P998" s="115"/>
      <c r="Q998" s="115"/>
      <c r="R998" s="115"/>
    </row>
    <row r="999" spans="2:18">
      <c r="B999" s="114"/>
      <c r="C999" s="114"/>
      <c r="D999" s="114"/>
      <c r="E999" s="114"/>
      <c r="F999" s="115"/>
      <c r="G999" s="115"/>
      <c r="H999" s="115"/>
      <c r="I999" s="115"/>
      <c r="J999" s="115"/>
      <c r="K999" s="115"/>
      <c r="L999" s="115"/>
      <c r="M999" s="115"/>
      <c r="N999" s="115"/>
      <c r="O999" s="115"/>
      <c r="P999" s="115"/>
      <c r="Q999" s="115"/>
      <c r="R999" s="115"/>
    </row>
    <row r="1000" spans="2:18">
      <c r="B1000" s="114"/>
      <c r="C1000" s="114"/>
      <c r="D1000" s="114"/>
      <c r="E1000" s="114"/>
      <c r="F1000" s="115"/>
      <c r="G1000" s="115"/>
      <c r="H1000" s="115"/>
      <c r="I1000" s="115"/>
      <c r="J1000" s="115"/>
      <c r="K1000" s="115"/>
      <c r="L1000" s="115"/>
      <c r="M1000" s="115"/>
      <c r="N1000" s="115"/>
      <c r="O1000" s="115"/>
      <c r="P1000" s="115"/>
      <c r="Q1000" s="115"/>
      <c r="R1000" s="115"/>
    </row>
    <row r="1001" spans="2:18">
      <c r="B1001" s="114"/>
      <c r="C1001" s="114"/>
      <c r="D1001" s="114"/>
      <c r="E1001" s="114"/>
      <c r="F1001" s="115"/>
      <c r="G1001" s="115"/>
      <c r="H1001" s="115"/>
      <c r="I1001" s="115"/>
      <c r="J1001" s="115"/>
      <c r="K1001" s="115"/>
      <c r="L1001" s="115"/>
      <c r="M1001" s="115"/>
      <c r="N1001" s="115"/>
      <c r="O1001" s="115"/>
      <c r="P1001" s="115"/>
      <c r="Q1001" s="115"/>
      <c r="R1001" s="115"/>
    </row>
    <row r="1002" spans="2:18">
      <c r="B1002" s="114"/>
      <c r="C1002" s="114"/>
      <c r="D1002" s="114"/>
      <c r="E1002" s="114"/>
      <c r="F1002" s="115"/>
      <c r="G1002" s="115"/>
      <c r="H1002" s="115"/>
      <c r="I1002" s="115"/>
      <c r="J1002" s="115"/>
      <c r="K1002" s="115"/>
      <c r="L1002" s="115"/>
      <c r="M1002" s="115"/>
      <c r="N1002" s="115"/>
      <c r="O1002" s="115"/>
      <c r="P1002" s="115"/>
      <c r="Q1002" s="115"/>
      <c r="R1002" s="115"/>
    </row>
    <row r="1003" spans="2:18">
      <c r="B1003" s="114"/>
      <c r="C1003" s="114"/>
      <c r="D1003" s="114"/>
      <c r="E1003" s="114"/>
      <c r="F1003" s="115"/>
      <c r="G1003" s="115"/>
      <c r="H1003" s="115"/>
      <c r="I1003" s="115"/>
      <c r="J1003" s="115"/>
      <c r="K1003" s="115"/>
      <c r="L1003" s="115"/>
      <c r="M1003" s="115"/>
      <c r="N1003" s="115"/>
      <c r="O1003" s="115"/>
      <c r="P1003" s="115"/>
      <c r="Q1003" s="115"/>
      <c r="R1003" s="115"/>
    </row>
    <row r="1004" spans="2:18">
      <c r="B1004" s="114"/>
      <c r="C1004" s="114"/>
      <c r="D1004" s="114"/>
      <c r="E1004" s="114"/>
      <c r="F1004" s="115"/>
      <c r="G1004" s="115"/>
      <c r="H1004" s="115"/>
      <c r="I1004" s="115"/>
      <c r="J1004" s="115"/>
      <c r="K1004" s="115"/>
      <c r="L1004" s="115"/>
      <c r="M1004" s="115"/>
      <c r="N1004" s="115"/>
      <c r="O1004" s="115"/>
      <c r="P1004" s="115"/>
      <c r="Q1004" s="115"/>
      <c r="R1004" s="115"/>
    </row>
    <row r="1005" spans="2:18">
      <c r="B1005" s="114"/>
      <c r="C1005" s="114"/>
      <c r="D1005" s="114"/>
      <c r="E1005" s="114"/>
      <c r="F1005" s="115"/>
      <c r="G1005" s="115"/>
      <c r="H1005" s="115"/>
      <c r="I1005" s="115"/>
      <c r="J1005" s="115"/>
      <c r="K1005" s="115"/>
      <c r="L1005" s="115"/>
      <c r="M1005" s="115"/>
      <c r="N1005" s="115"/>
      <c r="O1005" s="115"/>
      <c r="P1005" s="115"/>
      <c r="Q1005" s="115"/>
      <c r="R1005" s="115"/>
    </row>
    <row r="1006" spans="2:18">
      <c r="B1006" s="114"/>
      <c r="C1006" s="114"/>
      <c r="D1006" s="114"/>
      <c r="E1006" s="114"/>
      <c r="F1006" s="115"/>
      <c r="G1006" s="115"/>
      <c r="H1006" s="115"/>
      <c r="I1006" s="115"/>
      <c r="J1006" s="115"/>
      <c r="K1006" s="115"/>
      <c r="L1006" s="115"/>
      <c r="M1006" s="115"/>
      <c r="N1006" s="115"/>
      <c r="O1006" s="115"/>
      <c r="P1006" s="115"/>
      <c r="Q1006" s="115"/>
      <c r="R1006" s="115"/>
    </row>
    <row r="1007" spans="2:18">
      <c r="B1007" s="114"/>
      <c r="C1007" s="114"/>
      <c r="D1007" s="114"/>
      <c r="E1007" s="114"/>
      <c r="F1007" s="115"/>
      <c r="G1007" s="115"/>
      <c r="H1007" s="115"/>
      <c r="I1007" s="115"/>
      <c r="J1007" s="115"/>
      <c r="K1007" s="115"/>
      <c r="L1007" s="115"/>
      <c r="M1007" s="115"/>
      <c r="N1007" s="115"/>
      <c r="O1007" s="115"/>
      <c r="P1007" s="115"/>
      <c r="Q1007" s="115"/>
      <c r="R1007" s="115"/>
    </row>
    <row r="1008" spans="2:18">
      <c r="B1008" s="114"/>
      <c r="C1008" s="114"/>
      <c r="D1008" s="114"/>
      <c r="E1008" s="114"/>
      <c r="F1008" s="115"/>
      <c r="G1008" s="115"/>
      <c r="H1008" s="115"/>
      <c r="I1008" s="115"/>
      <c r="J1008" s="115"/>
      <c r="K1008" s="115"/>
      <c r="L1008" s="115"/>
      <c r="M1008" s="115"/>
      <c r="N1008" s="115"/>
      <c r="O1008" s="115"/>
      <c r="P1008" s="115"/>
      <c r="Q1008" s="115"/>
      <c r="R1008" s="115"/>
    </row>
    <row r="1009" spans="2:18">
      <c r="B1009" s="114"/>
      <c r="C1009" s="114"/>
      <c r="D1009" s="114"/>
      <c r="E1009" s="114"/>
      <c r="F1009" s="115"/>
      <c r="G1009" s="115"/>
      <c r="H1009" s="115"/>
      <c r="I1009" s="115"/>
      <c r="J1009" s="115"/>
      <c r="K1009" s="115"/>
      <c r="L1009" s="115"/>
      <c r="M1009" s="115"/>
      <c r="N1009" s="115"/>
      <c r="O1009" s="115"/>
      <c r="P1009" s="115"/>
      <c r="Q1009" s="115"/>
      <c r="R1009" s="115"/>
    </row>
    <row r="1010" spans="2:18">
      <c r="B1010" s="114"/>
      <c r="C1010" s="114"/>
      <c r="D1010" s="114"/>
      <c r="E1010" s="114"/>
      <c r="F1010" s="115"/>
      <c r="G1010" s="115"/>
      <c r="H1010" s="115"/>
      <c r="I1010" s="115"/>
      <c r="J1010" s="115"/>
      <c r="K1010" s="115"/>
      <c r="L1010" s="115"/>
      <c r="M1010" s="115"/>
      <c r="N1010" s="115"/>
      <c r="O1010" s="115"/>
      <c r="P1010" s="115"/>
      <c r="Q1010" s="115"/>
      <c r="R1010" s="115"/>
    </row>
    <row r="1011" spans="2:18">
      <c r="B1011" s="114"/>
      <c r="C1011" s="114"/>
      <c r="D1011" s="114"/>
      <c r="E1011" s="114"/>
      <c r="F1011" s="115"/>
      <c r="G1011" s="115"/>
      <c r="H1011" s="115"/>
      <c r="I1011" s="115"/>
      <c r="J1011" s="115"/>
      <c r="K1011" s="115"/>
      <c r="L1011" s="115"/>
      <c r="M1011" s="115"/>
      <c r="N1011" s="115"/>
      <c r="O1011" s="115"/>
      <c r="P1011" s="115"/>
      <c r="Q1011" s="115"/>
      <c r="R1011" s="115"/>
    </row>
    <row r="1012" spans="2:18">
      <c r="B1012" s="114"/>
      <c r="C1012" s="114"/>
      <c r="D1012" s="114"/>
      <c r="E1012" s="114"/>
      <c r="F1012" s="115"/>
      <c r="G1012" s="115"/>
      <c r="H1012" s="115"/>
      <c r="I1012" s="115"/>
      <c r="J1012" s="115"/>
      <c r="K1012" s="115"/>
      <c r="L1012" s="115"/>
      <c r="M1012" s="115"/>
      <c r="N1012" s="115"/>
      <c r="O1012" s="115"/>
      <c r="P1012" s="115"/>
      <c r="Q1012" s="115"/>
      <c r="R1012" s="115"/>
    </row>
    <row r="1013" spans="2:18">
      <c r="B1013" s="114"/>
      <c r="C1013" s="114"/>
      <c r="D1013" s="114"/>
      <c r="E1013" s="114"/>
      <c r="F1013" s="115"/>
      <c r="G1013" s="115"/>
      <c r="H1013" s="115"/>
      <c r="I1013" s="115"/>
      <c r="J1013" s="115"/>
      <c r="K1013" s="115"/>
      <c r="L1013" s="115"/>
      <c r="M1013" s="115"/>
      <c r="N1013" s="115"/>
      <c r="O1013" s="115"/>
      <c r="P1013" s="115"/>
      <c r="Q1013" s="115"/>
      <c r="R1013" s="115"/>
    </row>
    <row r="1014" spans="2:18">
      <c r="B1014" s="114"/>
      <c r="C1014" s="114"/>
      <c r="D1014" s="114"/>
      <c r="E1014" s="114"/>
      <c r="F1014" s="115"/>
      <c r="G1014" s="115"/>
      <c r="H1014" s="115"/>
      <c r="I1014" s="115"/>
      <c r="J1014" s="115"/>
      <c r="K1014" s="115"/>
      <c r="L1014" s="115"/>
      <c r="M1014" s="115"/>
      <c r="N1014" s="115"/>
      <c r="O1014" s="115"/>
      <c r="P1014" s="115"/>
      <c r="Q1014" s="115"/>
      <c r="R1014" s="115"/>
    </row>
    <row r="1015" spans="2:18">
      <c r="B1015" s="114"/>
      <c r="C1015" s="114"/>
      <c r="D1015" s="114"/>
      <c r="E1015" s="114"/>
      <c r="F1015" s="115"/>
      <c r="G1015" s="115"/>
      <c r="H1015" s="115"/>
      <c r="I1015" s="115"/>
      <c r="J1015" s="115"/>
      <c r="K1015" s="115"/>
      <c r="L1015" s="115"/>
      <c r="M1015" s="115"/>
      <c r="N1015" s="115"/>
      <c r="O1015" s="115"/>
      <c r="P1015" s="115"/>
      <c r="Q1015" s="115"/>
      <c r="R1015" s="115"/>
    </row>
    <row r="1016" spans="2:18">
      <c r="B1016" s="114"/>
      <c r="C1016" s="114"/>
      <c r="D1016" s="114"/>
      <c r="E1016" s="114"/>
      <c r="F1016" s="115"/>
      <c r="G1016" s="115"/>
      <c r="H1016" s="115"/>
      <c r="I1016" s="115"/>
      <c r="J1016" s="115"/>
      <c r="K1016" s="115"/>
      <c r="L1016" s="115"/>
      <c r="M1016" s="115"/>
      <c r="N1016" s="115"/>
      <c r="O1016" s="115"/>
      <c r="P1016" s="115"/>
      <c r="Q1016" s="115"/>
      <c r="R1016" s="115"/>
    </row>
    <row r="1017" spans="2:18">
      <c r="B1017" s="114"/>
      <c r="C1017" s="114"/>
      <c r="D1017" s="114"/>
      <c r="E1017" s="114"/>
      <c r="F1017" s="115"/>
      <c r="G1017" s="115"/>
      <c r="H1017" s="115"/>
      <c r="I1017" s="115"/>
      <c r="J1017" s="115"/>
      <c r="K1017" s="115"/>
      <c r="L1017" s="115"/>
      <c r="M1017" s="115"/>
      <c r="N1017" s="115"/>
      <c r="O1017" s="115"/>
      <c r="P1017" s="115"/>
      <c r="Q1017" s="115"/>
      <c r="R1017" s="115"/>
    </row>
    <row r="1018" spans="2:18">
      <c r="B1018" s="114"/>
      <c r="C1018" s="114"/>
      <c r="D1018" s="114"/>
      <c r="E1018" s="114"/>
      <c r="F1018" s="115"/>
      <c r="G1018" s="115"/>
      <c r="H1018" s="115"/>
      <c r="I1018" s="115"/>
      <c r="J1018" s="115"/>
      <c r="K1018" s="115"/>
      <c r="L1018" s="115"/>
      <c r="M1018" s="115"/>
      <c r="N1018" s="115"/>
      <c r="O1018" s="115"/>
      <c r="P1018" s="115"/>
      <c r="Q1018" s="115"/>
      <c r="R1018" s="115"/>
    </row>
    <row r="1019" spans="2:18">
      <c r="B1019" s="114"/>
      <c r="C1019" s="114"/>
      <c r="D1019" s="114"/>
      <c r="E1019" s="114"/>
      <c r="F1019" s="115"/>
      <c r="G1019" s="115"/>
      <c r="H1019" s="115"/>
      <c r="I1019" s="115"/>
      <c r="J1019" s="115"/>
      <c r="K1019" s="115"/>
      <c r="L1019" s="115"/>
      <c r="M1019" s="115"/>
      <c r="N1019" s="115"/>
      <c r="O1019" s="115"/>
      <c r="P1019" s="115"/>
      <c r="Q1019" s="115"/>
      <c r="R1019" s="115"/>
    </row>
    <row r="1020" spans="2:18">
      <c r="B1020" s="114"/>
      <c r="C1020" s="114"/>
      <c r="D1020" s="114"/>
      <c r="E1020" s="114"/>
      <c r="F1020" s="115"/>
      <c r="G1020" s="115"/>
      <c r="H1020" s="115"/>
      <c r="I1020" s="115"/>
      <c r="J1020" s="115"/>
      <c r="K1020" s="115"/>
      <c r="L1020" s="115"/>
      <c r="M1020" s="115"/>
      <c r="N1020" s="115"/>
      <c r="O1020" s="115"/>
      <c r="P1020" s="115"/>
      <c r="Q1020" s="115"/>
      <c r="R1020" s="115"/>
    </row>
    <row r="1021" spans="2:18">
      <c r="B1021" s="114"/>
      <c r="C1021" s="114"/>
      <c r="D1021" s="114"/>
      <c r="E1021" s="114"/>
      <c r="F1021" s="115"/>
      <c r="G1021" s="115"/>
      <c r="H1021" s="115"/>
      <c r="I1021" s="115"/>
      <c r="J1021" s="115"/>
      <c r="K1021" s="115"/>
      <c r="L1021" s="115"/>
      <c r="M1021" s="115"/>
      <c r="N1021" s="115"/>
      <c r="O1021" s="115"/>
      <c r="P1021" s="115"/>
      <c r="Q1021" s="115"/>
      <c r="R1021" s="115"/>
    </row>
    <row r="1022" spans="2:18">
      <c r="B1022" s="114"/>
      <c r="C1022" s="114"/>
      <c r="D1022" s="114"/>
      <c r="E1022" s="114"/>
      <c r="F1022" s="115"/>
      <c r="G1022" s="115"/>
      <c r="H1022" s="115"/>
      <c r="I1022" s="115"/>
      <c r="J1022" s="115"/>
      <c r="K1022" s="115"/>
      <c r="L1022" s="115"/>
      <c r="M1022" s="115"/>
      <c r="N1022" s="115"/>
      <c r="O1022" s="115"/>
      <c r="P1022" s="115"/>
      <c r="Q1022" s="115"/>
      <c r="R1022" s="115"/>
    </row>
    <row r="1023" spans="2:18">
      <c r="B1023" s="114"/>
      <c r="C1023" s="114"/>
      <c r="D1023" s="114"/>
      <c r="E1023" s="114"/>
      <c r="F1023" s="115"/>
      <c r="G1023" s="115"/>
      <c r="H1023" s="115"/>
      <c r="I1023" s="115"/>
      <c r="J1023" s="115"/>
      <c r="K1023" s="115"/>
      <c r="L1023" s="115"/>
      <c r="M1023" s="115"/>
      <c r="N1023" s="115"/>
      <c r="O1023" s="115"/>
      <c r="P1023" s="115"/>
      <c r="Q1023" s="115"/>
      <c r="R1023" s="115"/>
    </row>
    <row r="1024" spans="2:18">
      <c r="B1024" s="114"/>
      <c r="C1024" s="114"/>
      <c r="D1024" s="114"/>
      <c r="E1024" s="114"/>
      <c r="F1024" s="115"/>
      <c r="G1024" s="115"/>
      <c r="H1024" s="115"/>
      <c r="I1024" s="115"/>
      <c r="J1024" s="115"/>
      <c r="K1024" s="115"/>
      <c r="L1024" s="115"/>
      <c r="M1024" s="115"/>
      <c r="N1024" s="115"/>
      <c r="O1024" s="115"/>
      <c r="P1024" s="115"/>
      <c r="Q1024" s="115"/>
      <c r="R1024" s="115"/>
    </row>
    <row r="1025" spans="2:18">
      <c r="B1025" s="114"/>
      <c r="C1025" s="114"/>
      <c r="D1025" s="114"/>
      <c r="E1025" s="114"/>
      <c r="F1025" s="115"/>
      <c r="G1025" s="115"/>
      <c r="H1025" s="115"/>
      <c r="I1025" s="115"/>
      <c r="J1025" s="115"/>
      <c r="K1025" s="115"/>
      <c r="L1025" s="115"/>
      <c r="M1025" s="115"/>
      <c r="N1025" s="115"/>
      <c r="O1025" s="115"/>
      <c r="P1025" s="115"/>
      <c r="Q1025" s="115"/>
      <c r="R1025" s="115"/>
    </row>
    <row r="1026" spans="2:18">
      <c r="B1026" s="114"/>
      <c r="C1026" s="114"/>
      <c r="D1026" s="114"/>
      <c r="E1026" s="114"/>
      <c r="F1026" s="115"/>
      <c r="G1026" s="115"/>
      <c r="H1026" s="115"/>
      <c r="I1026" s="115"/>
      <c r="J1026" s="115"/>
      <c r="K1026" s="115"/>
      <c r="L1026" s="115"/>
      <c r="M1026" s="115"/>
      <c r="N1026" s="115"/>
      <c r="O1026" s="115"/>
      <c r="P1026" s="115"/>
      <c r="Q1026" s="115"/>
      <c r="R1026" s="115"/>
    </row>
    <row r="1027" spans="2:18">
      <c r="B1027" s="114"/>
      <c r="C1027" s="114"/>
      <c r="D1027" s="114"/>
      <c r="E1027" s="114"/>
      <c r="F1027" s="115"/>
      <c r="G1027" s="115"/>
      <c r="H1027" s="115"/>
      <c r="I1027" s="115"/>
      <c r="J1027" s="115"/>
      <c r="K1027" s="115"/>
      <c r="L1027" s="115"/>
      <c r="M1027" s="115"/>
      <c r="N1027" s="115"/>
      <c r="O1027" s="115"/>
      <c r="P1027" s="115"/>
      <c r="Q1027" s="115"/>
      <c r="R1027" s="115"/>
    </row>
    <row r="1028" spans="2:18">
      <c r="B1028" s="114"/>
      <c r="C1028" s="114"/>
      <c r="D1028" s="114"/>
      <c r="E1028" s="114"/>
      <c r="F1028" s="115"/>
      <c r="G1028" s="115"/>
      <c r="H1028" s="115"/>
      <c r="I1028" s="115"/>
      <c r="J1028" s="115"/>
      <c r="K1028" s="115"/>
      <c r="L1028" s="115"/>
      <c r="M1028" s="115"/>
      <c r="N1028" s="115"/>
      <c r="O1028" s="115"/>
      <c r="P1028" s="115"/>
      <c r="Q1028" s="115"/>
      <c r="R1028" s="115"/>
    </row>
    <row r="1029" spans="2:18">
      <c r="B1029" s="114"/>
      <c r="C1029" s="114"/>
      <c r="D1029" s="114"/>
      <c r="E1029" s="114"/>
      <c r="F1029" s="115"/>
      <c r="G1029" s="115"/>
      <c r="H1029" s="115"/>
      <c r="I1029" s="115"/>
      <c r="J1029" s="115"/>
      <c r="K1029" s="115"/>
      <c r="L1029" s="115"/>
      <c r="M1029" s="115"/>
      <c r="N1029" s="115"/>
      <c r="O1029" s="115"/>
      <c r="P1029" s="115"/>
      <c r="Q1029" s="115"/>
      <c r="R1029" s="115"/>
    </row>
    <row r="1030" spans="2:18">
      <c r="B1030" s="114"/>
      <c r="C1030" s="114"/>
      <c r="D1030" s="114"/>
      <c r="E1030" s="114"/>
      <c r="F1030" s="115"/>
      <c r="G1030" s="115"/>
      <c r="H1030" s="115"/>
      <c r="I1030" s="115"/>
      <c r="J1030" s="115"/>
      <c r="K1030" s="115"/>
      <c r="L1030" s="115"/>
      <c r="M1030" s="115"/>
      <c r="N1030" s="115"/>
      <c r="O1030" s="115"/>
      <c r="P1030" s="115"/>
      <c r="Q1030" s="115"/>
      <c r="R1030" s="115"/>
    </row>
    <row r="1031" spans="2:18">
      <c r="B1031" s="114"/>
      <c r="C1031" s="114"/>
      <c r="D1031" s="114"/>
      <c r="E1031" s="114"/>
      <c r="F1031" s="115"/>
      <c r="G1031" s="115"/>
      <c r="H1031" s="115"/>
      <c r="I1031" s="115"/>
      <c r="J1031" s="115"/>
      <c r="K1031" s="115"/>
      <c r="L1031" s="115"/>
      <c r="M1031" s="115"/>
      <c r="N1031" s="115"/>
      <c r="O1031" s="115"/>
      <c r="P1031" s="115"/>
      <c r="Q1031" s="115"/>
      <c r="R1031" s="115"/>
    </row>
    <row r="1032" spans="2:18">
      <c r="B1032" s="114"/>
      <c r="C1032" s="114"/>
      <c r="D1032" s="114"/>
      <c r="E1032" s="114"/>
      <c r="F1032" s="115"/>
      <c r="G1032" s="115"/>
      <c r="H1032" s="115"/>
      <c r="I1032" s="115"/>
      <c r="J1032" s="115"/>
      <c r="K1032" s="115"/>
      <c r="L1032" s="115"/>
      <c r="M1032" s="115"/>
      <c r="N1032" s="115"/>
      <c r="O1032" s="115"/>
      <c r="P1032" s="115"/>
      <c r="Q1032" s="115"/>
      <c r="R1032" s="115"/>
    </row>
    <row r="1033" spans="2:18">
      <c r="B1033" s="114"/>
      <c r="C1033" s="114"/>
      <c r="D1033" s="114"/>
      <c r="E1033" s="114"/>
      <c r="F1033" s="115"/>
      <c r="G1033" s="115"/>
      <c r="H1033" s="115"/>
      <c r="I1033" s="115"/>
      <c r="J1033" s="115"/>
      <c r="K1033" s="115"/>
      <c r="L1033" s="115"/>
      <c r="M1033" s="115"/>
      <c r="N1033" s="115"/>
      <c r="O1033" s="115"/>
      <c r="P1033" s="115"/>
      <c r="Q1033" s="115"/>
      <c r="R1033" s="115"/>
    </row>
    <row r="1034" spans="2:18">
      <c r="B1034" s="114"/>
      <c r="C1034" s="114"/>
      <c r="D1034" s="114"/>
      <c r="E1034" s="114"/>
      <c r="F1034" s="115"/>
      <c r="G1034" s="115"/>
      <c r="H1034" s="115"/>
      <c r="I1034" s="115"/>
      <c r="J1034" s="115"/>
      <c r="K1034" s="115"/>
      <c r="L1034" s="115"/>
      <c r="M1034" s="115"/>
      <c r="N1034" s="115"/>
      <c r="O1034" s="115"/>
      <c r="P1034" s="115"/>
      <c r="Q1034" s="115"/>
      <c r="R1034" s="115"/>
    </row>
    <row r="1035" spans="2:18">
      <c r="B1035" s="114"/>
      <c r="C1035" s="114"/>
      <c r="D1035" s="114"/>
      <c r="E1035" s="114"/>
      <c r="F1035" s="115"/>
      <c r="G1035" s="115"/>
      <c r="H1035" s="115"/>
      <c r="I1035" s="115"/>
      <c r="J1035" s="115"/>
      <c r="K1035" s="115"/>
      <c r="L1035" s="115"/>
      <c r="M1035" s="115"/>
      <c r="N1035" s="115"/>
      <c r="O1035" s="115"/>
      <c r="P1035" s="115"/>
      <c r="Q1035" s="115"/>
      <c r="R1035" s="115"/>
    </row>
    <row r="1036" spans="2:18">
      <c r="B1036" s="114"/>
      <c r="C1036" s="114"/>
      <c r="D1036" s="114"/>
      <c r="E1036" s="114"/>
      <c r="F1036" s="115"/>
      <c r="G1036" s="115"/>
      <c r="H1036" s="115"/>
      <c r="I1036" s="115"/>
      <c r="J1036" s="115"/>
      <c r="K1036" s="115"/>
      <c r="L1036" s="115"/>
      <c r="M1036" s="115"/>
      <c r="N1036" s="115"/>
      <c r="O1036" s="115"/>
      <c r="P1036" s="115"/>
      <c r="Q1036" s="115"/>
      <c r="R1036" s="115"/>
    </row>
    <row r="1037" spans="2:18">
      <c r="B1037" s="114"/>
      <c r="C1037" s="114"/>
      <c r="D1037" s="114"/>
      <c r="E1037" s="114"/>
      <c r="F1037" s="115"/>
      <c r="G1037" s="115"/>
      <c r="H1037" s="115"/>
      <c r="I1037" s="115"/>
      <c r="J1037" s="115"/>
      <c r="K1037" s="115"/>
      <c r="L1037" s="115"/>
      <c r="M1037" s="115"/>
      <c r="N1037" s="115"/>
      <c r="O1037" s="115"/>
      <c r="P1037" s="115"/>
      <c r="Q1037" s="115"/>
      <c r="R1037" s="115"/>
    </row>
    <row r="1038" spans="2:18">
      <c r="B1038" s="114"/>
      <c r="C1038" s="114"/>
      <c r="D1038" s="114"/>
      <c r="E1038" s="114"/>
      <c r="F1038" s="115"/>
      <c r="G1038" s="115"/>
      <c r="H1038" s="115"/>
      <c r="I1038" s="115"/>
      <c r="J1038" s="115"/>
      <c r="K1038" s="115"/>
      <c r="L1038" s="115"/>
      <c r="M1038" s="115"/>
      <c r="N1038" s="115"/>
      <c r="O1038" s="115"/>
      <c r="P1038" s="115"/>
      <c r="Q1038" s="115"/>
      <c r="R1038" s="115"/>
    </row>
    <row r="1039" spans="2:18">
      <c r="B1039" s="114"/>
      <c r="C1039" s="114"/>
      <c r="D1039" s="114"/>
      <c r="E1039" s="114"/>
      <c r="F1039" s="115"/>
      <c r="G1039" s="115"/>
      <c r="H1039" s="115"/>
      <c r="I1039" s="115"/>
      <c r="J1039" s="115"/>
      <c r="K1039" s="115"/>
      <c r="L1039" s="115"/>
      <c r="M1039" s="115"/>
      <c r="N1039" s="115"/>
      <c r="O1039" s="115"/>
      <c r="P1039" s="115"/>
      <c r="Q1039" s="115"/>
      <c r="R1039" s="115"/>
    </row>
    <row r="1040" spans="2:18">
      <c r="B1040" s="114"/>
      <c r="C1040" s="114"/>
      <c r="D1040" s="114"/>
      <c r="E1040" s="114"/>
      <c r="F1040" s="115"/>
      <c r="G1040" s="115"/>
      <c r="H1040" s="115"/>
      <c r="I1040" s="115"/>
      <c r="J1040" s="115"/>
      <c r="K1040" s="115"/>
      <c r="L1040" s="115"/>
      <c r="M1040" s="115"/>
      <c r="N1040" s="115"/>
      <c r="O1040" s="115"/>
      <c r="P1040" s="115"/>
      <c r="Q1040" s="115"/>
      <c r="R1040" s="115"/>
    </row>
    <row r="1041" spans="2:18">
      <c r="B1041" s="114"/>
      <c r="C1041" s="114"/>
      <c r="D1041" s="114"/>
      <c r="E1041" s="114"/>
      <c r="F1041" s="115"/>
      <c r="G1041" s="115"/>
      <c r="H1041" s="115"/>
      <c r="I1041" s="115"/>
      <c r="J1041" s="115"/>
      <c r="K1041" s="115"/>
      <c r="L1041" s="115"/>
      <c r="M1041" s="115"/>
      <c r="N1041" s="115"/>
      <c r="O1041" s="115"/>
      <c r="P1041" s="115"/>
      <c r="Q1041" s="115"/>
      <c r="R1041" s="115"/>
    </row>
    <row r="1042" spans="2:18">
      <c r="B1042" s="114"/>
      <c r="C1042" s="114"/>
      <c r="D1042" s="114"/>
      <c r="E1042" s="114"/>
      <c r="F1042" s="115"/>
      <c r="G1042" s="115"/>
      <c r="H1042" s="115"/>
      <c r="I1042" s="115"/>
      <c r="J1042" s="115"/>
      <c r="K1042" s="115"/>
      <c r="L1042" s="115"/>
      <c r="M1042" s="115"/>
      <c r="N1042" s="115"/>
      <c r="O1042" s="115"/>
      <c r="P1042" s="115"/>
      <c r="Q1042" s="115"/>
      <c r="R1042" s="115"/>
    </row>
    <row r="1043" spans="2:18">
      <c r="B1043" s="114"/>
      <c r="C1043" s="114"/>
      <c r="D1043" s="114"/>
      <c r="E1043" s="114"/>
      <c r="F1043" s="115"/>
      <c r="G1043" s="115"/>
      <c r="H1043" s="115"/>
      <c r="I1043" s="115"/>
      <c r="J1043" s="115"/>
      <c r="K1043" s="115"/>
      <c r="L1043" s="115"/>
      <c r="M1043" s="115"/>
      <c r="N1043" s="115"/>
      <c r="O1043" s="115"/>
      <c r="P1043" s="115"/>
      <c r="Q1043" s="115"/>
      <c r="R1043" s="115"/>
    </row>
    <row r="1044" spans="2:18">
      <c r="B1044" s="114"/>
      <c r="C1044" s="114"/>
      <c r="D1044" s="114"/>
      <c r="E1044" s="114"/>
      <c r="F1044" s="115"/>
      <c r="G1044" s="115"/>
      <c r="H1044" s="115"/>
      <c r="I1044" s="115"/>
      <c r="J1044" s="115"/>
      <c r="K1044" s="115"/>
      <c r="L1044" s="115"/>
      <c r="M1044" s="115"/>
      <c r="N1044" s="115"/>
      <c r="O1044" s="115"/>
      <c r="P1044" s="115"/>
      <c r="Q1044" s="115"/>
      <c r="R1044" s="115"/>
    </row>
    <row r="1045" spans="2:18">
      <c r="B1045" s="114"/>
      <c r="C1045" s="114"/>
      <c r="D1045" s="114"/>
      <c r="E1045" s="114"/>
      <c r="F1045" s="115"/>
      <c r="G1045" s="115"/>
      <c r="H1045" s="115"/>
      <c r="I1045" s="115"/>
      <c r="J1045" s="115"/>
      <c r="K1045" s="115"/>
      <c r="L1045" s="115"/>
      <c r="M1045" s="115"/>
      <c r="N1045" s="115"/>
      <c r="O1045" s="115"/>
      <c r="P1045" s="115"/>
      <c r="Q1045" s="115"/>
      <c r="R1045" s="115"/>
    </row>
    <row r="1046" spans="2:18">
      <c r="B1046" s="114"/>
      <c r="C1046" s="114"/>
      <c r="D1046" s="114"/>
      <c r="E1046" s="114"/>
      <c r="F1046" s="115"/>
      <c r="G1046" s="115"/>
      <c r="H1046" s="115"/>
      <c r="I1046" s="115"/>
      <c r="J1046" s="115"/>
      <c r="K1046" s="115"/>
      <c r="L1046" s="115"/>
      <c r="M1046" s="115"/>
      <c r="N1046" s="115"/>
      <c r="O1046" s="115"/>
      <c r="P1046" s="115"/>
      <c r="Q1046" s="115"/>
      <c r="R1046" s="115"/>
    </row>
    <row r="1047" spans="2:18">
      <c r="B1047" s="114"/>
      <c r="C1047" s="114"/>
      <c r="D1047" s="114"/>
      <c r="E1047" s="114"/>
      <c r="F1047" s="115"/>
      <c r="G1047" s="115"/>
      <c r="H1047" s="115"/>
      <c r="I1047" s="115"/>
      <c r="J1047" s="115"/>
      <c r="K1047" s="115"/>
      <c r="L1047" s="115"/>
      <c r="M1047" s="115"/>
      <c r="N1047" s="115"/>
      <c r="O1047" s="115"/>
      <c r="P1047" s="115"/>
      <c r="Q1047" s="115"/>
      <c r="R1047" s="115"/>
    </row>
    <row r="1048" spans="2:18">
      <c r="B1048" s="114"/>
      <c r="C1048" s="114"/>
      <c r="D1048" s="114"/>
      <c r="E1048" s="114"/>
      <c r="F1048" s="115"/>
      <c r="G1048" s="115"/>
      <c r="H1048" s="115"/>
      <c r="I1048" s="115"/>
      <c r="J1048" s="115"/>
      <c r="K1048" s="115"/>
      <c r="L1048" s="115"/>
      <c r="M1048" s="115"/>
      <c r="N1048" s="115"/>
      <c r="O1048" s="115"/>
      <c r="P1048" s="115"/>
      <c r="Q1048" s="115"/>
      <c r="R1048" s="115"/>
    </row>
    <row r="1049" spans="2:18">
      <c r="B1049" s="114"/>
      <c r="C1049" s="114"/>
      <c r="D1049" s="114"/>
      <c r="E1049" s="114"/>
      <c r="F1049" s="115"/>
      <c r="G1049" s="115"/>
      <c r="H1049" s="115"/>
      <c r="I1049" s="115"/>
      <c r="J1049" s="115"/>
      <c r="K1049" s="115"/>
      <c r="L1049" s="115"/>
      <c r="M1049" s="115"/>
      <c r="N1049" s="115"/>
      <c r="O1049" s="115"/>
      <c r="P1049" s="115"/>
      <c r="Q1049" s="115"/>
      <c r="R1049" s="115"/>
    </row>
    <row r="1050" spans="2:18">
      <c r="B1050" s="114"/>
      <c r="C1050" s="114"/>
      <c r="D1050" s="114"/>
      <c r="E1050" s="114"/>
      <c r="F1050" s="115"/>
      <c r="G1050" s="115"/>
      <c r="H1050" s="115"/>
      <c r="I1050" s="115"/>
      <c r="J1050" s="115"/>
      <c r="K1050" s="115"/>
      <c r="L1050" s="115"/>
      <c r="M1050" s="115"/>
      <c r="N1050" s="115"/>
      <c r="O1050" s="115"/>
      <c r="P1050" s="115"/>
      <c r="Q1050" s="115"/>
      <c r="R1050" s="115"/>
    </row>
    <row r="1051" spans="2:18">
      <c r="B1051" s="114"/>
      <c r="C1051" s="114"/>
      <c r="D1051" s="114"/>
      <c r="E1051" s="114"/>
      <c r="F1051" s="115"/>
      <c r="G1051" s="115"/>
      <c r="H1051" s="115"/>
      <c r="I1051" s="115"/>
      <c r="J1051" s="115"/>
      <c r="K1051" s="115"/>
      <c r="L1051" s="115"/>
      <c r="M1051" s="115"/>
      <c r="N1051" s="115"/>
      <c r="O1051" s="115"/>
      <c r="P1051" s="115"/>
      <c r="Q1051" s="115"/>
      <c r="R1051" s="115"/>
    </row>
    <row r="1052" spans="2:18">
      <c r="B1052" s="114"/>
      <c r="C1052" s="114"/>
      <c r="D1052" s="114"/>
      <c r="E1052" s="114"/>
      <c r="F1052" s="115"/>
      <c r="G1052" s="115"/>
      <c r="H1052" s="115"/>
      <c r="I1052" s="115"/>
      <c r="J1052" s="115"/>
      <c r="K1052" s="115"/>
      <c r="L1052" s="115"/>
      <c r="M1052" s="115"/>
      <c r="N1052" s="115"/>
      <c r="O1052" s="115"/>
      <c r="P1052" s="115"/>
      <c r="Q1052" s="115"/>
      <c r="R1052" s="115"/>
    </row>
    <row r="1053" spans="2:18">
      <c r="B1053" s="114"/>
      <c r="C1053" s="114"/>
      <c r="D1053" s="114"/>
      <c r="E1053" s="114"/>
      <c r="F1053" s="115"/>
      <c r="G1053" s="115"/>
      <c r="H1053" s="115"/>
      <c r="I1053" s="115"/>
      <c r="J1053" s="115"/>
      <c r="K1053" s="115"/>
      <c r="L1053" s="115"/>
      <c r="M1053" s="115"/>
      <c r="N1053" s="115"/>
      <c r="O1053" s="115"/>
      <c r="P1053" s="115"/>
      <c r="Q1053" s="115"/>
      <c r="R1053" s="115"/>
    </row>
    <row r="1054" spans="2:18">
      <c r="B1054" s="114"/>
      <c r="C1054" s="114"/>
      <c r="D1054" s="114"/>
      <c r="E1054" s="114"/>
      <c r="F1054" s="115"/>
      <c r="G1054" s="115"/>
      <c r="H1054" s="115"/>
      <c r="I1054" s="115"/>
      <c r="J1054" s="115"/>
      <c r="K1054" s="115"/>
      <c r="L1054" s="115"/>
      <c r="M1054" s="115"/>
      <c r="N1054" s="115"/>
      <c r="O1054" s="115"/>
      <c r="P1054" s="115"/>
      <c r="Q1054" s="115"/>
      <c r="R1054" s="115"/>
    </row>
    <row r="1055" spans="2:18">
      <c r="B1055" s="114"/>
      <c r="C1055" s="114"/>
      <c r="D1055" s="114"/>
      <c r="E1055" s="114"/>
      <c r="F1055" s="115"/>
      <c r="G1055" s="115"/>
      <c r="H1055" s="115"/>
      <c r="I1055" s="115"/>
      <c r="J1055" s="115"/>
      <c r="K1055" s="115"/>
      <c r="L1055" s="115"/>
      <c r="M1055" s="115"/>
      <c r="N1055" s="115"/>
      <c r="O1055" s="115"/>
      <c r="P1055" s="115"/>
      <c r="Q1055" s="115"/>
      <c r="R1055" s="115"/>
    </row>
    <row r="1056" spans="2:18">
      <c r="B1056" s="114"/>
      <c r="C1056" s="114"/>
      <c r="D1056" s="114"/>
      <c r="E1056" s="114"/>
      <c r="F1056" s="115"/>
      <c r="G1056" s="115"/>
      <c r="H1056" s="115"/>
      <c r="I1056" s="115"/>
      <c r="J1056" s="115"/>
      <c r="K1056" s="115"/>
      <c r="L1056" s="115"/>
      <c r="M1056" s="115"/>
      <c r="N1056" s="115"/>
      <c r="O1056" s="115"/>
      <c r="P1056" s="115"/>
      <c r="Q1056" s="115"/>
      <c r="R1056" s="115"/>
    </row>
    <row r="1057" spans="2:18">
      <c r="B1057" s="114"/>
      <c r="C1057" s="114"/>
      <c r="D1057" s="114"/>
      <c r="E1057" s="114"/>
      <c r="F1057" s="115"/>
      <c r="G1057" s="115"/>
      <c r="H1057" s="115"/>
      <c r="I1057" s="115"/>
      <c r="J1057" s="115"/>
      <c r="K1057" s="115"/>
      <c r="L1057" s="115"/>
      <c r="M1057" s="115"/>
      <c r="N1057" s="115"/>
      <c r="O1057" s="115"/>
      <c r="P1057" s="115"/>
      <c r="Q1057" s="115"/>
      <c r="R1057" s="115"/>
    </row>
    <row r="1058" spans="2:18">
      <c r="B1058" s="114"/>
      <c r="C1058" s="114"/>
      <c r="D1058" s="114"/>
      <c r="E1058" s="114"/>
      <c r="F1058" s="115"/>
      <c r="G1058" s="115"/>
      <c r="H1058" s="115"/>
      <c r="I1058" s="115"/>
      <c r="J1058" s="115"/>
      <c r="K1058" s="115"/>
      <c r="L1058" s="115"/>
      <c r="M1058" s="115"/>
      <c r="N1058" s="115"/>
      <c r="O1058" s="115"/>
      <c r="P1058" s="115"/>
      <c r="Q1058" s="115"/>
      <c r="R1058" s="115"/>
    </row>
    <row r="1059" spans="2:18">
      <c r="B1059" s="114"/>
      <c r="C1059" s="114"/>
      <c r="D1059" s="114"/>
      <c r="E1059" s="114"/>
      <c r="F1059" s="115"/>
      <c r="G1059" s="115"/>
      <c r="H1059" s="115"/>
      <c r="I1059" s="115"/>
      <c r="J1059" s="115"/>
      <c r="K1059" s="115"/>
      <c r="L1059" s="115"/>
      <c r="M1059" s="115"/>
      <c r="N1059" s="115"/>
      <c r="O1059" s="115"/>
      <c r="P1059" s="115"/>
      <c r="Q1059" s="115"/>
      <c r="R1059" s="115"/>
    </row>
    <row r="1060" spans="2:18">
      <c r="B1060" s="114"/>
      <c r="C1060" s="114"/>
      <c r="D1060" s="114"/>
      <c r="E1060" s="114"/>
      <c r="F1060" s="115"/>
      <c r="G1060" s="115"/>
      <c r="H1060" s="115"/>
      <c r="I1060" s="115"/>
      <c r="J1060" s="115"/>
      <c r="K1060" s="115"/>
      <c r="L1060" s="115"/>
      <c r="M1060" s="115"/>
      <c r="N1060" s="115"/>
      <c r="O1060" s="115"/>
      <c r="P1060" s="115"/>
      <c r="Q1060" s="115"/>
      <c r="R1060" s="115"/>
    </row>
    <row r="1061" spans="2:18">
      <c r="B1061" s="114"/>
      <c r="C1061" s="114"/>
      <c r="D1061" s="114"/>
      <c r="E1061" s="114"/>
      <c r="F1061" s="115"/>
      <c r="G1061" s="115"/>
      <c r="H1061" s="115"/>
      <c r="I1061" s="115"/>
      <c r="J1061" s="115"/>
      <c r="K1061" s="115"/>
      <c r="L1061" s="115"/>
      <c r="M1061" s="115"/>
      <c r="N1061" s="115"/>
      <c r="O1061" s="115"/>
      <c r="P1061" s="115"/>
      <c r="Q1061" s="115"/>
      <c r="R1061" s="115"/>
    </row>
    <row r="1062" spans="2:18">
      <c r="B1062" s="114"/>
      <c r="C1062" s="114"/>
      <c r="D1062" s="114"/>
      <c r="E1062" s="114"/>
      <c r="F1062" s="115"/>
      <c r="G1062" s="115"/>
      <c r="H1062" s="115"/>
      <c r="I1062" s="115"/>
      <c r="J1062" s="115"/>
      <c r="K1062" s="115"/>
      <c r="L1062" s="115"/>
      <c r="M1062" s="115"/>
      <c r="N1062" s="115"/>
      <c r="O1062" s="115"/>
      <c r="P1062" s="115"/>
      <c r="Q1062" s="115"/>
      <c r="R1062" s="115"/>
    </row>
    <row r="1063" spans="2:18">
      <c r="B1063" s="114"/>
      <c r="C1063" s="114"/>
      <c r="D1063" s="114"/>
      <c r="E1063" s="114"/>
      <c r="F1063" s="115"/>
      <c r="G1063" s="115"/>
      <c r="H1063" s="115"/>
      <c r="I1063" s="115"/>
      <c r="J1063" s="115"/>
      <c r="K1063" s="115"/>
      <c r="L1063" s="115"/>
      <c r="M1063" s="115"/>
      <c r="N1063" s="115"/>
      <c r="O1063" s="115"/>
      <c r="P1063" s="115"/>
      <c r="Q1063" s="115"/>
      <c r="R1063" s="115"/>
    </row>
    <row r="1064" spans="2:18">
      <c r="B1064" s="114"/>
      <c r="C1064" s="114"/>
      <c r="D1064" s="114"/>
      <c r="E1064" s="114"/>
      <c r="F1064" s="115"/>
      <c r="G1064" s="115"/>
      <c r="H1064" s="115"/>
      <c r="I1064" s="115"/>
      <c r="J1064" s="115"/>
      <c r="K1064" s="115"/>
      <c r="L1064" s="115"/>
      <c r="M1064" s="115"/>
      <c r="N1064" s="115"/>
      <c r="O1064" s="115"/>
      <c r="P1064" s="115"/>
      <c r="Q1064" s="115"/>
      <c r="R1064" s="115"/>
    </row>
    <row r="1065" spans="2:18">
      <c r="B1065" s="114"/>
      <c r="C1065" s="114"/>
      <c r="D1065" s="114"/>
      <c r="E1065" s="114"/>
      <c r="F1065" s="115"/>
      <c r="G1065" s="115"/>
      <c r="H1065" s="115"/>
      <c r="I1065" s="115"/>
      <c r="J1065" s="115"/>
      <c r="K1065" s="115"/>
      <c r="L1065" s="115"/>
      <c r="M1065" s="115"/>
      <c r="N1065" s="115"/>
      <c r="O1065" s="115"/>
      <c r="P1065" s="115"/>
      <c r="Q1065" s="115"/>
      <c r="R1065" s="115"/>
    </row>
    <row r="1066" spans="2:18">
      <c r="B1066" s="114"/>
      <c r="C1066" s="114"/>
      <c r="D1066" s="114"/>
      <c r="E1066" s="114"/>
      <c r="F1066" s="115"/>
      <c r="G1066" s="115"/>
      <c r="H1066" s="115"/>
      <c r="I1066" s="115"/>
      <c r="J1066" s="115"/>
      <c r="K1066" s="115"/>
      <c r="L1066" s="115"/>
      <c r="M1066" s="115"/>
      <c r="N1066" s="115"/>
      <c r="O1066" s="115"/>
      <c r="P1066" s="115"/>
      <c r="Q1066" s="115"/>
      <c r="R1066" s="115"/>
    </row>
  </sheetData>
  <sheetProtection sheet="1" objects="1" scenarios="1"/>
  <mergeCells count="1">
    <mergeCell ref="B6:R6"/>
  </mergeCells>
  <phoneticPr fontId="3" type="noConversion"/>
  <conditionalFormatting sqref="B58:B346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346">
    <cfRule type="cellIs" dxfId="1" priority="2" operator="equal">
      <formula>2958465</formula>
    </cfRule>
  </conditionalFormatting>
  <conditionalFormatting sqref="B11:B43">
    <cfRule type="cellIs" dxfId="0" priority="1" operator="equal">
      <formula>"NR3"</formula>
    </cfRule>
  </conditionalFormatting>
  <dataValidations count="1">
    <dataValidation allowBlank="1" showInputMessage="1" showErrorMessage="1" sqref="C5 D1:R5 C7:R9 B1:B9 B347:R1048576 A1:A1048576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O3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15">
      <c r="B1" s="46" t="s">
        <v>146</v>
      </c>
      <c r="C1" s="67" t="s" vm="1">
        <v>231</v>
      </c>
    </row>
    <row r="2" spans="2:15">
      <c r="B2" s="46" t="s">
        <v>145</v>
      </c>
      <c r="C2" s="67" t="s">
        <v>232</v>
      </c>
    </row>
    <row r="3" spans="2:15">
      <c r="B3" s="46" t="s">
        <v>147</v>
      </c>
      <c r="C3" s="67" t="s">
        <v>233</v>
      </c>
    </row>
    <row r="4" spans="2:15">
      <c r="B4" s="46" t="s">
        <v>148</v>
      </c>
      <c r="C4" s="67">
        <v>8803</v>
      </c>
    </row>
    <row r="6" spans="2:15" ht="26.25" customHeight="1">
      <c r="B6" s="151" t="s">
        <v>177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3"/>
    </row>
    <row r="7" spans="2:15" s="3" customFormat="1" ht="78.75">
      <c r="B7" s="47" t="s">
        <v>116</v>
      </c>
      <c r="C7" s="48" t="s">
        <v>46</v>
      </c>
      <c r="D7" s="48" t="s">
        <v>117</v>
      </c>
      <c r="E7" s="48" t="s">
        <v>14</v>
      </c>
      <c r="F7" s="48" t="s">
        <v>67</v>
      </c>
      <c r="G7" s="48" t="s">
        <v>17</v>
      </c>
      <c r="H7" s="48" t="s">
        <v>103</v>
      </c>
      <c r="I7" s="48" t="s">
        <v>54</v>
      </c>
      <c r="J7" s="48" t="s">
        <v>18</v>
      </c>
      <c r="K7" s="48" t="s">
        <v>207</v>
      </c>
      <c r="L7" s="48" t="s">
        <v>206</v>
      </c>
      <c r="M7" s="48" t="s">
        <v>111</v>
      </c>
      <c r="N7" s="48" t="s">
        <v>149</v>
      </c>
      <c r="O7" s="50" t="s">
        <v>151</v>
      </c>
    </row>
    <row r="8" spans="2:15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214</v>
      </c>
      <c r="L8" s="31"/>
      <c r="M8" s="31" t="s">
        <v>210</v>
      </c>
      <c r="N8" s="31" t="s">
        <v>19</v>
      </c>
      <c r="O8" s="16" t="s">
        <v>19</v>
      </c>
    </row>
    <row r="9" spans="2:15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15" s="4" customFormat="1" ht="18" customHeight="1">
      <c r="B10" s="126" t="s">
        <v>3283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27">
        <v>0</v>
      </c>
      <c r="N10" s="128">
        <v>0</v>
      </c>
      <c r="O10" s="128">
        <v>0</v>
      </c>
    </row>
    <row r="11" spans="2:15" ht="20.25" customHeight="1">
      <c r="B11" s="129" t="s">
        <v>222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</row>
    <row r="12" spans="2:15">
      <c r="B12" s="129" t="s">
        <v>112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</row>
    <row r="13" spans="2:15">
      <c r="B13" s="129" t="s">
        <v>205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</row>
    <row r="14" spans="2:15">
      <c r="B14" s="129" t="s">
        <v>213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</row>
    <row r="15" spans="2:15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</row>
    <row r="16" spans="2:15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</row>
    <row r="17" spans="2:15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</row>
    <row r="18" spans="2:15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</row>
    <row r="19" spans="2:1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</row>
    <row r="20" spans="2:15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</row>
    <row r="21" spans="2:1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</row>
    <row r="22" spans="2:1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</row>
    <row r="23" spans="2:1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</row>
    <row r="24" spans="2:1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</row>
    <row r="25" spans="2:1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</row>
    <row r="26" spans="2:1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 spans="2:1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2:1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15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15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15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15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1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</row>
    <row r="38" spans="2:1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</row>
    <row r="39" spans="2: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1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1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1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1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1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15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15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15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15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114"/>
      <c r="C110" s="114"/>
      <c r="D110" s="114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</row>
    <row r="111" spans="2:15">
      <c r="B111" s="114"/>
      <c r="C111" s="114"/>
      <c r="D111" s="114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</row>
    <row r="112" spans="2:15">
      <c r="B112" s="114"/>
      <c r="C112" s="114"/>
      <c r="D112" s="114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</row>
    <row r="113" spans="2:15">
      <c r="B113" s="114"/>
      <c r="C113" s="114"/>
      <c r="D113" s="114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</row>
    <row r="114" spans="2:15">
      <c r="B114" s="114"/>
      <c r="C114" s="114"/>
      <c r="D114" s="114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</row>
    <row r="115" spans="2:15">
      <c r="B115" s="114"/>
      <c r="C115" s="114"/>
      <c r="D115" s="114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</row>
    <row r="116" spans="2:15">
      <c r="B116" s="114"/>
      <c r="C116" s="114"/>
      <c r="D116" s="114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</row>
    <row r="117" spans="2:15">
      <c r="B117" s="114"/>
      <c r="C117" s="114"/>
      <c r="D117" s="114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</row>
    <row r="118" spans="2:15">
      <c r="B118" s="114"/>
      <c r="C118" s="114"/>
      <c r="D118" s="114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</row>
    <row r="119" spans="2:15">
      <c r="B119" s="114"/>
      <c r="C119" s="114"/>
      <c r="D119" s="114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</row>
    <row r="120" spans="2:15">
      <c r="B120" s="114"/>
      <c r="C120" s="114"/>
      <c r="D120" s="114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</row>
    <row r="121" spans="2:15">
      <c r="B121" s="114"/>
      <c r="C121" s="114"/>
      <c r="D121" s="114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</row>
    <row r="122" spans="2:15">
      <c r="B122" s="114"/>
      <c r="C122" s="114"/>
      <c r="D122" s="114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</row>
    <row r="123" spans="2:15">
      <c r="B123" s="114"/>
      <c r="C123" s="114"/>
      <c r="D123" s="114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</row>
    <row r="124" spans="2:15">
      <c r="B124" s="114"/>
      <c r="C124" s="114"/>
      <c r="D124" s="114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</row>
    <row r="125" spans="2:15">
      <c r="B125" s="114"/>
      <c r="C125" s="114"/>
      <c r="D125" s="114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</row>
    <row r="126" spans="2:15">
      <c r="B126" s="114"/>
      <c r="C126" s="114"/>
      <c r="D126" s="114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</row>
    <row r="127" spans="2:15">
      <c r="B127" s="114"/>
      <c r="C127" s="114"/>
      <c r="D127" s="114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</row>
    <row r="128" spans="2:15">
      <c r="B128" s="114"/>
      <c r="C128" s="114"/>
      <c r="D128" s="114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</row>
    <row r="129" spans="2:15">
      <c r="B129" s="114"/>
      <c r="C129" s="114"/>
      <c r="D129" s="114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</row>
    <row r="130" spans="2:15">
      <c r="B130" s="114"/>
      <c r="C130" s="114"/>
      <c r="D130" s="114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</row>
    <row r="131" spans="2:15">
      <c r="B131" s="114"/>
      <c r="C131" s="114"/>
      <c r="D131" s="114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</row>
    <row r="132" spans="2:15">
      <c r="B132" s="114"/>
      <c r="C132" s="114"/>
      <c r="D132" s="114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</row>
    <row r="133" spans="2:15">
      <c r="B133" s="114"/>
      <c r="C133" s="114"/>
      <c r="D133" s="114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</row>
    <row r="134" spans="2:15">
      <c r="B134" s="114"/>
      <c r="C134" s="114"/>
      <c r="D134" s="114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</row>
    <row r="135" spans="2:15">
      <c r="B135" s="114"/>
      <c r="C135" s="114"/>
      <c r="D135" s="114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</row>
    <row r="136" spans="2:15">
      <c r="B136" s="114"/>
      <c r="C136" s="114"/>
      <c r="D136" s="114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</row>
    <row r="137" spans="2:15">
      <c r="B137" s="114"/>
      <c r="C137" s="114"/>
      <c r="D137" s="114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</row>
    <row r="138" spans="2:15">
      <c r="B138" s="114"/>
      <c r="C138" s="114"/>
      <c r="D138" s="114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</row>
    <row r="139" spans="2:15">
      <c r="B139" s="114"/>
      <c r="C139" s="114"/>
      <c r="D139" s="114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</row>
    <row r="140" spans="2:15">
      <c r="B140" s="114"/>
      <c r="C140" s="114"/>
      <c r="D140" s="114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</row>
    <row r="141" spans="2:15">
      <c r="B141" s="114"/>
      <c r="C141" s="114"/>
      <c r="D141" s="114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</row>
    <row r="142" spans="2:15">
      <c r="B142" s="114"/>
      <c r="C142" s="114"/>
      <c r="D142" s="114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</row>
    <row r="143" spans="2:15">
      <c r="B143" s="114"/>
      <c r="C143" s="114"/>
      <c r="D143" s="114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</row>
    <row r="144" spans="2:15">
      <c r="B144" s="114"/>
      <c r="C144" s="114"/>
      <c r="D144" s="114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</row>
    <row r="145" spans="2:15">
      <c r="B145" s="114"/>
      <c r="C145" s="114"/>
      <c r="D145" s="114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</row>
    <row r="146" spans="2:15">
      <c r="B146" s="114"/>
      <c r="C146" s="114"/>
      <c r="D146" s="114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</row>
    <row r="147" spans="2:15">
      <c r="B147" s="114"/>
      <c r="C147" s="114"/>
      <c r="D147" s="114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</row>
    <row r="148" spans="2:15">
      <c r="B148" s="114"/>
      <c r="C148" s="114"/>
      <c r="D148" s="114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</row>
    <row r="149" spans="2:15">
      <c r="B149" s="114"/>
      <c r="C149" s="114"/>
      <c r="D149" s="114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</row>
    <row r="150" spans="2:15">
      <c r="B150" s="114"/>
      <c r="C150" s="114"/>
      <c r="D150" s="114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</row>
    <row r="151" spans="2:15">
      <c r="B151" s="114"/>
      <c r="C151" s="114"/>
      <c r="D151" s="114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</row>
    <row r="152" spans="2:15">
      <c r="B152" s="114"/>
      <c r="C152" s="114"/>
      <c r="D152" s="114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</row>
    <row r="153" spans="2:15">
      <c r="B153" s="114"/>
      <c r="C153" s="114"/>
      <c r="D153" s="114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</row>
    <row r="154" spans="2:15">
      <c r="B154" s="114"/>
      <c r="C154" s="114"/>
      <c r="D154" s="114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</row>
    <row r="155" spans="2:15">
      <c r="B155" s="114"/>
      <c r="C155" s="114"/>
      <c r="D155" s="114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</row>
    <row r="156" spans="2:15">
      <c r="B156" s="114"/>
      <c r="C156" s="114"/>
      <c r="D156" s="114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</row>
    <row r="157" spans="2:15">
      <c r="B157" s="114"/>
      <c r="C157" s="114"/>
      <c r="D157" s="114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</row>
    <row r="158" spans="2:15">
      <c r="B158" s="114"/>
      <c r="C158" s="114"/>
      <c r="D158" s="114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</row>
    <row r="159" spans="2:15">
      <c r="B159" s="114"/>
      <c r="C159" s="114"/>
      <c r="D159" s="114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</row>
    <row r="160" spans="2:15">
      <c r="B160" s="114"/>
      <c r="C160" s="114"/>
      <c r="D160" s="114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</row>
    <row r="161" spans="2:15">
      <c r="B161" s="114"/>
      <c r="C161" s="114"/>
      <c r="D161" s="114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</row>
    <row r="162" spans="2:15">
      <c r="B162" s="114"/>
      <c r="C162" s="114"/>
      <c r="D162" s="114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</row>
    <row r="163" spans="2:15">
      <c r="B163" s="114"/>
      <c r="C163" s="114"/>
      <c r="D163" s="114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</row>
    <row r="164" spans="2:15">
      <c r="B164" s="114"/>
      <c r="C164" s="114"/>
      <c r="D164" s="114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</row>
    <row r="165" spans="2:15">
      <c r="B165" s="114"/>
      <c r="C165" s="114"/>
      <c r="D165" s="114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</row>
    <row r="166" spans="2:15">
      <c r="B166" s="114"/>
      <c r="C166" s="114"/>
      <c r="D166" s="114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</row>
    <row r="167" spans="2:15">
      <c r="B167" s="114"/>
      <c r="C167" s="114"/>
      <c r="D167" s="114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</row>
    <row r="168" spans="2:15">
      <c r="B168" s="114"/>
      <c r="C168" s="114"/>
      <c r="D168" s="114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</row>
    <row r="169" spans="2:15">
      <c r="B169" s="114"/>
      <c r="C169" s="114"/>
      <c r="D169" s="114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</row>
    <row r="170" spans="2:15">
      <c r="B170" s="114"/>
      <c r="C170" s="114"/>
      <c r="D170" s="114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</row>
    <row r="171" spans="2:15">
      <c r="B171" s="114"/>
      <c r="C171" s="114"/>
      <c r="D171" s="114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</row>
    <row r="172" spans="2:15">
      <c r="B172" s="114"/>
      <c r="C172" s="114"/>
      <c r="D172" s="114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</row>
    <row r="173" spans="2:15">
      <c r="B173" s="114"/>
      <c r="C173" s="114"/>
      <c r="D173" s="114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</row>
    <row r="174" spans="2:15">
      <c r="B174" s="114"/>
      <c r="C174" s="114"/>
      <c r="D174" s="114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</row>
    <row r="175" spans="2:15">
      <c r="B175" s="114"/>
      <c r="C175" s="114"/>
      <c r="D175" s="114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</row>
    <row r="176" spans="2:15">
      <c r="B176" s="114"/>
      <c r="C176" s="114"/>
      <c r="D176" s="114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</row>
    <row r="177" spans="2:15">
      <c r="B177" s="114"/>
      <c r="C177" s="114"/>
      <c r="D177" s="114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</row>
    <row r="178" spans="2:15">
      <c r="B178" s="114"/>
      <c r="C178" s="114"/>
      <c r="D178" s="114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</row>
    <row r="179" spans="2:15">
      <c r="B179" s="114"/>
      <c r="C179" s="114"/>
      <c r="D179" s="114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</row>
    <row r="180" spans="2:15">
      <c r="B180" s="114"/>
      <c r="C180" s="114"/>
      <c r="D180" s="114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</row>
    <row r="181" spans="2:15">
      <c r="B181" s="114"/>
      <c r="C181" s="114"/>
      <c r="D181" s="114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</row>
    <row r="182" spans="2:15">
      <c r="B182" s="114"/>
      <c r="C182" s="114"/>
      <c r="D182" s="114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</row>
    <row r="183" spans="2:15">
      <c r="B183" s="114"/>
      <c r="C183" s="114"/>
      <c r="D183" s="114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</row>
    <row r="184" spans="2:15">
      <c r="B184" s="114"/>
      <c r="C184" s="114"/>
      <c r="D184" s="114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</row>
    <row r="185" spans="2:15">
      <c r="B185" s="114"/>
      <c r="C185" s="114"/>
      <c r="D185" s="114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</row>
    <row r="186" spans="2:15">
      <c r="B186" s="114"/>
      <c r="C186" s="114"/>
      <c r="D186" s="114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</row>
    <row r="187" spans="2:15">
      <c r="B187" s="114"/>
      <c r="C187" s="114"/>
      <c r="D187" s="114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</row>
    <row r="188" spans="2:15">
      <c r="B188" s="114"/>
      <c r="C188" s="114"/>
      <c r="D188" s="114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</row>
    <row r="189" spans="2:15">
      <c r="B189" s="114"/>
      <c r="C189" s="114"/>
      <c r="D189" s="114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</row>
    <row r="190" spans="2:15">
      <c r="B190" s="114"/>
      <c r="C190" s="114"/>
      <c r="D190" s="114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</row>
    <row r="191" spans="2:15">
      <c r="B191" s="114"/>
      <c r="C191" s="114"/>
      <c r="D191" s="114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</row>
    <row r="192" spans="2:15">
      <c r="B192" s="114"/>
      <c r="C192" s="114"/>
      <c r="D192" s="114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</row>
    <row r="193" spans="2:15">
      <c r="B193" s="114"/>
      <c r="C193" s="114"/>
      <c r="D193" s="114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</row>
    <row r="194" spans="2:15">
      <c r="B194" s="114"/>
      <c r="C194" s="114"/>
      <c r="D194" s="114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</row>
    <row r="195" spans="2:15">
      <c r="B195" s="114"/>
      <c r="C195" s="114"/>
      <c r="D195" s="114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</row>
    <row r="196" spans="2:15">
      <c r="B196" s="114"/>
      <c r="C196" s="114"/>
      <c r="D196" s="114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</row>
    <row r="197" spans="2:15">
      <c r="B197" s="114"/>
      <c r="C197" s="114"/>
      <c r="D197" s="114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</row>
    <row r="198" spans="2:15">
      <c r="B198" s="114"/>
      <c r="C198" s="114"/>
      <c r="D198" s="114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</row>
    <row r="199" spans="2:15">
      <c r="B199" s="114"/>
      <c r="C199" s="114"/>
      <c r="D199" s="114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</row>
    <row r="200" spans="2:15">
      <c r="B200" s="114"/>
      <c r="C200" s="114"/>
      <c r="D200" s="114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</row>
    <row r="201" spans="2:15">
      <c r="B201" s="114"/>
      <c r="C201" s="114"/>
      <c r="D201" s="114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</row>
    <row r="202" spans="2:15">
      <c r="B202" s="114"/>
      <c r="C202" s="114"/>
      <c r="D202" s="114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</row>
    <row r="203" spans="2:15">
      <c r="B203" s="114"/>
      <c r="C203" s="114"/>
      <c r="D203" s="114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</row>
    <row r="204" spans="2:15">
      <c r="B204" s="114"/>
      <c r="C204" s="114"/>
      <c r="D204" s="114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</row>
    <row r="205" spans="2:15">
      <c r="B205" s="114"/>
      <c r="C205" s="114"/>
      <c r="D205" s="114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</row>
    <row r="206" spans="2:15">
      <c r="B206" s="114"/>
      <c r="C206" s="114"/>
      <c r="D206" s="114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</row>
    <row r="207" spans="2:15">
      <c r="B207" s="114"/>
      <c r="C207" s="114"/>
      <c r="D207" s="114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</row>
    <row r="208" spans="2:15">
      <c r="B208" s="114"/>
      <c r="C208" s="114"/>
      <c r="D208" s="114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</row>
    <row r="209" spans="2:15">
      <c r="B209" s="114"/>
      <c r="C209" s="114"/>
      <c r="D209" s="114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</row>
    <row r="210" spans="2:15">
      <c r="B210" s="114"/>
      <c r="C210" s="114"/>
      <c r="D210" s="114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</row>
    <row r="211" spans="2:15">
      <c r="B211" s="114"/>
      <c r="C211" s="114"/>
      <c r="D211" s="114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</row>
    <row r="212" spans="2:15">
      <c r="B212" s="114"/>
      <c r="C212" s="114"/>
      <c r="D212" s="114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</row>
    <row r="213" spans="2:15">
      <c r="B213" s="114"/>
      <c r="C213" s="114"/>
      <c r="D213" s="114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</row>
    <row r="214" spans="2:15">
      <c r="B214" s="114"/>
      <c r="C214" s="114"/>
      <c r="D214" s="114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</row>
    <row r="215" spans="2:15">
      <c r="B215" s="114"/>
      <c r="C215" s="114"/>
      <c r="D215" s="114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</row>
    <row r="216" spans="2:15">
      <c r="B216" s="114"/>
      <c r="C216" s="114"/>
      <c r="D216" s="114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</row>
    <row r="217" spans="2:15">
      <c r="B217" s="114"/>
      <c r="C217" s="114"/>
      <c r="D217" s="114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</row>
    <row r="218" spans="2:15">
      <c r="B218" s="114"/>
      <c r="C218" s="114"/>
      <c r="D218" s="114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</row>
    <row r="219" spans="2:15">
      <c r="B219" s="114"/>
      <c r="C219" s="114"/>
      <c r="D219" s="114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</row>
    <row r="220" spans="2:15">
      <c r="B220" s="114"/>
      <c r="C220" s="114"/>
      <c r="D220" s="114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</row>
    <row r="221" spans="2:15">
      <c r="B221" s="114"/>
      <c r="C221" s="114"/>
      <c r="D221" s="114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</row>
    <row r="222" spans="2:15">
      <c r="B222" s="114"/>
      <c r="C222" s="114"/>
      <c r="D222" s="114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</row>
    <row r="223" spans="2:15">
      <c r="B223" s="114"/>
      <c r="C223" s="114"/>
      <c r="D223" s="114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</row>
    <row r="224" spans="2:15">
      <c r="B224" s="114"/>
      <c r="C224" s="114"/>
      <c r="D224" s="114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</row>
    <row r="225" spans="2:15">
      <c r="B225" s="114"/>
      <c r="C225" s="114"/>
      <c r="D225" s="114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</row>
    <row r="226" spans="2:15">
      <c r="B226" s="114"/>
      <c r="C226" s="114"/>
      <c r="D226" s="114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</row>
    <row r="227" spans="2:15">
      <c r="B227" s="114"/>
      <c r="C227" s="114"/>
      <c r="D227" s="114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</row>
    <row r="228" spans="2:15">
      <c r="B228" s="114"/>
      <c r="C228" s="114"/>
      <c r="D228" s="114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</row>
    <row r="229" spans="2:15">
      <c r="B229" s="114"/>
      <c r="C229" s="114"/>
      <c r="D229" s="114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</row>
    <row r="230" spans="2:15">
      <c r="B230" s="114"/>
      <c r="C230" s="114"/>
      <c r="D230" s="114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</row>
    <row r="231" spans="2:15">
      <c r="B231" s="114"/>
      <c r="C231" s="114"/>
      <c r="D231" s="114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</row>
    <row r="232" spans="2:15">
      <c r="B232" s="114"/>
      <c r="C232" s="114"/>
      <c r="D232" s="114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</row>
    <row r="233" spans="2:15">
      <c r="B233" s="114"/>
      <c r="C233" s="114"/>
      <c r="D233" s="114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  <c r="O233" s="115"/>
    </row>
    <row r="234" spans="2:15">
      <c r="B234" s="114"/>
      <c r="C234" s="114"/>
      <c r="D234" s="114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</row>
    <row r="235" spans="2:15">
      <c r="B235" s="114"/>
      <c r="C235" s="114"/>
      <c r="D235" s="114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</row>
    <row r="236" spans="2:15">
      <c r="B236" s="114"/>
      <c r="C236" s="114"/>
      <c r="D236" s="114"/>
      <c r="E236" s="115"/>
      <c r="F236" s="115"/>
      <c r="G236" s="115"/>
      <c r="H236" s="115"/>
      <c r="I236" s="115"/>
      <c r="J236" s="115"/>
      <c r="K236" s="115"/>
      <c r="L236" s="115"/>
      <c r="M236" s="115"/>
      <c r="N236" s="115"/>
      <c r="O236" s="115"/>
    </row>
    <row r="237" spans="2:15">
      <c r="B237" s="114"/>
      <c r="C237" s="114"/>
      <c r="D237" s="114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</row>
    <row r="238" spans="2:15">
      <c r="B238" s="114"/>
      <c r="C238" s="114"/>
      <c r="D238" s="114"/>
      <c r="E238" s="115"/>
      <c r="F238" s="115"/>
      <c r="G238" s="115"/>
      <c r="H238" s="115"/>
      <c r="I238" s="115"/>
      <c r="J238" s="115"/>
      <c r="K238" s="115"/>
      <c r="L238" s="115"/>
      <c r="M238" s="115"/>
      <c r="N238" s="115"/>
      <c r="O238" s="115"/>
    </row>
    <row r="239" spans="2:15">
      <c r="B239" s="114"/>
      <c r="C239" s="114"/>
      <c r="D239" s="114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</row>
    <row r="240" spans="2:15">
      <c r="B240" s="114"/>
      <c r="C240" s="114"/>
      <c r="D240" s="114"/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</row>
    <row r="241" spans="2:15">
      <c r="B241" s="114"/>
      <c r="C241" s="114"/>
      <c r="D241" s="114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</row>
    <row r="242" spans="2:15">
      <c r="B242" s="114"/>
      <c r="C242" s="114"/>
      <c r="D242" s="114"/>
      <c r="E242" s="115"/>
      <c r="F242" s="115"/>
      <c r="G242" s="115"/>
      <c r="H242" s="115"/>
      <c r="I242" s="115"/>
      <c r="J242" s="115"/>
      <c r="K242" s="115"/>
      <c r="L242" s="115"/>
      <c r="M242" s="115"/>
      <c r="N242" s="115"/>
      <c r="O242" s="115"/>
    </row>
    <row r="243" spans="2:15">
      <c r="B243" s="114"/>
      <c r="C243" s="114"/>
      <c r="D243" s="114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</row>
    <row r="244" spans="2:15">
      <c r="B244" s="114"/>
      <c r="C244" s="114"/>
      <c r="D244" s="114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</row>
    <row r="245" spans="2:15">
      <c r="B245" s="114"/>
      <c r="C245" s="114"/>
      <c r="D245" s="114"/>
      <c r="E245" s="115"/>
      <c r="F245" s="115"/>
      <c r="G245" s="115"/>
      <c r="H245" s="115"/>
      <c r="I245" s="115"/>
      <c r="J245" s="115"/>
      <c r="K245" s="115"/>
      <c r="L245" s="115"/>
      <c r="M245" s="115"/>
      <c r="N245" s="115"/>
      <c r="O245" s="115"/>
    </row>
    <row r="246" spans="2:15">
      <c r="B246" s="114"/>
      <c r="C246" s="114"/>
      <c r="D246" s="114"/>
      <c r="E246" s="115"/>
      <c r="F246" s="115"/>
      <c r="G246" s="115"/>
      <c r="H246" s="115"/>
      <c r="I246" s="115"/>
      <c r="J246" s="115"/>
      <c r="K246" s="115"/>
      <c r="L246" s="115"/>
      <c r="M246" s="115"/>
      <c r="N246" s="115"/>
      <c r="O246" s="115"/>
    </row>
    <row r="247" spans="2:15">
      <c r="B247" s="114"/>
      <c r="C247" s="114"/>
      <c r="D247" s="114"/>
      <c r="E247" s="115"/>
      <c r="F247" s="115"/>
      <c r="G247" s="115"/>
      <c r="H247" s="115"/>
      <c r="I247" s="115"/>
      <c r="J247" s="115"/>
      <c r="K247" s="115"/>
      <c r="L247" s="115"/>
      <c r="M247" s="115"/>
      <c r="N247" s="115"/>
      <c r="O247" s="115"/>
    </row>
    <row r="248" spans="2:15">
      <c r="B248" s="114"/>
      <c r="C248" s="114"/>
      <c r="D248" s="114"/>
      <c r="E248" s="115"/>
      <c r="F248" s="115"/>
      <c r="G248" s="115"/>
      <c r="H248" s="115"/>
      <c r="I248" s="115"/>
      <c r="J248" s="115"/>
      <c r="K248" s="115"/>
      <c r="L248" s="115"/>
      <c r="M248" s="115"/>
      <c r="N248" s="115"/>
      <c r="O248" s="115"/>
    </row>
    <row r="249" spans="2:15">
      <c r="B249" s="114"/>
      <c r="C249" s="114"/>
      <c r="D249" s="114"/>
      <c r="E249" s="115"/>
      <c r="F249" s="115"/>
      <c r="G249" s="115"/>
      <c r="H249" s="115"/>
      <c r="I249" s="115"/>
      <c r="J249" s="115"/>
      <c r="K249" s="115"/>
      <c r="L249" s="115"/>
      <c r="M249" s="115"/>
      <c r="N249" s="115"/>
      <c r="O249" s="115"/>
    </row>
    <row r="250" spans="2:15">
      <c r="B250" s="114"/>
      <c r="C250" s="114"/>
      <c r="D250" s="114"/>
      <c r="E250" s="115"/>
      <c r="F250" s="115"/>
      <c r="G250" s="115"/>
      <c r="H250" s="115"/>
      <c r="I250" s="115"/>
      <c r="J250" s="115"/>
      <c r="K250" s="115"/>
      <c r="L250" s="115"/>
      <c r="M250" s="115"/>
      <c r="N250" s="115"/>
      <c r="O250" s="115"/>
    </row>
    <row r="251" spans="2:15">
      <c r="B251" s="114"/>
      <c r="C251" s="114"/>
      <c r="D251" s="114"/>
      <c r="E251" s="115"/>
      <c r="F251" s="115"/>
      <c r="G251" s="115"/>
      <c r="H251" s="115"/>
      <c r="I251" s="115"/>
      <c r="J251" s="115"/>
      <c r="K251" s="115"/>
      <c r="L251" s="115"/>
      <c r="M251" s="115"/>
      <c r="N251" s="115"/>
      <c r="O251" s="115"/>
    </row>
    <row r="252" spans="2:15">
      <c r="B252" s="114"/>
      <c r="C252" s="114"/>
      <c r="D252" s="114"/>
      <c r="E252" s="115"/>
      <c r="F252" s="115"/>
      <c r="G252" s="115"/>
      <c r="H252" s="115"/>
      <c r="I252" s="115"/>
      <c r="J252" s="115"/>
      <c r="K252" s="115"/>
      <c r="L252" s="115"/>
      <c r="M252" s="115"/>
      <c r="N252" s="115"/>
      <c r="O252" s="115"/>
    </row>
    <row r="253" spans="2:15">
      <c r="B253" s="114"/>
      <c r="C253" s="114"/>
      <c r="D253" s="114"/>
      <c r="E253" s="115"/>
      <c r="F253" s="115"/>
      <c r="G253" s="115"/>
      <c r="H253" s="115"/>
      <c r="I253" s="115"/>
      <c r="J253" s="115"/>
      <c r="K253" s="115"/>
      <c r="L253" s="115"/>
      <c r="M253" s="115"/>
      <c r="N253" s="115"/>
      <c r="O253" s="115"/>
    </row>
    <row r="254" spans="2:15">
      <c r="B254" s="114"/>
      <c r="C254" s="114"/>
      <c r="D254" s="114"/>
      <c r="E254" s="115"/>
      <c r="F254" s="115"/>
      <c r="G254" s="115"/>
      <c r="H254" s="115"/>
      <c r="I254" s="115"/>
      <c r="J254" s="115"/>
      <c r="K254" s="115"/>
      <c r="L254" s="115"/>
      <c r="M254" s="115"/>
      <c r="N254" s="115"/>
      <c r="O254" s="115"/>
    </row>
    <row r="255" spans="2:15">
      <c r="B255" s="114"/>
      <c r="C255" s="114"/>
      <c r="D255" s="114"/>
      <c r="E255" s="115"/>
      <c r="F255" s="115"/>
      <c r="G255" s="115"/>
      <c r="H255" s="115"/>
      <c r="I255" s="115"/>
      <c r="J255" s="115"/>
      <c r="K255" s="115"/>
      <c r="L255" s="115"/>
      <c r="M255" s="115"/>
      <c r="N255" s="115"/>
      <c r="O255" s="115"/>
    </row>
    <row r="256" spans="2:15">
      <c r="B256" s="114"/>
      <c r="C256" s="114"/>
      <c r="D256" s="114"/>
      <c r="E256" s="115"/>
      <c r="F256" s="115"/>
      <c r="G256" s="115"/>
      <c r="H256" s="115"/>
      <c r="I256" s="115"/>
      <c r="J256" s="115"/>
      <c r="K256" s="115"/>
      <c r="L256" s="115"/>
      <c r="M256" s="115"/>
      <c r="N256" s="115"/>
      <c r="O256" s="115"/>
    </row>
    <row r="257" spans="2:15">
      <c r="B257" s="114"/>
      <c r="C257" s="114"/>
      <c r="D257" s="114"/>
      <c r="E257" s="115"/>
      <c r="F257" s="115"/>
      <c r="G257" s="115"/>
      <c r="H257" s="115"/>
      <c r="I257" s="115"/>
      <c r="J257" s="115"/>
      <c r="K257" s="115"/>
      <c r="L257" s="115"/>
      <c r="M257" s="115"/>
      <c r="N257" s="115"/>
      <c r="O257" s="115"/>
    </row>
    <row r="258" spans="2:15">
      <c r="B258" s="114"/>
      <c r="C258" s="114"/>
      <c r="D258" s="114"/>
      <c r="E258" s="115"/>
      <c r="F258" s="115"/>
      <c r="G258" s="115"/>
      <c r="H258" s="115"/>
      <c r="I258" s="115"/>
      <c r="J258" s="115"/>
      <c r="K258" s="115"/>
      <c r="L258" s="115"/>
      <c r="M258" s="115"/>
      <c r="N258" s="115"/>
      <c r="O258" s="115"/>
    </row>
    <row r="259" spans="2:15">
      <c r="B259" s="114"/>
      <c r="C259" s="114"/>
      <c r="D259" s="114"/>
      <c r="E259" s="115"/>
      <c r="F259" s="115"/>
      <c r="G259" s="115"/>
      <c r="H259" s="115"/>
      <c r="I259" s="115"/>
      <c r="J259" s="115"/>
      <c r="K259" s="115"/>
      <c r="L259" s="115"/>
      <c r="M259" s="115"/>
      <c r="N259" s="115"/>
      <c r="O259" s="115"/>
    </row>
    <row r="260" spans="2:15">
      <c r="B260" s="114"/>
      <c r="C260" s="114"/>
      <c r="D260" s="114"/>
      <c r="E260" s="115"/>
      <c r="F260" s="115"/>
      <c r="G260" s="115"/>
      <c r="H260" s="115"/>
      <c r="I260" s="115"/>
      <c r="J260" s="115"/>
      <c r="K260" s="115"/>
      <c r="L260" s="115"/>
      <c r="M260" s="115"/>
      <c r="N260" s="115"/>
      <c r="O260" s="115"/>
    </row>
    <row r="261" spans="2:15">
      <c r="B261" s="114"/>
      <c r="C261" s="114"/>
      <c r="D261" s="114"/>
      <c r="E261" s="115"/>
      <c r="F261" s="115"/>
      <c r="G261" s="115"/>
      <c r="H261" s="115"/>
      <c r="I261" s="115"/>
      <c r="J261" s="115"/>
      <c r="K261" s="115"/>
      <c r="L261" s="115"/>
      <c r="M261" s="115"/>
      <c r="N261" s="115"/>
      <c r="O261" s="115"/>
    </row>
    <row r="262" spans="2:15">
      <c r="B262" s="114"/>
      <c r="C262" s="114"/>
      <c r="D262" s="114"/>
      <c r="E262" s="115"/>
      <c r="F262" s="115"/>
      <c r="G262" s="115"/>
      <c r="H262" s="115"/>
      <c r="I262" s="115"/>
      <c r="J262" s="115"/>
      <c r="K262" s="115"/>
      <c r="L262" s="115"/>
      <c r="M262" s="115"/>
      <c r="N262" s="115"/>
      <c r="O262" s="115"/>
    </row>
    <row r="263" spans="2:15">
      <c r="B263" s="114"/>
      <c r="C263" s="114"/>
      <c r="D263" s="114"/>
      <c r="E263" s="115"/>
      <c r="F263" s="115"/>
      <c r="G263" s="115"/>
      <c r="H263" s="115"/>
      <c r="I263" s="115"/>
      <c r="J263" s="115"/>
      <c r="K263" s="115"/>
      <c r="L263" s="115"/>
      <c r="M263" s="115"/>
      <c r="N263" s="115"/>
      <c r="O263" s="115"/>
    </row>
    <row r="264" spans="2:15">
      <c r="B264" s="114"/>
      <c r="C264" s="114"/>
      <c r="D264" s="114"/>
      <c r="E264" s="115"/>
      <c r="F264" s="115"/>
      <c r="G264" s="115"/>
      <c r="H264" s="115"/>
      <c r="I264" s="115"/>
      <c r="J264" s="115"/>
      <c r="K264" s="115"/>
      <c r="L264" s="115"/>
      <c r="M264" s="115"/>
      <c r="N264" s="115"/>
      <c r="O264" s="115"/>
    </row>
    <row r="265" spans="2:15">
      <c r="B265" s="114"/>
      <c r="C265" s="114"/>
      <c r="D265" s="114"/>
      <c r="E265" s="115"/>
      <c r="F265" s="115"/>
      <c r="G265" s="115"/>
      <c r="H265" s="115"/>
      <c r="I265" s="115"/>
      <c r="J265" s="115"/>
      <c r="K265" s="115"/>
      <c r="L265" s="115"/>
      <c r="M265" s="115"/>
      <c r="N265" s="115"/>
      <c r="O265" s="115"/>
    </row>
    <row r="266" spans="2:15">
      <c r="B266" s="114"/>
      <c r="C266" s="114"/>
      <c r="D266" s="114"/>
      <c r="E266" s="115"/>
      <c r="F266" s="115"/>
      <c r="G266" s="115"/>
      <c r="H266" s="115"/>
      <c r="I266" s="115"/>
      <c r="J266" s="115"/>
      <c r="K266" s="115"/>
      <c r="L266" s="115"/>
      <c r="M266" s="115"/>
      <c r="N266" s="115"/>
      <c r="O266" s="115"/>
    </row>
    <row r="267" spans="2:15">
      <c r="B267" s="114"/>
      <c r="C267" s="114"/>
      <c r="D267" s="114"/>
      <c r="E267" s="115"/>
      <c r="F267" s="115"/>
      <c r="G267" s="115"/>
      <c r="H267" s="115"/>
      <c r="I267" s="115"/>
      <c r="J267" s="115"/>
      <c r="K267" s="115"/>
      <c r="L267" s="115"/>
      <c r="M267" s="115"/>
      <c r="N267" s="115"/>
      <c r="O267" s="115"/>
    </row>
    <row r="268" spans="2:15">
      <c r="B268" s="114"/>
      <c r="C268" s="114"/>
      <c r="D268" s="114"/>
      <c r="E268" s="115"/>
      <c r="F268" s="115"/>
      <c r="G268" s="115"/>
      <c r="H268" s="115"/>
      <c r="I268" s="115"/>
      <c r="J268" s="115"/>
      <c r="K268" s="115"/>
      <c r="L268" s="115"/>
      <c r="M268" s="115"/>
      <c r="N268" s="115"/>
      <c r="O268" s="115"/>
    </row>
    <row r="269" spans="2:15">
      <c r="B269" s="114"/>
      <c r="C269" s="114"/>
      <c r="D269" s="114"/>
      <c r="E269" s="115"/>
      <c r="F269" s="115"/>
      <c r="G269" s="115"/>
      <c r="H269" s="115"/>
      <c r="I269" s="115"/>
      <c r="J269" s="115"/>
      <c r="K269" s="115"/>
      <c r="L269" s="115"/>
      <c r="M269" s="115"/>
      <c r="N269" s="115"/>
      <c r="O269" s="115"/>
    </row>
    <row r="270" spans="2:15">
      <c r="B270" s="114"/>
      <c r="C270" s="114"/>
      <c r="D270" s="114"/>
      <c r="E270" s="115"/>
      <c r="F270" s="115"/>
      <c r="G270" s="115"/>
      <c r="H270" s="115"/>
      <c r="I270" s="115"/>
      <c r="J270" s="115"/>
      <c r="K270" s="115"/>
      <c r="L270" s="115"/>
      <c r="M270" s="115"/>
      <c r="N270" s="115"/>
      <c r="O270" s="115"/>
    </row>
    <row r="271" spans="2:15">
      <c r="B271" s="114"/>
      <c r="C271" s="114"/>
      <c r="D271" s="114"/>
      <c r="E271" s="115"/>
      <c r="F271" s="115"/>
      <c r="G271" s="115"/>
      <c r="H271" s="115"/>
      <c r="I271" s="115"/>
      <c r="J271" s="115"/>
      <c r="K271" s="115"/>
      <c r="L271" s="115"/>
      <c r="M271" s="115"/>
      <c r="N271" s="115"/>
      <c r="O271" s="115"/>
    </row>
    <row r="272" spans="2:15">
      <c r="B272" s="114"/>
      <c r="C272" s="114"/>
      <c r="D272" s="114"/>
      <c r="E272" s="115"/>
      <c r="F272" s="115"/>
      <c r="G272" s="115"/>
      <c r="H272" s="115"/>
      <c r="I272" s="115"/>
      <c r="J272" s="115"/>
      <c r="K272" s="115"/>
      <c r="L272" s="115"/>
      <c r="M272" s="115"/>
      <c r="N272" s="115"/>
      <c r="O272" s="115"/>
    </row>
    <row r="273" spans="2:15">
      <c r="B273" s="114"/>
      <c r="C273" s="114"/>
      <c r="D273" s="114"/>
      <c r="E273" s="115"/>
      <c r="F273" s="115"/>
      <c r="G273" s="115"/>
      <c r="H273" s="115"/>
      <c r="I273" s="115"/>
      <c r="J273" s="115"/>
      <c r="K273" s="115"/>
      <c r="L273" s="115"/>
      <c r="M273" s="115"/>
      <c r="N273" s="115"/>
      <c r="O273" s="115"/>
    </row>
    <row r="274" spans="2:15">
      <c r="B274" s="114"/>
      <c r="C274" s="114"/>
      <c r="D274" s="114"/>
      <c r="E274" s="115"/>
      <c r="F274" s="115"/>
      <c r="G274" s="115"/>
      <c r="H274" s="115"/>
      <c r="I274" s="115"/>
      <c r="J274" s="115"/>
      <c r="K274" s="115"/>
      <c r="L274" s="115"/>
      <c r="M274" s="115"/>
      <c r="N274" s="115"/>
      <c r="O274" s="115"/>
    </row>
    <row r="275" spans="2:15">
      <c r="B275" s="114"/>
      <c r="C275" s="114"/>
      <c r="D275" s="114"/>
      <c r="E275" s="115"/>
      <c r="F275" s="115"/>
      <c r="G275" s="115"/>
      <c r="H275" s="115"/>
      <c r="I275" s="115"/>
      <c r="J275" s="115"/>
      <c r="K275" s="115"/>
      <c r="L275" s="115"/>
      <c r="M275" s="115"/>
      <c r="N275" s="115"/>
      <c r="O275" s="115"/>
    </row>
    <row r="276" spans="2:15">
      <c r="B276" s="114"/>
      <c r="C276" s="114"/>
      <c r="D276" s="114"/>
      <c r="E276" s="115"/>
      <c r="F276" s="115"/>
      <c r="G276" s="115"/>
      <c r="H276" s="115"/>
      <c r="I276" s="115"/>
      <c r="J276" s="115"/>
      <c r="K276" s="115"/>
      <c r="L276" s="115"/>
      <c r="M276" s="115"/>
      <c r="N276" s="115"/>
      <c r="O276" s="115"/>
    </row>
    <row r="277" spans="2:15">
      <c r="B277" s="114"/>
      <c r="C277" s="114"/>
      <c r="D277" s="114"/>
      <c r="E277" s="115"/>
      <c r="F277" s="115"/>
      <c r="G277" s="115"/>
      <c r="H277" s="115"/>
      <c r="I277" s="115"/>
      <c r="J277" s="115"/>
      <c r="K277" s="115"/>
      <c r="L277" s="115"/>
      <c r="M277" s="115"/>
      <c r="N277" s="115"/>
      <c r="O277" s="115"/>
    </row>
    <row r="278" spans="2:15">
      <c r="B278" s="114"/>
      <c r="C278" s="114"/>
      <c r="D278" s="114"/>
      <c r="E278" s="115"/>
      <c r="F278" s="115"/>
      <c r="G278" s="115"/>
      <c r="H278" s="115"/>
      <c r="I278" s="115"/>
      <c r="J278" s="115"/>
      <c r="K278" s="115"/>
      <c r="L278" s="115"/>
      <c r="M278" s="115"/>
      <c r="N278" s="115"/>
      <c r="O278" s="115"/>
    </row>
    <row r="279" spans="2:15">
      <c r="B279" s="114"/>
      <c r="C279" s="114"/>
      <c r="D279" s="114"/>
      <c r="E279" s="115"/>
      <c r="F279" s="115"/>
      <c r="G279" s="115"/>
      <c r="H279" s="115"/>
      <c r="I279" s="115"/>
      <c r="J279" s="115"/>
      <c r="K279" s="115"/>
      <c r="L279" s="115"/>
      <c r="M279" s="115"/>
      <c r="N279" s="115"/>
      <c r="O279" s="115"/>
    </row>
    <row r="280" spans="2:15">
      <c r="B280" s="114"/>
      <c r="C280" s="114"/>
      <c r="D280" s="114"/>
      <c r="E280" s="115"/>
      <c r="F280" s="115"/>
      <c r="G280" s="115"/>
      <c r="H280" s="115"/>
      <c r="I280" s="115"/>
      <c r="J280" s="115"/>
      <c r="K280" s="115"/>
      <c r="L280" s="115"/>
      <c r="M280" s="115"/>
      <c r="N280" s="115"/>
      <c r="O280" s="115"/>
    </row>
    <row r="281" spans="2:15">
      <c r="B281" s="114"/>
      <c r="C281" s="114"/>
      <c r="D281" s="114"/>
      <c r="E281" s="115"/>
      <c r="F281" s="115"/>
      <c r="G281" s="115"/>
      <c r="H281" s="115"/>
      <c r="I281" s="115"/>
      <c r="J281" s="115"/>
      <c r="K281" s="115"/>
      <c r="L281" s="115"/>
      <c r="M281" s="115"/>
      <c r="N281" s="115"/>
      <c r="O281" s="115"/>
    </row>
    <row r="282" spans="2:15">
      <c r="B282" s="114"/>
      <c r="C282" s="114"/>
      <c r="D282" s="114"/>
      <c r="E282" s="115"/>
      <c r="F282" s="115"/>
      <c r="G282" s="115"/>
      <c r="H282" s="115"/>
      <c r="I282" s="115"/>
      <c r="J282" s="115"/>
      <c r="K282" s="115"/>
      <c r="L282" s="115"/>
      <c r="M282" s="115"/>
      <c r="N282" s="115"/>
      <c r="O282" s="115"/>
    </row>
    <row r="283" spans="2:15">
      <c r="B283" s="114"/>
      <c r="C283" s="114"/>
      <c r="D283" s="114"/>
      <c r="E283" s="115"/>
      <c r="F283" s="115"/>
      <c r="G283" s="115"/>
      <c r="H283" s="115"/>
      <c r="I283" s="115"/>
      <c r="J283" s="115"/>
      <c r="K283" s="115"/>
      <c r="L283" s="115"/>
      <c r="M283" s="115"/>
      <c r="N283" s="115"/>
      <c r="O283" s="115"/>
    </row>
    <row r="284" spans="2:15">
      <c r="B284" s="114"/>
      <c r="C284" s="114"/>
      <c r="D284" s="114"/>
      <c r="E284" s="115"/>
      <c r="F284" s="115"/>
      <c r="G284" s="115"/>
      <c r="H284" s="115"/>
      <c r="I284" s="115"/>
      <c r="J284" s="115"/>
      <c r="K284" s="115"/>
      <c r="L284" s="115"/>
      <c r="M284" s="115"/>
      <c r="N284" s="115"/>
      <c r="O284" s="115"/>
    </row>
    <row r="285" spans="2:15">
      <c r="B285" s="114"/>
      <c r="C285" s="114"/>
      <c r="D285" s="114"/>
      <c r="E285" s="115"/>
      <c r="F285" s="115"/>
      <c r="G285" s="115"/>
      <c r="H285" s="115"/>
      <c r="I285" s="115"/>
      <c r="J285" s="115"/>
      <c r="K285" s="115"/>
      <c r="L285" s="115"/>
      <c r="M285" s="115"/>
      <c r="N285" s="115"/>
      <c r="O285" s="115"/>
    </row>
    <row r="286" spans="2:15">
      <c r="B286" s="114"/>
      <c r="C286" s="114"/>
      <c r="D286" s="114"/>
      <c r="E286" s="115"/>
      <c r="F286" s="115"/>
      <c r="G286" s="115"/>
      <c r="H286" s="115"/>
      <c r="I286" s="115"/>
      <c r="J286" s="115"/>
      <c r="K286" s="115"/>
      <c r="L286" s="115"/>
      <c r="M286" s="115"/>
      <c r="N286" s="115"/>
      <c r="O286" s="115"/>
    </row>
    <row r="287" spans="2:15">
      <c r="B287" s="114"/>
      <c r="C287" s="114"/>
      <c r="D287" s="114"/>
      <c r="E287" s="115"/>
      <c r="F287" s="115"/>
      <c r="G287" s="115"/>
      <c r="H287" s="115"/>
      <c r="I287" s="115"/>
      <c r="J287" s="115"/>
      <c r="K287" s="115"/>
      <c r="L287" s="115"/>
      <c r="M287" s="115"/>
      <c r="N287" s="115"/>
      <c r="O287" s="115"/>
    </row>
    <row r="288" spans="2:15">
      <c r="B288" s="114"/>
      <c r="C288" s="114"/>
      <c r="D288" s="114"/>
      <c r="E288" s="115"/>
      <c r="F288" s="115"/>
      <c r="G288" s="115"/>
      <c r="H288" s="115"/>
      <c r="I288" s="115"/>
      <c r="J288" s="115"/>
      <c r="K288" s="115"/>
      <c r="L288" s="115"/>
      <c r="M288" s="115"/>
      <c r="N288" s="115"/>
      <c r="O288" s="115"/>
    </row>
    <row r="289" spans="2:15">
      <c r="B289" s="114"/>
      <c r="C289" s="114"/>
      <c r="D289" s="114"/>
      <c r="E289" s="115"/>
      <c r="F289" s="115"/>
      <c r="G289" s="115"/>
      <c r="H289" s="115"/>
      <c r="I289" s="115"/>
      <c r="J289" s="115"/>
      <c r="K289" s="115"/>
      <c r="L289" s="115"/>
      <c r="M289" s="115"/>
      <c r="N289" s="115"/>
      <c r="O289" s="115"/>
    </row>
    <row r="290" spans="2:15">
      <c r="B290" s="114"/>
      <c r="C290" s="114"/>
      <c r="D290" s="114"/>
      <c r="E290" s="115"/>
      <c r="F290" s="115"/>
      <c r="G290" s="115"/>
      <c r="H290" s="115"/>
      <c r="I290" s="115"/>
      <c r="J290" s="115"/>
      <c r="K290" s="115"/>
      <c r="L290" s="115"/>
      <c r="M290" s="115"/>
      <c r="N290" s="115"/>
      <c r="O290" s="115"/>
    </row>
    <row r="291" spans="2:15">
      <c r="B291" s="114"/>
      <c r="C291" s="114"/>
      <c r="D291" s="114"/>
      <c r="E291" s="115"/>
      <c r="F291" s="115"/>
      <c r="G291" s="115"/>
      <c r="H291" s="115"/>
      <c r="I291" s="115"/>
      <c r="J291" s="115"/>
      <c r="K291" s="115"/>
      <c r="L291" s="115"/>
      <c r="M291" s="115"/>
      <c r="N291" s="115"/>
      <c r="O291" s="115"/>
    </row>
    <row r="292" spans="2:15">
      <c r="B292" s="114"/>
      <c r="C292" s="114"/>
      <c r="D292" s="114"/>
      <c r="E292" s="115"/>
      <c r="F292" s="115"/>
      <c r="G292" s="115"/>
      <c r="H292" s="115"/>
      <c r="I292" s="115"/>
      <c r="J292" s="115"/>
      <c r="K292" s="115"/>
      <c r="L292" s="115"/>
      <c r="M292" s="115"/>
      <c r="N292" s="115"/>
      <c r="O292" s="115"/>
    </row>
    <row r="293" spans="2:15">
      <c r="B293" s="114"/>
      <c r="C293" s="114"/>
      <c r="D293" s="114"/>
      <c r="E293" s="115"/>
      <c r="F293" s="115"/>
      <c r="G293" s="115"/>
      <c r="H293" s="115"/>
      <c r="I293" s="115"/>
      <c r="J293" s="115"/>
      <c r="K293" s="115"/>
      <c r="L293" s="115"/>
      <c r="M293" s="115"/>
      <c r="N293" s="115"/>
      <c r="O293" s="115"/>
    </row>
    <row r="294" spans="2:15">
      <c r="B294" s="114"/>
      <c r="C294" s="114"/>
      <c r="D294" s="114"/>
      <c r="E294" s="115"/>
      <c r="F294" s="115"/>
      <c r="G294" s="115"/>
      <c r="H294" s="115"/>
      <c r="I294" s="115"/>
      <c r="J294" s="115"/>
      <c r="K294" s="115"/>
      <c r="L294" s="115"/>
      <c r="M294" s="115"/>
      <c r="N294" s="115"/>
      <c r="O294" s="115"/>
    </row>
    <row r="295" spans="2:15">
      <c r="B295" s="114"/>
      <c r="C295" s="114"/>
      <c r="D295" s="114"/>
      <c r="E295" s="115"/>
      <c r="F295" s="115"/>
      <c r="G295" s="115"/>
      <c r="H295" s="115"/>
      <c r="I295" s="115"/>
      <c r="J295" s="115"/>
      <c r="K295" s="115"/>
      <c r="L295" s="115"/>
      <c r="M295" s="115"/>
      <c r="N295" s="115"/>
      <c r="O295" s="115"/>
    </row>
    <row r="296" spans="2:15">
      <c r="B296" s="114"/>
      <c r="C296" s="114"/>
      <c r="D296" s="114"/>
      <c r="E296" s="115"/>
      <c r="F296" s="115"/>
      <c r="G296" s="115"/>
      <c r="H296" s="115"/>
      <c r="I296" s="115"/>
      <c r="J296" s="115"/>
      <c r="K296" s="115"/>
      <c r="L296" s="115"/>
      <c r="M296" s="115"/>
      <c r="N296" s="115"/>
      <c r="O296" s="115"/>
    </row>
    <row r="297" spans="2:15">
      <c r="B297" s="114"/>
      <c r="C297" s="114"/>
      <c r="D297" s="114"/>
      <c r="E297" s="115"/>
      <c r="F297" s="115"/>
      <c r="G297" s="115"/>
      <c r="H297" s="115"/>
      <c r="I297" s="115"/>
      <c r="J297" s="115"/>
      <c r="K297" s="115"/>
      <c r="L297" s="115"/>
      <c r="M297" s="115"/>
      <c r="N297" s="115"/>
      <c r="O297" s="115"/>
    </row>
    <row r="298" spans="2:15">
      <c r="B298" s="114"/>
      <c r="C298" s="114"/>
      <c r="D298" s="114"/>
      <c r="E298" s="115"/>
      <c r="F298" s="115"/>
      <c r="G298" s="115"/>
      <c r="H298" s="115"/>
      <c r="I298" s="115"/>
      <c r="J298" s="115"/>
      <c r="K298" s="115"/>
      <c r="L298" s="115"/>
      <c r="M298" s="115"/>
      <c r="N298" s="115"/>
      <c r="O298" s="115"/>
    </row>
    <row r="299" spans="2:15">
      <c r="B299" s="114"/>
      <c r="C299" s="114"/>
      <c r="D299" s="114"/>
      <c r="E299" s="115"/>
      <c r="F299" s="115"/>
      <c r="G299" s="115"/>
      <c r="H299" s="115"/>
      <c r="I299" s="115"/>
      <c r="J299" s="115"/>
      <c r="K299" s="115"/>
      <c r="L299" s="115"/>
      <c r="M299" s="115"/>
      <c r="N299" s="115"/>
      <c r="O299" s="115"/>
    </row>
    <row r="300" spans="2:15">
      <c r="B300" s="114"/>
      <c r="C300" s="114"/>
      <c r="D300" s="114"/>
      <c r="E300" s="115"/>
      <c r="F300" s="115"/>
      <c r="G300" s="115"/>
      <c r="H300" s="115"/>
      <c r="I300" s="115"/>
      <c r="J300" s="115"/>
      <c r="K300" s="115"/>
      <c r="L300" s="115"/>
      <c r="M300" s="115"/>
      <c r="N300" s="115"/>
      <c r="O300" s="115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J862"/>
  <sheetViews>
    <sheetView rightToLeft="1" workbookViewId="0"/>
  </sheetViews>
  <sheetFormatPr defaultColWidth="9.140625" defaultRowHeight="18"/>
  <cols>
    <col min="1" max="1" width="6.28515625" style="1" customWidth="1"/>
    <col min="2" max="2" width="43.42578125" style="2" bestFit="1" customWidth="1"/>
    <col min="3" max="3" width="58.140625" style="2" bestFit="1" customWidth="1"/>
    <col min="4" max="4" width="7.140625" style="1" bestFit="1" customWidth="1"/>
    <col min="5" max="5" width="7.5703125" style="1" bestFit="1" customWidth="1"/>
    <col min="6" max="6" width="9.7109375" style="1" bestFit="1" customWidth="1"/>
    <col min="7" max="7" width="10.140625" style="1" bestFit="1" customWidth="1"/>
    <col min="8" max="8" width="9.7109375" style="1" bestFit="1" customWidth="1"/>
    <col min="9" max="9" width="10.42578125" style="1" bestFit="1" customWidth="1"/>
    <col min="10" max="10" width="46.7109375" style="1" bestFit="1" customWidth="1"/>
    <col min="11" max="16384" width="9.140625" style="1"/>
  </cols>
  <sheetData>
    <row r="1" spans="2:10">
      <c r="B1" s="46" t="s">
        <v>146</v>
      </c>
      <c r="C1" s="67" t="s" vm="1">
        <v>231</v>
      </c>
    </row>
    <row r="2" spans="2:10">
      <c r="B2" s="46" t="s">
        <v>145</v>
      </c>
      <c r="C2" s="67" t="s">
        <v>232</v>
      </c>
    </row>
    <row r="3" spans="2:10">
      <c r="B3" s="46" t="s">
        <v>147</v>
      </c>
      <c r="C3" s="67" t="s">
        <v>233</v>
      </c>
    </row>
    <row r="4" spans="2:10">
      <c r="B4" s="46" t="s">
        <v>148</v>
      </c>
      <c r="C4" s="67">
        <v>8803</v>
      </c>
    </row>
    <row r="6" spans="2:10" ht="26.25" customHeight="1">
      <c r="B6" s="151" t="s">
        <v>178</v>
      </c>
      <c r="C6" s="152"/>
      <c r="D6" s="152"/>
      <c r="E6" s="152"/>
      <c r="F6" s="152"/>
      <c r="G6" s="152"/>
      <c r="H6" s="152"/>
      <c r="I6" s="152"/>
      <c r="J6" s="153"/>
    </row>
    <row r="7" spans="2:10" s="3" customFormat="1" ht="78.75">
      <c r="B7" s="47" t="s">
        <v>116</v>
      </c>
      <c r="C7" s="49" t="s">
        <v>56</v>
      </c>
      <c r="D7" s="49" t="s">
        <v>86</v>
      </c>
      <c r="E7" s="49" t="s">
        <v>57</v>
      </c>
      <c r="F7" s="49" t="s">
        <v>103</v>
      </c>
      <c r="G7" s="49" t="s">
        <v>189</v>
      </c>
      <c r="H7" s="49" t="s">
        <v>149</v>
      </c>
      <c r="I7" s="49" t="s">
        <v>150</v>
      </c>
      <c r="J7" s="64" t="s">
        <v>217</v>
      </c>
    </row>
    <row r="8" spans="2:10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211</v>
      </c>
      <c r="H8" s="31" t="s">
        <v>19</v>
      </c>
      <c r="I8" s="31" t="s">
        <v>19</v>
      </c>
      <c r="J8" s="16"/>
    </row>
    <row r="9" spans="2:10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</row>
    <row r="10" spans="2:10" s="4" customFormat="1" ht="18" customHeight="1">
      <c r="B10" s="88" t="s">
        <v>42</v>
      </c>
      <c r="C10" s="94"/>
      <c r="D10" s="88"/>
      <c r="E10" s="101">
        <v>1.1568414371544117E-2</v>
      </c>
      <c r="F10" s="73"/>
      <c r="G10" s="83">
        <v>24533.083680000003</v>
      </c>
      <c r="H10" s="84">
        <f>IFERROR(G10/$G$10,0)</f>
        <v>1</v>
      </c>
      <c r="I10" s="84">
        <f>G10/'סכום נכסי הקרן'!$C$42</f>
        <v>9.2146788089488198E-3</v>
      </c>
      <c r="J10" s="73"/>
    </row>
    <row r="11" spans="2:10" ht="22.5" customHeight="1">
      <c r="B11" s="92" t="s">
        <v>204</v>
      </c>
      <c r="C11" s="94"/>
      <c r="D11" s="88"/>
      <c r="E11" s="101">
        <v>1.1568414371544117E-2</v>
      </c>
      <c r="F11" s="86"/>
      <c r="G11" s="83">
        <v>24533.083680000003</v>
      </c>
      <c r="H11" s="84">
        <f t="shared" ref="H11:H26" si="0">IFERROR(G11/$G$10,0)</f>
        <v>1</v>
      </c>
      <c r="I11" s="84">
        <f>G11/'סכום נכסי הקרן'!$C$42</f>
        <v>9.2146788089488198E-3</v>
      </c>
      <c r="J11" s="73"/>
    </row>
    <row r="12" spans="2:10">
      <c r="B12" s="89" t="s">
        <v>87</v>
      </c>
      <c r="C12" s="102"/>
      <c r="D12" s="93"/>
      <c r="E12" s="103">
        <v>4.1361395678887247E-2</v>
      </c>
      <c r="F12" s="100"/>
      <c r="G12" s="80">
        <v>6861.685230000001</v>
      </c>
      <c r="H12" s="81">
        <f t="shared" si="0"/>
        <v>0.27969110281859194</v>
      </c>
      <c r="I12" s="81">
        <f>G12/'סכום נכסי הקרן'!$C$42</f>
        <v>2.5772636781940046E-3</v>
      </c>
      <c r="J12" s="71"/>
    </row>
    <row r="13" spans="2:10">
      <c r="B13" s="76" t="s">
        <v>3256</v>
      </c>
      <c r="C13" s="94">
        <v>44926</v>
      </c>
      <c r="D13" s="88" t="s">
        <v>3257</v>
      </c>
      <c r="E13" s="101">
        <v>3.8443021031945405E-2</v>
      </c>
      <c r="F13" s="86" t="s">
        <v>133</v>
      </c>
      <c r="G13" s="83">
        <v>1026.8102800000001</v>
      </c>
      <c r="H13" s="84">
        <f t="shared" si="0"/>
        <v>4.185410580232448E-2</v>
      </c>
      <c r="I13" s="84">
        <f>G13/'סכום נכסי הקרן'!$C$42</f>
        <v>3.8567214180418123E-4</v>
      </c>
      <c r="J13" s="73" t="s">
        <v>3258</v>
      </c>
    </row>
    <row r="14" spans="2:10">
      <c r="B14" s="76" t="s">
        <v>3259</v>
      </c>
      <c r="C14" s="94">
        <v>45107</v>
      </c>
      <c r="D14" s="88" t="s">
        <v>3260</v>
      </c>
      <c r="E14" s="101">
        <v>5.5702368877963579E-2</v>
      </c>
      <c r="F14" s="86" t="s">
        <v>133</v>
      </c>
      <c r="G14" s="83">
        <v>728.00000000000011</v>
      </c>
      <c r="H14" s="84">
        <f t="shared" si="0"/>
        <v>2.9674215010870579E-2</v>
      </c>
      <c r="I14" s="84">
        <f>G14/'סכום נכסי הקרן'!$C$42</f>
        <v>2.7343836023286007E-4</v>
      </c>
      <c r="J14" s="73" t="s">
        <v>3261</v>
      </c>
    </row>
    <row r="15" spans="2:10">
      <c r="B15" s="76" t="s">
        <v>3262</v>
      </c>
      <c r="C15" s="94">
        <v>44926</v>
      </c>
      <c r="D15" s="88" t="s">
        <v>3260</v>
      </c>
      <c r="E15" s="101">
        <v>1.03495447062998E-2</v>
      </c>
      <c r="F15" s="86" t="s">
        <v>133</v>
      </c>
      <c r="G15" s="83">
        <v>547.75194999999997</v>
      </c>
      <c r="H15" s="84">
        <f t="shared" si="0"/>
        <v>2.2327072990279709E-2</v>
      </c>
      <c r="I15" s="84">
        <f>G15/'סכום נכסי הקרן'!$C$42</f>
        <v>2.0573680634938398E-4</v>
      </c>
      <c r="J15" s="73" t="s">
        <v>3263</v>
      </c>
    </row>
    <row r="16" spans="2:10">
      <c r="B16" s="76" t="s">
        <v>3264</v>
      </c>
      <c r="C16" s="94">
        <v>44926</v>
      </c>
      <c r="D16" s="88" t="s">
        <v>3260</v>
      </c>
      <c r="E16" s="101">
        <v>4.7296312681196134E-2</v>
      </c>
      <c r="F16" s="86" t="s">
        <v>133</v>
      </c>
      <c r="G16" s="83">
        <v>3156.4540000000006</v>
      </c>
      <c r="H16" s="84">
        <f t="shared" si="0"/>
        <v>0.12866111904934407</v>
      </c>
      <c r="I16" s="84">
        <f>G16/'סכום נכסי הקרן'!$C$42</f>
        <v>1.1855708872396322E-3</v>
      </c>
      <c r="J16" s="73" t="s">
        <v>3265</v>
      </c>
    </row>
    <row r="17" spans="2:10">
      <c r="B17" s="76" t="s">
        <v>3266</v>
      </c>
      <c r="C17" s="94">
        <v>44834</v>
      </c>
      <c r="D17" s="88" t="s">
        <v>3260</v>
      </c>
      <c r="E17" s="101">
        <v>9.3472825224956522E-4</v>
      </c>
      <c r="F17" s="86" t="s">
        <v>133</v>
      </c>
      <c r="G17" s="83">
        <v>1402.6690000000003</v>
      </c>
      <c r="H17" s="84">
        <f t="shared" si="0"/>
        <v>5.7174589965773112E-2</v>
      </c>
      <c r="I17" s="84">
        <f>G17/'סכום נכסי הקרן'!$C$42</f>
        <v>5.2684548256794737E-4</v>
      </c>
      <c r="J17" s="73" t="s">
        <v>3267</v>
      </c>
    </row>
    <row r="18" spans="2:10">
      <c r="B18" s="76" t="s">
        <v>3277</v>
      </c>
      <c r="C18" s="94">
        <v>44977</v>
      </c>
      <c r="D18" s="88" t="s">
        <v>3260</v>
      </c>
      <c r="E18" s="101">
        <v>1.3517987452427962E-2</v>
      </c>
      <c r="F18" s="86" t="s">
        <v>133</v>
      </c>
      <c r="G18" s="83">
        <v>3514.9560000000006</v>
      </c>
      <c r="H18" s="84">
        <f t="shared" si="0"/>
        <v>0.14327412101339232</v>
      </c>
      <c r="I18" s="84">
        <f>G18/'סכום נכסי הקרן'!$C$42</f>
        <v>1.320225006772875E-3</v>
      </c>
      <c r="J18" s="73" t="s">
        <v>3278</v>
      </c>
    </row>
    <row r="19" spans="2:10">
      <c r="B19" s="92"/>
      <c r="C19" s="94"/>
      <c r="D19" s="88"/>
      <c r="E19" s="101"/>
      <c r="F19" s="73"/>
      <c r="G19" s="73"/>
      <c r="H19" s="84"/>
      <c r="I19" s="73"/>
      <c r="J19" s="73"/>
    </row>
    <row r="20" spans="2:10">
      <c r="B20" s="89" t="s">
        <v>88</v>
      </c>
      <c r="C20" s="102"/>
      <c r="D20" s="93"/>
      <c r="E20" s="103">
        <v>0</v>
      </c>
      <c r="F20" s="100"/>
      <c r="G20" s="80">
        <v>17671.398450000004</v>
      </c>
      <c r="H20" s="81">
        <f t="shared" si="0"/>
        <v>0.72030889718140811</v>
      </c>
      <c r="I20" s="81">
        <f>G20/'סכום נכסי הקרן'!$C$42</f>
        <v>6.6374151307548156E-3</v>
      </c>
      <c r="J20" s="71"/>
    </row>
    <row r="21" spans="2:10">
      <c r="B21" s="76" t="s">
        <v>3268</v>
      </c>
      <c r="C21" s="94">
        <v>44834</v>
      </c>
      <c r="D21" s="88" t="s">
        <v>28</v>
      </c>
      <c r="E21" s="101">
        <v>0</v>
      </c>
      <c r="F21" s="86" t="s">
        <v>133</v>
      </c>
      <c r="G21" s="83">
        <v>8096.2413500000011</v>
      </c>
      <c r="H21" s="84">
        <f t="shared" si="0"/>
        <v>0.33001319587884764</v>
      </c>
      <c r="I21" s="84">
        <f>G21/'סכום נכסי הקרן'!$C$42</f>
        <v>3.0409656027382934E-3</v>
      </c>
      <c r="J21" s="73" t="s">
        <v>3269</v>
      </c>
    </row>
    <row r="22" spans="2:10">
      <c r="B22" s="76" t="s">
        <v>3270</v>
      </c>
      <c r="C22" s="94">
        <v>44834</v>
      </c>
      <c r="D22" s="88" t="s">
        <v>28</v>
      </c>
      <c r="E22" s="101">
        <v>0</v>
      </c>
      <c r="F22" s="86" t="s">
        <v>133</v>
      </c>
      <c r="G22" s="83">
        <v>2384.2180000000003</v>
      </c>
      <c r="H22" s="84">
        <f t="shared" si="0"/>
        <v>9.7183787863719548E-2</v>
      </c>
      <c r="I22" s="84">
        <f>G22/'סכום נכסי הקרן'!$C$42</f>
        <v>8.9551739060119394E-4</v>
      </c>
      <c r="J22" s="73" t="s">
        <v>3271</v>
      </c>
    </row>
    <row r="23" spans="2:10">
      <c r="B23" s="76" t="s">
        <v>3272</v>
      </c>
      <c r="C23" s="94">
        <v>44377</v>
      </c>
      <c r="D23" s="88" t="s">
        <v>28</v>
      </c>
      <c r="E23" s="101">
        <v>0</v>
      </c>
      <c r="F23" s="86" t="s">
        <v>133</v>
      </c>
      <c r="G23" s="83">
        <v>205.58979000000005</v>
      </c>
      <c r="H23" s="84">
        <f t="shared" si="0"/>
        <v>8.3801038907963324E-3</v>
      </c>
      <c r="I23" s="84">
        <f>G23/'סכום נכסי הקרן'!$C$42</f>
        <v>7.7219965739310523E-5</v>
      </c>
      <c r="J23" s="73" t="s">
        <v>3273</v>
      </c>
    </row>
    <row r="24" spans="2:10">
      <c r="B24" s="76" t="s">
        <v>3274</v>
      </c>
      <c r="C24" s="94">
        <v>44377</v>
      </c>
      <c r="D24" s="88" t="s">
        <v>28</v>
      </c>
      <c r="E24" s="101">
        <v>0</v>
      </c>
      <c r="F24" s="86" t="s">
        <v>133</v>
      </c>
      <c r="G24" s="83">
        <v>282.10031000000004</v>
      </c>
      <c r="H24" s="84">
        <f t="shared" si="0"/>
        <v>1.1498770952710499E-2</v>
      </c>
      <c r="I24" s="84">
        <f>G24/'סכום נכסי הקרן'!$C$42</f>
        <v>1.0595748102689766E-4</v>
      </c>
      <c r="J24" s="73" t="s">
        <v>3273</v>
      </c>
    </row>
    <row r="25" spans="2:10">
      <c r="B25" s="76" t="s">
        <v>3275</v>
      </c>
      <c r="C25" s="94">
        <v>44834</v>
      </c>
      <c r="D25" s="88" t="s">
        <v>28</v>
      </c>
      <c r="E25" s="101">
        <v>0</v>
      </c>
      <c r="F25" s="86" t="s">
        <v>133</v>
      </c>
      <c r="G25" s="83">
        <v>355.55300000000005</v>
      </c>
      <c r="H25" s="84">
        <f t="shared" si="0"/>
        <v>1.4492796936483608E-2</v>
      </c>
      <c r="I25" s="84">
        <f>G25/'סכום נכסי הקרן'!$C$42</f>
        <v>1.3354646881301387E-4</v>
      </c>
      <c r="J25" s="73" t="s">
        <v>3276</v>
      </c>
    </row>
    <row r="26" spans="2:10">
      <c r="B26" s="76" t="s">
        <v>3279</v>
      </c>
      <c r="C26" s="94">
        <v>45077</v>
      </c>
      <c r="D26" s="88" t="s">
        <v>28</v>
      </c>
      <c r="E26" s="101">
        <v>0</v>
      </c>
      <c r="F26" s="86" t="s">
        <v>133</v>
      </c>
      <c r="G26" s="83">
        <v>2832.7400000000007</v>
      </c>
      <c r="H26" s="84">
        <f t="shared" si="0"/>
        <v>0.11546612064545815</v>
      </c>
      <c r="I26" s="84">
        <f>G26/'סכום נכסי הקרן'!$C$42</f>
        <v>1.063983215063231E-3</v>
      </c>
      <c r="J26" s="73" t="s">
        <v>3280</v>
      </c>
    </row>
    <row r="27" spans="2:10">
      <c r="B27" s="92"/>
      <c r="C27" s="94"/>
      <c r="D27" s="88"/>
      <c r="E27" s="101"/>
      <c r="F27" s="73"/>
      <c r="G27" s="73"/>
      <c r="H27" s="84"/>
      <c r="I27" s="73"/>
      <c r="J27" s="73"/>
    </row>
    <row r="28" spans="2:10">
      <c r="B28" s="88"/>
      <c r="C28" s="94"/>
      <c r="D28" s="88"/>
      <c r="E28" s="101"/>
      <c r="F28" s="88"/>
      <c r="G28" s="88"/>
      <c r="H28" s="88"/>
      <c r="I28" s="88"/>
      <c r="J28" s="88"/>
    </row>
    <row r="29" spans="2:10">
      <c r="B29" s="88"/>
      <c r="C29" s="94"/>
      <c r="D29" s="88"/>
      <c r="E29" s="101"/>
      <c r="F29" s="88"/>
      <c r="G29" s="88"/>
      <c r="H29" s="88"/>
      <c r="I29" s="88"/>
      <c r="J29" s="88"/>
    </row>
    <row r="30" spans="2:10">
      <c r="B30" s="124"/>
      <c r="C30" s="94"/>
      <c r="D30" s="88"/>
      <c r="E30" s="101"/>
      <c r="F30" s="88"/>
      <c r="G30" s="88"/>
      <c r="H30" s="88"/>
      <c r="I30" s="88"/>
      <c r="J30" s="88"/>
    </row>
    <row r="31" spans="2:10">
      <c r="B31" s="124"/>
      <c r="C31" s="94"/>
      <c r="D31" s="88"/>
      <c r="E31" s="101"/>
      <c r="F31" s="88"/>
      <c r="G31" s="88"/>
      <c r="H31" s="88"/>
      <c r="I31" s="88"/>
      <c r="J31" s="88"/>
    </row>
    <row r="32" spans="2:10">
      <c r="B32" s="88"/>
      <c r="C32" s="94"/>
      <c r="D32" s="88"/>
      <c r="E32" s="101"/>
      <c r="F32" s="88"/>
      <c r="G32" s="88"/>
      <c r="H32" s="88"/>
      <c r="I32" s="88"/>
      <c r="J32" s="88"/>
    </row>
    <row r="33" spans="2:10">
      <c r="B33" s="88"/>
      <c r="C33" s="94"/>
      <c r="D33" s="88"/>
      <c r="E33" s="101"/>
      <c r="F33" s="88"/>
      <c r="G33" s="88"/>
      <c r="H33" s="88"/>
      <c r="I33" s="88"/>
      <c r="J33" s="88"/>
    </row>
    <row r="34" spans="2:10">
      <c r="B34" s="88"/>
      <c r="C34" s="94"/>
      <c r="D34" s="88"/>
      <c r="E34" s="101"/>
      <c r="F34" s="88"/>
      <c r="G34" s="88"/>
      <c r="H34" s="88"/>
      <c r="I34" s="88"/>
      <c r="J34" s="88"/>
    </row>
    <row r="35" spans="2:10">
      <c r="B35" s="88"/>
      <c r="C35" s="94"/>
      <c r="D35" s="88"/>
      <c r="E35" s="101"/>
      <c r="F35" s="88"/>
      <c r="G35" s="88"/>
      <c r="H35" s="88"/>
      <c r="I35" s="88"/>
      <c r="J35" s="88"/>
    </row>
    <row r="36" spans="2:10">
      <c r="B36" s="88"/>
      <c r="C36" s="94"/>
      <c r="D36" s="88"/>
      <c r="E36" s="101"/>
      <c r="F36" s="88"/>
      <c r="G36" s="88"/>
      <c r="H36" s="88"/>
      <c r="I36" s="88"/>
      <c r="J36" s="88"/>
    </row>
    <row r="37" spans="2:10">
      <c r="B37" s="88"/>
      <c r="C37" s="94"/>
      <c r="D37" s="88"/>
      <c r="E37" s="101"/>
      <c r="F37" s="88"/>
      <c r="G37" s="88"/>
      <c r="H37" s="88"/>
      <c r="I37" s="88"/>
      <c r="J37" s="88"/>
    </row>
    <row r="38" spans="2:10">
      <c r="B38" s="88"/>
      <c r="C38" s="94"/>
      <c r="D38" s="88"/>
      <c r="E38" s="101"/>
      <c r="F38" s="88"/>
      <c r="G38" s="88"/>
      <c r="H38" s="88"/>
      <c r="I38" s="88"/>
      <c r="J38" s="88"/>
    </row>
    <row r="39" spans="2:10">
      <c r="B39" s="88"/>
      <c r="C39" s="94"/>
      <c r="D39" s="88"/>
      <c r="E39" s="101"/>
      <c r="F39" s="88"/>
      <c r="G39" s="88"/>
      <c r="H39" s="88"/>
      <c r="I39" s="88"/>
      <c r="J39" s="88"/>
    </row>
    <row r="40" spans="2:10">
      <c r="B40" s="88"/>
      <c r="C40" s="94"/>
      <c r="D40" s="88"/>
      <c r="E40" s="101"/>
      <c r="F40" s="88"/>
      <c r="G40" s="88"/>
      <c r="H40" s="88"/>
      <c r="I40" s="88"/>
      <c r="J40" s="88"/>
    </row>
    <row r="41" spans="2:10">
      <c r="B41" s="88"/>
      <c r="C41" s="94"/>
      <c r="D41" s="88"/>
      <c r="E41" s="101"/>
      <c r="F41" s="88"/>
      <c r="G41" s="88"/>
      <c r="H41" s="88"/>
      <c r="I41" s="88"/>
      <c r="J41" s="88"/>
    </row>
    <row r="42" spans="2:10">
      <c r="B42" s="88"/>
      <c r="C42" s="94"/>
      <c r="D42" s="88"/>
      <c r="E42" s="101"/>
      <c r="F42" s="88"/>
      <c r="G42" s="88"/>
      <c r="H42" s="88"/>
      <c r="I42" s="88"/>
      <c r="J42" s="88"/>
    </row>
    <row r="43" spans="2:10">
      <c r="B43" s="88"/>
      <c r="C43" s="94"/>
      <c r="D43" s="88"/>
      <c r="E43" s="101"/>
      <c r="F43" s="88"/>
      <c r="G43" s="88"/>
      <c r="H43" s="88"/>
      <c r="I43" s="88"/>
      <c r="J43" s="88"/>
    </row>
    <row r="44" spans="2:10">
      <c r="B44" s="88"/>
      <c r="C44" s="94"/>
      <c r="D44" s="88"/>
      <c r="E44" s="101"/>
      <c r="F44" s="88"/>
      <c r="G44" s="88"/>
      <c r="H44" s="88"/>
      <c r="I44" s="88"/>
      <c r="J44" s="88"/>
    </row>
    <row r="45" spans="2:10">
      <c r="B45" s="88"/>
      <c r="C45" s="94"/>
      <c r="D45" s="88"/>
      <c r="E45" s="101"/>
      <c r="F45" s="88"/>
      <c r="G45" s="88"/>
      <c r="H45" s="88"/>
      <c r="I45" s="88"/>
      <c r="J45" s="88"/>
    </row>
    <row r="46" spans="2:10">
      <c r="B46" s="88"/>
      <c r="C46" s="94"/>
      <c r="D46" s="88"/>
      <c r="E46" s="101"/>
      <c r="F46" s="88"/>
      <c r="G46" s="88"/>
      <c r="H46" s="88"/>
      <c r="I46" s="88"/>
      <c r="J46" s="88"/>
    </row>
    <row r="47" spans="2:10">
      <c r="B47" s="88"/>
      <c r="C47" s="94"/>
      <c r="D47" s="88"/>
      <c r="E47" s="101"/>
      <c r="F47" s="88"/>
      <c r="G47" s="88"/>
      <c r="H47" s="88"/>
      <c r="I47" s="88"/>
      <c r="J47" s="88"/>
    </row>
    <row r="48" spans="2:10">
      <c r="B48" s="88"/>
      <c r="C48" s="94"/>
      <c r="D48" s="88"/>
      <c r="E48" s="101"/>
      <c r="F48" s="88"/>
      <c r="G48" s="88"/>
      <c r="H48" s="88"/>
      <c r="I48" s="88"/>
      <c r="J48" s="88"/>
    </row>
    <row r="49" spans="2:10">
      <c r="B49" s="88"/>
      <c r="C49" s="94"/>
      <c r="D49" s="88"/>
      <c r="E49" s="101"/>
      <c r="F49" s="88"/>
      <c r="G49" s="88"/>
      <c r="H49" s="88"/>
      <c r="I49" s="88"/>
      <c r="J49" s="88"/>
    </row>
    <row r="50" spans="2:10">
      <c r="B50" s="88"/>
      <c r="C50" s="94"/>
      <c r="D50" s="88"/>
      <c r="E50" s="101"/>
      <c r="F50" s="88"/>
      <c r="G50" s="88"/>
      <c r="H50" s="88"/>
      <c r="I50" s="88"/>
      <c r="J50" s="88"/>
    </row>
    <row r="51" spans="2:10">
      <c r="B51" s="88"/>
      <c r="C51" s="94"/>
      <c r="D51" s="88"/>
      <c r="E51" s="101"/>
      <c r="F51" s="88"/>
      <c r="G51" s="88"/>
      <c r="H51" s="88"/>
      <c r="I51" s="88"/>
      <c r="J51" s="88"/>
    </row>
    <row r="52" spans="2:10">
      <c r="B52" s="88"/>
      <c r="C52" s="94"/>
      <c r="D52" s="88"/>
      <c r="E52" s="101"/>
      <c r="F52" s="88"/>
      <c r="G52" s="88"/>
      <c r="H52" s="88"/>
      <c r="I52" s="88"/>
      <c r="J52" s="88"/>
    </row>
    <row r="53" spans="2:10">
      <c r="B53" s="88"/>
      <c r="C53" s="94"/>
      <c r="D53" s="88"/>
      <c r="E53" s="101"/>
      <c r="F53" s="88"/>
      <c r="G53" s="88"/>
      <c r="H53" s="88"/>
      <c r="I53" s="88"/>
      <c r="J53" s="88"/>
    </row>
    <row r="54" spans="2:10">
      <c r="B54" s="88"/>
      <c r="C54" s="94"/>
      <c r="D54" s="88"/>
      <c r="E54" s="101"/>
      <c r="F54" s="88"/>
      <c r="G54" s="88"/>
      <c r="H54" s="88"/>
      <c r="I54" s="88"/>
      <c r="J54" s="88"/>
    </row>
    <row r="55" spans="2:10">
      <c r="B55" s="88"/>
      <c r="C55" s="94"/>
      <c r="D55" s="88"/>
      <c r="E55" s="101"/>
      <c r="F55" s="88"/>
      <c r="G55" s="88"/>
      <c r="H55" s="88"/>
      <c r="I55" s="88"/>
      <c r="J55" s="88"/>
    </row>
    <row r="56" spans="2:10">
      <c r="B56" s="88"/>
      <c r="C56" s="94"/>
      <c r="D56" s="88"/>
      <c r="E56" s="101"/>
      <c r="F56" s="88"/>
      <c r="G56" s="88"/>
      <c r="H56" s="88"/>
      <c r="I56" s="88"/>
      <c r="J56" s="88"/>
    </row>
    <row r="57" spans="2:10">
      <c r="B57" s="88"/>
      <c r="C57" s="94"/>
      <c r="D57" s="88"/>
      <c r="E57" s="101"/>
      <c r="F57" s="88"/>
      <c r="G57" s="88"/>
      <c r="H57" s="88"/>
      <c r="I57" s="88"/>
      <c r="J57" s="88"/>
    </row>
    <row r="58" spans="2:10">
      <c r="B58" s="88"/>
      <c r="C58" s="94"/>
      <c r="D58" s="88"/>
      <c r="E58" s="101"/>
      <c r="F58" s="88"/>
      <c r="G58" s="88"/>
      <c r="H58" s="88"/>
      <c r="I58" s="88"/>
      <c r="J58" s="88"/>
    </row>
    <row r="59" spans="2:10">
      <c r="B59" s="88"/>
      <c r="C59" s="94"/>
      <c r="D59" s="88"/>
      <c r="E59" s="101"/>
      <c r="F59" s="88"/>
      <c r="G59" s="88"/>
      <c r="H59" s="88"/>
      <c r="I59" s="88"/>
      <c r="J59" s="88"/>
    </row>
    <row r="60" spans="2:10">
      <c r="B60" s="88"/>
      <c r="C60" s="94"/>
      <c r="D60" s="88"/>
      <c r="E60" s="101"/>
      <c r="F60" s="88"/>
      <c r="G60" s="88"/>
      <c r="H60" s="88"/>
      <c r="I60" s="88"/>
      <c r="J60" s="88"/>
    </row>
    <row r="61" spans="2:10">
      <c r="B61" s="88"/>
      <c r="C61" s="94"/>
      <c r="D61" s="88"/>
      <c r="E61" s="101"/>
      <c r="F61" s="88"/>
      <c r="G61" s="88"/>
      <c r="H61" s="88"/>
      <c r="I61" s="88"/>
      <c r="J61" s="88"/>
    </row>
    <row r="62" spans="2:10">
      <c r="B62" s="88"/>
      <c r="C62" s="94"/>
      <c r="D62" s="88"/>
      <c r="E62" s="101"/>
      <c r="F62" s="88"/>
      <c r="G62" s="88"/>
      <c r="H62" s="88"/>
      <c r="I62" s="88"/>
      <c r="J62" s="88"/>
    </row>
    <row r="63" spans="2:10">
      <c r="B63" s="88"/>
      <c r="C63" s="94"/>
      <c r="D63" s="88"/>
      <c r="E63" s="101"/>
      <c r="F63" s="88"/>
      <c r="G63" s="88"/>
      <c r="H63" s="88"/>
      <c r="I63" s="88"/>
      <c r="J63" s="88"/>
    </row>
    <row r="64" spans="2:10">
      <c r="B64" s="88"/>
      <c r="C64" s="94"/>
      <c r="D64" s="88"/>
      <c r="E64" s="101"/>
      <c r="F64" s="88"/>
      <c r="G64" s="88"/>
      <c r="H64" s="88"/>
      <c r="I64" s="88"/>
      <c r="J64" s="88"/>
    </row>
    <row r="65" spans="2:10">
      <c r="B65" s="88"/>
      <c r="C65" s="94"/>
      <c r="D65" s="88"/>
      <c r="E65" s="101"/>
      <c r="F65" s="88"/>
      <c r="G65" s="88"/>
      <c r="H65" s="88"/>
      <c r="I65" s="88"/>
      <c r="J65" s="88"/>
    </row>
    <row r="66" spans="2:10">
      <c r="B66" s="88"/>
      <c r="C66" s="94"/>
      <c r="D66" s="88"/>
      <c r="E66" s="101"/>
      <c r="F66" s="88"/>
      <c r="G66" s="88"/>
      <c r="H66" s="88"/>
      <c r="I66" s="88"/>
      <c r="J66" s="88"/>
    </row>
    <row r="67" spans="2:10">
      <c r="B67" s="88"/>
      <c r="C67" s="94"/>
      <c r="D67" s="88"/>
      <c r="E67" s="101"/>
      <c r="F67" s="88"/>
      <c r="G67" s="88"/>
      <c r="H67" s="88"/>
      <c r="I67" s="88"/>
      <c r="J67" s="88"/>
    </row>
    <row r="68" spans="2:10">
      <c r="B68" s="88"/>
      <c r="C68" s="94"/>
      <c r="D68" s="88"/>
      <c r="E68" s="101"/>
      <c r="F68" s="88"/>
      <c r="G68" s="88"/>
      <c r="H68" s="88"/>
      <c r="I68" s="88"/>
      <c r="J68" s="88"/>
    </row>
    <row r="69" spans="2:10">
      <c r="B69" s="88"/>
      <c r="C69" s="94"/>
      <c r="D69" s="88"/>
      <c r="E69" s="101"/>
      <c r="F69" s="88"/>
      <c r="G69" s="88"/>
      <c r="H69" s="88"/>
      <c r="I69" s="88"/>
      <c r="J69" s="88"/>
    </row>
    <row r="70" spans="2:10">
      <c r="B70" s="88"/>
      <c r="C70" s="94"/>
      <c r="D70" s="88"/>
      <c r="E70" s="101"/>
      <c r="F70" s="88"/>
      <c r="G70" s="88"/>
      <c r="H70" s="88"/>
      <c r="I70" s="88"/>
      <c r="J70" s="88"/>
    </row>
    <row r="71" spans="2:10">
      <c r="B71" s="88"/>
      <c r="C71" s="94"/>
      <c r="D71" s="88"/>
      <c r="E71" s="101"/>
      <c r="F71" s="88"/>
      <c r="G71" s="88"/>
      <c r="H71" s="88"/>
      <c r="I71" s="88"/>
      <c r="J71" s="88"/>
    </row>
    <row r="72" spans="2:10">
      <c r="B72" s="88"/>
      <c r="C72" s="94"/>
      <c r="D72" s="88"/>
      <c r="E72" s="101"/>
      <c r="F72" s="88"/>
      <c r="G72" s="88"/>
      <c r="H72" s="88"/>
      <c r="I72" s="88"/>
      <c r="J72" s="88"/>
    </row>
    <row r="73" spans="2:10">
      <c r="B73" s="88"/>
      <c r="C73" s="94"/>
      <c r="D73" s="88"/>
      <c r="E73" s="101"/>
      <c r="F73" s="88"/>
      <c r="G73" s="88"/>
      <c r="H73" s="88"/>
      <c r="I73" s="88"/>
      <c r="J73" s="88"/>
    </row>
    <row r="74" spans="2:10">
      <c r="B74" s="88"/>
      <c r="C74" s="94"/>
      <c r="D74" s="88"/>
      <c r="E74" s="101"/>
      <c r="F74" s="88"/>
      <c r="G74" s="88"/>
      <c r="H74" s="88"/>
      <c r="I74" s="88"/>
      <c r="J74" s="88"/>
    </row>
    <row r="75" spans="2:10">
      <c r="B75" s="88"/>
      <c r="C75" s="94"/>
      <c r="D75" s="88"/>
      <c r="E75" s="101"/>
      <c r="F75" s="88"/>
      <c r="G75" s="88"/>
      <c r="H75" s="88"/>
      <c r="I75" s="88"/>
      <c r="J75" s="88"/>
    </row>
    <row r="76" spans="2:10">
      <c r="B76" s="88"/>
      <c r="C76" s="94"/>
      <c r="D76" s="88"/>
      <c r="E76" s="101"/>
      <c r="F76" s="88"/>
      <c r="G76" s="88"/>
      <c r="H76" s="88"/>
      <c r="I76" s="88"/>
      <c r="J76" s="88"/>
    </row>
    <row r="77" spans="2:10">
      <c r="B77" s="88"/>
      <c r="C77" s="94"/>
      <c r="D77" s="88"/>
      <c r="E77" s="101"/>
      <c r="F77" s="88"/>
      <c r="G77" s="88"/>
      <c r="H77" s="88"/>
      <c r="I77" s="88"/>
      <c r="J77" s="88"/>
    </row>
    <row r="78" spans="2:10">
      <c r="B78" s="88"/>
      <c r="C78" s="94"/>
      <c r="D78" s="88"/>
      <c r="E78" s="101"/>
      <c r="F78" s="88"/>
      <c r="G78" s="88"/>
      <c r="H78" s="88"/>
      <c r="I78" s="88"/>
      <c r="J78" s="88"/>
    </row>
    <row r="79" spans="2:10">
      <c r="B79" s="88"/>
      <c r="C79" s="94"/>
      <c r="D79" s="88"/>
      <c r="E79" s="101"/>
      <c r="F79" s="88"/>
      <c r="G79" s="88"/>
      <c r="H79" s="88"/>
      <c r="I79" s="88"/>
      <c r="J79" s="88"/>
    </row>
    <row r="80" spans="2:10">
      <c r="B80" s="88"/>
      <c r="C80" s="94"/>
      <c r="D80" s="88"/>
      <c r="E80" s="101"/>
      <c r="F80" s="88"/>
      <c r="G80" s="88"/>
      <c r="H80" s="88"/>
      <c r="I80" s="88"/>
      <c r="J80" s="88"/>
    </row>
    <row r="81" spans="2:10">
      <c r="B81" s="88"/>
      <c r="C81" s="94"/>
      <c r="D81" s="88"/>
      <c r="E81" s="101"/>
      <c r="F81" s="88"/>
      <c r="G81" s="88"/>
      <c r="H81" s="88"/>
      <c r="I81" s="88"/>
      <c r="J81" s="88"/>
    </row>
    <row r="82" spans="2:10">
      <c r="B82" s="88"/>
      <c r="C82" s="94"/>
      <c r="D82" s="88"/>
      <c r="E82" s="101"/>
      <c r="F82" s="88"/>
      <c r="G82" s="88"/>
      <c r="H82" s="88"/>
      <c r="I82" s="88"/>
      <c r="J82" s="88"/>
    </row>
    <row r="83" spans="2:10">
      <c r="B83" s="88"/>
      <c r="C83" s="94"/>
      <c r="D83" s="88"/>
      <c r="E83" s="101"/>
      <c r="F83" s="88"/>
      <c r="G83" s="88"/>
      <c r="H83" s="88"/>
      <c r="I83" s="88"/>
      <c r="J83" s="88"/>
    </row>
    <row r="84" spans="2:10">
      <c r="B84" s="88"/>
      <c r="C84" s="94"/>
      <c r="D84" s="88"/>
      <c r="E84" s="101"/>
      <c r="F84" s="88"/>
      <c r="G84" s="88"/>
      <c r="H84" s="88"/>
      <c r="I84" s="88"/>
      <c r="J84" s="88"/>
    </row>
    <row r="85" spans="2:10">
      <c r="B85" s="88"/>
      <c r="C85" s="94"/>
      <c r="D85" s="88"/>
      <c r="E85" s="101"/>
      <c r="F85" s="88"/>
      <c r="G85" s="88"/>
      <c r="H85" s="88"/>
      <c r="I85" s="88"/>
      <c r="J85" s="88"/>
    </row>
    <row r="86" spans="2:10">
      <c r="B86" s="88"/>
      <c r="C86" s="94"/>
      <c r="D86" s="88"/>
      <c r="E86" s="101"/>
      <c r="F86" s="88"/>
      <c r="G86" s="88"/>
      <c r="H86" s="88"/>
      <c r="I86" s="88"/>
      <c r="J86" s="88"/>
    </row>
    <row r="87" spans="2:10">
      <c r="B87" s="88"/>
      <c r="C87" s="94"/>
      <c r="D87" s="88"/>
      <c r="E87" s="101"/>
      <c r="F87" s="88"/>
      <c r="G87" s="88"/>
      <c r="H87" s="88"/>
      <c r="I87" s="88"/>
      <c r="J87" s="88"/>
    </row>
    <row r="88" spans="2:10">
      <c r="B88" s="88"/>
      <c r="C88" s="94"/>
      <c r="D88" s="88"/>
      <c r="E88" s="101"/>
      <c r="F88" s="88"/>
      <c r="G88" s="88"/>
      <c r="H88" s="88"/>
      <c r="I88" s="88"/>
      <c r="J88" s="88"/>
    </row>
    <row r="89" spans="2:10">
      <c r="B89" s="88"/>
      <c r="C89" s="94"/>
      <c r="D89" s="88"/>
      <c r="E89" s="101"/>
      <c r="F89" s="88"/>
      <c r="G89" s="88"/>
      <c r="H89" s="88"/>
      <c r="I89" s="88"/>
      <c r="J89" s="88"/>
    </row>
    <row r="90" spans="2:10">
      <c r="B90" s="88"/>
      <c r="C90" s="94"/>
      <c r="D90" s="88"/>
      <c r="E90" s="101"/>
      <c r="F90" s="88"/>
      <c r="G90" s="88"/>
      <c r="H90" s="88"/>
      <c r="I90" s="88"/>
      <c r="J90" s="88"/>
    </row>
    <row r="91" spans="2:10">
      <c r="B91" s="88"/>
      <c r="C91" s="94"/>
      <c r="D91" s="88"/>
      <c r="E91" s="101"/>
      <c r="F91" s="88"/>
      <c r="G91" s="88"/>
      <c r="H91" s="88"/>
      <c r="I91" s="88"/>
      <c r="J91" s="88"/>
    </row>
    <row r="92" spans="2:10">
      <c r="B92" s="88"/>
      <c r="C92" s="94"/>
      <c r="D92" s="88"/>
      <c r="E92" s="101"/>
      <c r="F92" s="88"/>
      <c r="G92" s="88"/>
      <c r="H92" s="88"/>
      <c r="I92" s="88"/>
      <c r="J92" s="88"/>
    </row>
    <row r="93" spans="2:10">
      <c r="B93" s="88"/>
      <c r="C93" s="94"/>
      <c r="D93" s="88"/>
      <c r="E93" s="101"/>
      <c r="F93" s="88"/>
      <c r="G93" s="88"/>
      <c r="H93" s="88"/>
      <c r="I93" s="88"/>
      <c r="J93" s="88"/>
    </row>
    <row r="94" spans="2:10">
      <c r="B94" s="88"/>
      <c r="C94" s="94"/>
      <c r="D94" s="88"/>
      <c r="E94" s="101"/>
      <c r="F94" s="88"/>
      <c r="G94" s="88"/>
      <c r="H94" s="88"/>
      <c r="I94" s="88"/>
      <c r="J94" s="88"/>
    </row>
    <row r="95" spans="2:10">
      <c r="B95" s="88"/>
      <c r="C95" s="94"/>
      <c r="D95" s="88"/>
      <c r="E95" s="101"/>
      <c r="F95" s="88"/>
      <c r="G95" s="88"/>
      <c r="H95" s="88"/>
      <c r="I95" s="88"/>
      <c r="J95" s="88"/>
    </row>
    <row r="96" spans="2:10">
      <c r="B96" s="88"/>
      <c r="C96" s="94"/>
      <c r="D96" s="88"/>
      <c r="E96" s="101"/>
      <c r="F96" s="88"/>
      <c r="G96" s="88"/>
      <c r="H96" s="88"/>
      <c r="I96" s="88"/>
      <c r="J96" s="88"/>
    </row>
    <row r="97" spans="2:10">
      <c r="B97" s="88"/>
      <c r="C97" s="94"/>
      <c r="D97" s="88"/>
      <c r="E97" s="101"/>
      <c r="F97" s="88"/>
      <c r="G97" s="88"/>
      <c r="H97" s="88"/>
      <c r="I97" s="88"/>
      <c r="J97" s="88"/>
    </row>
    <row r="98" spans="2:10">
      <c r="B98" s="88"/>
      <c r="C98" s="94"/>
      <c r="D98" s="88"/>
      <c r="E98" s="101"/>
      <c r="F98" s="88"/>
      <c r="G98" s="88"/>
      <c r="H98" s="88"/>
      <c r="I98" s="88"/>
      <c r="J98" s="88"/>
    </row>
    <row r="99" spans="2:10">
      <c r="B99" s="88"/>
      <c r="C99" s="94"/>
      <c r="D99" s="88"/>
      <c r="E99" s="101"/>
      <c r="F99" s="88"/>
      <c r="G99" s="88"/>
      <c r="H99" s="88"/>
      <c r="I99" s="88"/>
      <c r="J99" s="88"/>
    </row>
    <row r="100" spans="2:10">
      <c r="B100" s="88"/>
      <c r="C100" s="94"/>
      <c r="D100" s="88"/>
      <c r="E100" s="101"/>
      <c r="F100" s="88"/>
      <c r="G100" s="88"/>
      <c r="H100" s="88"/>
      <c r="I100" s="88"/>
      <c r="J100" s="88"/>
    </row>
    <row r="101" spans="2:10">
      <c r="B101" s="88"/>
      <c r="C101" s="88"/>
      <c r="D101" s="88"/>
      <c r="E101" s="88"/>
      <c r="F101" s="88"/>
      <c r="G101" s="88"/>
      <c r="H101" s="88"/>
      <c r="I101" s="88"/>
      <c r="J101" s="88"/>
    </row>
    <row r="102" spans="2:10">
      <c r="B102" s="88"/>
      <c r="C102" s="88"/>
      <c r="D102" s="88"/>
      <c r="E102" s="88"/>
      <c r="F102" s="88"/>
      <c r="G102" s="88"/>
      <c r="H102" s="88"/>
      <c r="I102" s="88"/>
      <c r="J102" s="88"/>
    </row>
    <row r="103" spans="2:10">
      <c r="B103" s="88"/>
      <c r="C103" s="88"/>
      <c r="D103" s="88"/>
      <c r="E103" s="88"/>
      <c r="F103" s="88"/>
      <c r="G103" s="88"/>
      <c r="H103" s="88"/>
      <c r="I103" s="88"/>
      <c r="J103" s="88"/>
    </row>
    <row r="104" spans="2:10">
      <c r="B104" s="88"/>
      <c r="C104" s="88"/>
      <c r="D104" s="88"/>
      <c r="E104" s="88"/>
      <c r="F104" s="88"/>
      <c r="G104" s="88"/>
      <c r="H104" s="88"/>
      <c r="I104" s="88"/>
      <c r="J104" s="88"/>
    </row>
    <row r="105" spans="2:10">
      <c r="B105" s="88"/>
      <c r="C105" s="88"/>
      <c r="D105" s="88"/>
      <c r="E105" s="88"/>
      <c r="F105" s="88"/>
      <c r="G105" s="88"/>
      <c r="H105" s="88"/>
      <c r="I105" s="88"/>
      <c r="J105" s="88"/>
    </row>
    <row r="106" spans="2:10">
      <c r="B106" s="88"/>
      <c r="C106" s="88"/>
      <c r="D106" s="88"/>
      <c r="E106" s="88"/>
      <c r="F106" s="88"/>
      <c r="G106" s="88"/>
      <c r="H106" s="88"/>
      <c r="I106" s="88"/>
      <c r="J106" s="88"/>
    </row>
    <row r="107" spans="2:10">
      <c r="B107" s="88"/>
      <c r="C107" s="88"/>
      <c r="D107" s="88"/>
      <c r="E107" s="88"/>
      <c r="F107" s="88"/>
      <c r="G107" s="88"/>
      <c r="H107" s="88"/>
      <c r="I107" s="88"/>
      <c r="J107" s="88"/>
    </row>
    <row r="108" spans="2:10">
      <c r="B108" s="88"/>
      <c r="C108" s="88"/>
      <c r="D108" s="88"/>
      <c r="E108" s="88"/>
      <c r="F108" s="88"/>
      <c r="G108" s="88"/>
      <c r="H108" s="88"/>
      <c r="I108" s="88"/>
      <c r="J108" s="88"/>
    </row>
    <row r="109" spans="2:10">
      <c r="B109" s="88"/>
      <c r="C109" s="88"/>
      <c r="D109" s="88"/>
      <c r="E109" s="88"/>
      <c r="F109" s="88"/>
      <c r="G109" s="88"/>
      <c r="H109" s="88"/>
      <c r="I109" s="88"/>
      <c r="J109" s="88"/>
    </row>
    <row r="110" spans="2:10">
      <c r="B110" s="88"/>
      <c r="C110" s="88"/>
      <c r="D110" s="88"/>
      <c r="E110" s="88"/>
      <c r="F110" s="88"/>
      <c r="G110" s="88"/>
      <c r="H110" s="88"/>
      <c r="I110" s="88"/>
      <c r="J110" s="88"/>
    </row>
    <row r="111" spans="2:10">
      <c r="B111" s="88"/>
      <c r="C111" s="88"/>
      <c r="D111" s="88"/>
      <c r="E111" s="88"/>
      <c r="F111" s="88"/>
      <c r="G111" s="88"/>
      <c r="H111" s="88"/>
      <c r="I111" s="88"/>
      <c r="J111" s="88"/>
    </row>
    <row r="112" spans="2:10">
      <c r="B112" s="88"/>
      <c r="C112" s="88"/>
      <c r="D112" s="88"/>
      <c r="E112" s="88"/>
      <c r="F112" s="88"/>
      <c r="G112" s="88"/>
      <c r="H112" s="88"/>
      <c r="I112" s="88"/>
      <c r="J112" s="88"/>
    </row>
    <row r="113" spans="2:10">
      <c r="B113" s="88"/>
      <c r="C113" s="88"/>
      <c r="D113" s="88"/>
      <c r="E113" s="88"/>
      <c r="F113" s="88"/>
      <c r="G113" s="88"/>
      <c r="H113" s="88"/>
      <c r="I113" s="88"/>
      <c r="J113" s="88"/>
    </row>
    <row r="114" spans="2:10">
      <c r="B114" s="88"/>
      <c r="C114" s="88"/>
      <c r="D114" s="88"/>
      <c r="E114" s="88"/>
      <c r="F114" s="88"/>
      <c r="G114" s="88"/>
      <c r="H114" s="88"/>
      <c r="I114" s="88"/>
      <c r="J114" s="88"/>
    </row>
    <row r="115" spans="2:10">
      <c r="B115" s="88"/>
      <c r="C115" s="88"/>
      <c r="D115" s="88"/>
      <c r="E115" s="88"/>
      <c r="F115" s="88"/>
      <c r="G115" s="88"/>
      <c r="H115" s="88"/>
      <c r="I115" s="88"/>
      <c r="J115" s="88"/>
    </row>
    <row r="116" spans="2:10">
      <c r="B116" s="88"/>
      <c r="C116" s="88"/>
      <c r="D116" s="88"/>
      <c r="E116" s="88"/>
      <c r="F116" s="88"/>
      <c r="G116" s="88"/>
      <c r="H116" s="88"/>
      <c r="I116" s="88"/>
      <c r="J116" s="88"/>
    </row>
    <row r="117" spans="2:10">
      <c r="B117" s="88"/>
      <c r="C117" s="88"/>
      <c r="D117" s="88"/>
      <c r="E117" s="88"/>
      <c r="F117" s="88"/>
      <c r="G117" s="88"/>
      <c r="H117" s="88"/>
      <c r="I117" s="88"/>
      <c r="J117" s="88"/>
    </row>
    <row r="118" spans="2:10">
      <c r="B118" s="88"/>
      <c r="C118" s="88"/>
      <c r="D118" s="88"/>
      <c r="E118" s="88"/>
      <c r="F118" s="88"/>
      <c r="G118" s="88"/>
      <c r="H118" s="88"/>
      <c r="I118" s="88"/>
      <c r="J118" s="88"/>
    </row>
    <row r="119" spans="2:10">
      <c r="B119" s="88"/>
      <c r="C119" s="88"/>
      <c r="D119" s="88"/>
      <c r="E119" s="88"/>
      <c r="F119" s="88"/>
      <c r="G119" s="88"/>
      <c r="H119" s="88"/>
      <c r="I119" s="88"/>
      <c r="J119" s="88"/>
    </row>
    <row r="120" spans="2:10">
      <c r="B120" s="88"/>
      <c r="C120" s="88"/>
      <c r="D120" s="88"/>
      <c r="E120" s="88"/>
      <c r="F120" s="88"/>
      <c r="G120" s="88"/>
      <c r="H120" s="88"/>
      <c r="I120" s="88"/>
      <c r="J120" s="88"/>
    </row>
    <row r="121" spans="2:10">
      <c r="B121" s="88"/>
      <c r="C121" s="88"/>
      <c r="D121" s="88"/>
      <c r="E121" s="88"/>
      <c r="F121" s="88"/>
      <c r="G121" s="88"/>
      <c r="H121" s="88"/>
      <c r="I121" s="88"/>
      <c r="J121" s="88"/>
    </row>
    <row r="122" spans="2:10">
      <c r="B122" s="88"/>
      <c r="C122" s="88"/>
      <c r="D122" s="88"/>
      <c r="E122" s="88"/>
      <c r="F122" s="88"/>
      <c r="G122" s="88"/>
      <c r="H122" s="88"/>
      <c r="I122" s="88"/>
      <c r="J122" s="88"/>
    </row>
    <row r="123" spans="2:10">
      <c r="B123" s="88"/>
      <c r="C123" s="88"/>
      <c r="D123" s="88"/>
      <c r="E123" s="88"/>
      <c r="F123" s="88"/>
      <c r="G123" s="88"/>
      <c r="H123" s="88"/>
      <c r="I123" s="88"/>
      <c r="J123" s="88"/>
    </row>
    <row r="124" spans="2:10">
      <c r="B124" s="88"/>
      <c r="C124" s="88"/>
      <c r="D124" s="88"/>
      <c r="E124" s="88"/>
      <c r="F124" s="88"/>
      <c r="G124" s="88"/>
      <c r="H124" s="88"/>
      <c r="I124" s="88"/>
      <c r="J124" s="88"/>
    </row>
    <row r="125" spans="2:10">
      <c r="B125" s="88"/>
      <c r="C125" s="88"/>
      <c r="D125" s="88"/>
      <c r="E125" s="88"/>
      <c r="F125" s="88"/>
      <c r="G125" s="88"/>
      <c r="H125" s="88"/>
      <c r="I125" s="88"/>
      <c r="J125" s="88"/>
    </row>
    <row r="126" spans="2:10">
      <c r="B126" s="88"/>
      <c r="C126" s="88"/>
      <c r="D126" s="88"/>
      <c r="E126" s="88"/>
      <c r="F126" s="88"/>
      <c r="G126" s="88"/>
      <c r="H126" s="88"/>
      <c r="I126" s="88"/>
      <c r="J126" s="88"/>
    </row>
    <row r="127" spans="2:10">
      <c r="B127" s="114"/>
      <c r="C127" s="114"/>
      <c r="D127" s="115"/>
      <c r="E127" s="115"/>
      <c r="F127" s="131"/>
      <c r="G127" s="131"/>
      <c r="H127" s="131"/>
      <c r="I127" s="131"/>
      <c r="J127" s="115"/>
    </row>
    <row r="128" spans="2:10">
      <c r="B128" s="114"/>
      <c r="C128" s="114"/>
      <c r="D128" s="115"/>
      <c r="E128" s="115"/>
      <c r="F128" s="131"/>
      <c r="G128" s="131"/>
      <c r="H128" s="131"/>
      <c r="I128" s="131"/>
      <c r="J128" s="115"/>
    </row>
    <row r="129" spans="2:10">
      <c r="B129" s="114"/>
      <c r="C129" s="114"/>
      <c r="D129" s="115"/>
      <c r="E129" s="115"/>
      <c r="F129" s="131"/>
      <c r="G129" s="131"/>
      <c r="H129" s="131"/>
      <c r="I129" s="131"/>
      <c r="J129" s="115"/>
    </row>
    <row r="130" spans="2:10">
      <c r="B130" s="114"/>
      <c r="C130" s="114"/>
      <c r="D130" s="115"/>
      <c r="E130" s="115"/>
      <c r="F130" s="131"/>
      <c r="G130" s="131"/>
      <c r="H130" s="131"/>
      <c r="I130" s="131"/>
      <c r="J130" s="115"/>
    </row>
    <row r="131" spans="2:10">
      <c r="B131" s="114"/>
      <c r="C131" s="114"/>
      <c r="D131" s="115"/>
      <c r="E131" s="115"/>
      <c r="F131" s="131"/>
      <c r="G131" s="131"/>
      <c r="H131" s="131"/>
      <c r="I131" s="131"/>
      <c r="J131" s="115"/>
    </row>
    <row r="132" spans="2:10">
      <c r="B132" s="114"/>
      <c r="C132" s="114"/>
      <c r="D132" s="115"/>
      <c r="E132" s="115"/>
      <c r="F132" s="131"/>
      <c r="G132" s="131"/>
      <c r="H132" s="131"/>
      <c r="I132" s="131"/>
      <c r="J132" s="115"/>
    </row>
    <row r="133" spans="2:10">
      <c r="B133" s="114"/>
      <c r="C133" s="114"/>
      <c r="D133" s="115"/>
      <c r="E133" s="115"/>
      <c r="F133" s="131"/>
      <c r="G133" s="131"/>
      <c r="H133" s="131"/>
      <c r="I133" s="131"/>
      <c r="J133" s="115"/>
    </row>
    <row r="134" spans="2:10">
      <c r="B134" s="114"/>
      <c r="C134" s="114"/>
      <c r="D134" s="115"/>
      <c r="E134" s="115"/>
      <c r="F134" s="131"/>
      <c r="G134" s="131"/>
      <c r="H134" s="131"/>
      <c r="I134" s="131"/>
      <c r="J134" s="115"/>
    </row>
    <row r="135" spans="2:10">
      <c r="B135" s="114"/>
      <c r="C135" s="114"/>
      <c r="D135" s="115"/>
      <c r="E135" s="115"/>
      <c r="F135" s="131"/>
      <c r="G135" s="131"/>
      <c r="H135" s="131"/>
      <c r="I135" s="131"/>
      <c r="J135" s="115"/>
    </row>
    <row r="136" spans="2:10">
      <c r="B136" s="114"/>
      <c r="C136" s="114"/>
      <c r="D136" s="115"/>
      <c r="E136" s="115"/>
      <c r="F136" s="131"/>
      <c r="G136" s="131"/>
      <c r="H136" s="131"/>
      <c r="I136" s="131"/>
      <c r="J136" s="115"/>
    </row>
    <row r="137" spans="2:10">
      <c r="B137" s="114"/>
      <c r="C137" s="114"/>
      <c r="D137" s="115"/>
      <c r="E137" s="115"/>
      <c r="F137" s="131"/>
      <c r="G137" s="131"/>
      <c r="H137" s="131"/>
      <c r="I137" s="131"/>
      <c r="J137" s="115"/>
    </row>
    <row r="138" spans="2:10">
      <c r="B138" s="114"/>
      <c r="C138" s="114"/>
      <c r="D138" s="115"/>
      <c r="E138" s="115"/>
      <c r="F138" s="131"/>
      <c r="G138" s="131"/>
      <c r="H138" s="131"/>
      <c r="I138" s="131"/>
      <c r="J138" s="115"/>
    </row>
    <row r="139" spans="2:10">
      <c r="B139" s="114"/>
      <c r="C139" s="114"/>
      <c r="D139" s="115"/>
      <c r="E139" s="115"/>
      <c r="F139" s="131"/>
      <c r="G139" s="131"/>
      <c r="H139" s="131"/>
      <c r="I139" s="131"/>
      <c r="J139" s="115"/>
    </row>
    <row r="140" spans="2:10">
      <c r="B140" s="114"/>
      <c r="C140" s="114"/>
      <c r="D140" s="115"/>
      <c r="E140" s="115"/>
      <c r="F140" s="131"/>
      <c r="G140" s="131"/>
      <c r="H140" s="131"/>
      <c r="I140" s="131"/>
      <c r="J140" s="115"/>
    </row>
    <row r="141" spans="2:10">
      <c r="B141" s="114"/>
      <c r="C141" s="114"/>
      <c r="D141" s="115"/>
      <c r="E141" s="115"/>
      <c r="F141" s="131"/>
      <c r="G141" s="131"/>
      <c r="H141" s="131"/>
      <c r="I141" s="131"/>
      <c r="J141" s="115"/>
    </row>
    <row r="142" spans="2:10">
      <c r="B142" s="114"/>
      <c r="C142" s="114"/>
      <c r="D142" s="115"/>
      <c r="E142" s="115"/>
      <c r="F142" s="131"/>
      <c r="G142" s="131"/>
      <c r="H142" s="131"/>
      <c r="I142" s="131"/>
      <c r="J142" s="115"/>
    </row>
    <row r="143" spans="2:10">
      <c r="B143" s="114"/>
      <c r="C143" s="114"/>
      <c r="D143" s="115"/>
      <c r="E143" s="115"/>
      <c r="F143" s="131"/>
      <c r="G143" s="131"/>
      <c r="H143" s="131"/>
      <c r="I143" s="131"/>
      <c r="J143" s="115"/>
    </row>
    <row r="144" spans="2:10">
      <c r="B144" s="114"/>
      <c r="C144" s="114"/>
      <c r="D144" s="115"/>
      <c r="E144" s="115"/>
      <c r="F144" s="131"/>
      <c r="G144" s="131"/>
      <c r="H144" s="131"/>
      <c r="I144" s="131"/>
      <c r="J144" s="115"/>
    </row>
    <row r="145" spans="2:10">
      <c r="B145" s="114"/>
      <c r="C145" s="114"/>
      <c r="D145" s="115"/>
      <c r="E145" s="115"/>
      <c r="F145" s="131"/>
      <c r="G145" s="131"/>
      <c r="H145" s="131"/>
      <c r="I145" s="131"/>
      <c r="J145" s="115"/>
    </row>
    <row r="146" spans="2:10">
      <c r="B146" s="114"/>
      <c r="C146" s="114"/>
      <c r="D146" s="115"/>
      <c r="E146" s="115"/>
      <c r="F146" s="131"/>
      <c r="G146" s="131"/>
      <c r="H146" s="131"/>
      <c r="I146" s="131"/>
      <c r="J146" s="115"/>
    </row>
    <row r="147" spans="2:10">
      <c r="B147" s="114"/>
      <c r="C147" s="114"/>
      <c r="D147" s="115"/>
      <c r="E147" s="115"/>
      <c r="F147" s="131"/>
      <c r="G147" s="131"/>
      <c r="H147" s="131"/>
      <c r="I147" s="131"/>
      <c r="J147" s="115"/>
    </row>
    <row r="148" spans="2:10">
      <c r="B148" s="114"/>
      <c r="C148" s="114"/>
      <c r="D148" s="115"/>
      <c r="E148" s="115"/>
      <c r="F148" s="131"/>
      <c r="G148" s="131"/>
      <c r="H148" s="131"/>
      <c r="I148" s="131"/>
      <c r="J148" s="115"/>
    </row>
    <row r="149" spans="2:10">
      <c r="B149" s="114"/>
      <c r="C149" s="114"/>
      <c r="D149" s="115"/>
      <c r="E149" s="115"/>
      <c r="F149" s="131"/>
      <c r="G149" s="131"/>
      <c r="H149" s="131"/>
      <c r="I149" s="131"/>
      <c r="J149" s="115"/>
    </row>
    <row r="150" spans="2:10">
      <c r="B150" s="114"/>
      <c r="C150" s="114"/>
      <c r="D150" s="115"/>
      <c r="E150" s="115"/>
      <c r="F150" s="131"/>
      <c r="G150" s="131"/>
      <c r="H150" s="131"/>
      <c r="I150" s="131"/>
      <c r="J150" s="115"/>
    </row>
    <row r="151" spans="2:10">
      <c r="B151" s="114"/>
      <c r="C151" s="114"/>
      <c r="D151" s="115"/>
      <c r="E151" s="115"/>
      <c r="F151" s="131"/>
      <c r="G151" s="131"/>
      <c r="H151" s="131"/>
      <c r="I151" s="131"/>
      <c r="J151" s="115"/>
    </row>
    <row r="152" spans="2:10">
      <c r="B152" s="114"/>
      <c r="C152" s="114"/>
      <c r="D152" s="115"/>
      <c r="E152" s="115"/>
      <c r="F152" s="131"/>
      <c r="G152" s="131"/>
      <c r="H152" s="131"/>
      <c r="I152" s="131"/>
      <c r="J152" s="115"/>
    </row>
    <row r="153" spans="2:10">
      <c r="B153" s="114"/>
      <c r="C153" s="114"/>
      <c r="D153" s="115"/>
      <c r="E153" s="115"/>
      <c r="F153" s="131"/>
      <c r="G153" s="131"/>
      <c r="H153" s="131"/>
      <c r="I153" s="131"/>
      <c r="J153" s="115"/>
    </row>
    <row r="154" spans="2:10">
      <c r="B154" s="114"/>
      <c r="C154" s="114"/>
      <c r="D154" s="115"/>
      <c r="E154" s="115"/>
      <c r="F154" s="131"/>
      <c r="G154" s="131"/>
      <c r="H154" s="131"/>
      <c r="I154" s="131"/>
      <c r="J154" s="115"/>
    </row>
    <row r="155" spans="2:10">
      <c r="B155" s="114"/>
      <c r="C155" s="114"/>
      <c r="D155" s="115"/>
      <c r="E155" s="115"/>
      <c r="F155" s="131"/>
      <c r="G155" s="131"/>
      <c r="H155" s="131"/>
      <c r="I155" s="131"/>
      <c r="J155" s="115"/>
    </row>
    <row r="156" spans="2:10">
      <c r="B156" s="114"/>
      <c r="C156" s="114"/>
      <c r="D156" s="115"/>
      <c r="E156" s="115"/>
      <c r="F156" s="131"/>
      <c r="G156" s="131"/>
      <c r="H156" s="131"/>
      <c r="I156" s="131"/>
      <c r="J156" s="115"/>
    </row>
    <row r="157" spans="2:10">
      <c r="B157" s="114"/>
      <c r="C157" s="114"/>
      <c r="D157" s="115"/>
      <c r="E157" s="115"/>
      <c r="F157" s="131"/>
      <c r="G157" s="131"/>
      <c r="H157" s="131"/>
      <c r="I157" s="131"/>
      <c r="J157" s="115"/>
    </row>
    <row r="158" spans="2:10">
      <c r="B158" s="114"/>
      <c r="C158" s="114"/>
      <c r="D158" s="115"/>
      <c r="E158" s="115"/>
      <c r="F158" s="131"/>
      <c r="G158" s="131"/>
      <c r="H158" s="131"/>
      <c r="I158" s="131"/>
      <c r="J158" s="115"/>
    </row>
    <row r="159" spans="2:10">
      <c r="B159" s="114"/>
      <c r="C159" s="114"/>
      <c r="D159" s="115"/>
      <c r="E159" s="115"/>
      <c r="F159" s="131"/>
      <c r="G159" s="131"/>
      <c r="H159" s="131"/>
      <c r="I159" s="131"/>
      <c r="J159" s="115"/>
    </row>
    <row r="160" spans="2:10">
      <c r="B160" s="114"/>
      <c r="C160" s="114"/>
      <c r="D160" s="115"/>
      <c r="E160" s="115"/>
      <c r="F160" s="131"/>
      <c r="G160" s="131"/>
      <c r="H160" s="131"/>
      <c r="I160" s="131"/>
      <c r="J160" s="115"/>
    </row>
    <row r="161" spans="2:10">
      <c r="B161" s="114"/>
      <c r="C161" s="114"/>
      <c r="D161" s="115"/>
      <c r="E161" s="115"/>
      <c r="F161" s="131"/>
      <c r="G161" s="131"/>
      <c r="H161" s="131"/>
      <c r="I161" s="131"/>
      <c r="J161" s="115"/>
    </row>
    <row r="162" spans="2:10">
      <c r="B162" s="114"/>
      <c r="C162" s="114"/>
      <c r="D162" s="115"/>
      <c r="E162" s="115"/>
      <c r="F162" s="131"/>
      <c r="G162" s="131"/>
      <c r="H162" s="131"/>
      <c r="I162" s="131"/>
      <c r="J162" s="115"/>
    </row>
    <row r="163" spans="2:10">
      <c r="B163" s="114"/>
      <c r="C163" s="114"/>
      <c r="D163" s="115"/>
      <c r="E163" s="115"/>
      <c r="F163" s="131"/>
      <c r="G163" s="131"/>
      <c r="H163" s="131"/>
      <c r="I163" s="131"/>
      <c r="J163" s="115"/>
    </row>
    <row r="164" spans="2:10">
      <c r="B164" s="114"/>
      <c r="C164" s="114"/>
      <c r="D164" s="115"/>
      <c r="E164" s="115"/>
      <c r="F164" s="131"/>
      <c r="G164" s="131"/>
      <c r="H164" s="131"/>
      <c r="I164" s="131"/>
      <c r="J164" s="115"/>
    </row>
    <row r="165" spans="2:10">
      <c r="B165" s="114"/>
      <c r="C165" s="114"/>
      <c r="D165" s="115"/>
      <c r="E165" s="115"/>
      <c r="F165" s="131"/>
      <c r="G165" s="131"/>
      <c r="H165" s="131"/>
      <c r="I165" s="131"/>
      <c r="J165" s="115"/>
    </row>
    <row r="166" spans="2:10">
      <c r="B166" s="114"/>
      <c r="C166" s="114"/>
      <c r="D166" s="115"/>
      <c r="E166" s="115"/>
      <c r="F166" s="131"/>
      <c r="G166" s="131"/>
      <c r="H166" s="131"/>
      <c r="I166" s="131"/>
      <c r="J166" s="115"/>
    </row>
    <row r="167" spans="2:10">
      <c r="B167" s="114"/>
      <c r="C167" s="114"/>
      <c r="D167" s="115"/>
      <c r="E167" s="115"/>
      <c r="F167" s="131"/>
      <c r="G167" s="131"/>
      <c r="H167" s="131"/>
      <c r="I167" s="131"/>
      <c r="J167" s="115"/>
    </row>
    <row r="168" spans="2:10">
      <c r="B168" s="114"/>
      <c r="C168" s="114"/>
      <c r="D168" s="115"/>
      <c r="E168" s="115"/>
      <c r="F168" s="131"/>
      <c r="G168" s="131"/>
      <c r="H168" s="131"/>
      <c r="I168" s="131"/>
      <c r="J168" s="115"/>
    </row>
    <row r="169" spans="2:10">
      <c r="B169" s="114"/>
      <c r="C169" s="114"/>
      <c r="D169" s="115"/>
      <c r="E169" s="115"/>
      <c r="F169" s="131"/>
      <c r="G169" s="131"/>
      <c r="H169" s="131"/>
      <c r="I169" s="131"/>
      <c r="J169" s="115"/>
    </row>
    <row r="170" spans="2:10">
      <c r="B170" s="114"/>
      <c r="C170" s="114"/>
      <c r="D170" s="115"/>
      <c r="E170" s="115"/>
      <c r="F170" s="131"/>
      <c r="G170" s="131"/>
      <c r="H170" s="131"/>
      <c r="I170" s="131"/>
      <c r="J170" s="115"/>
    </row>
    <row r="171" spans="2:10">
      <c r="B171" s="114"/>
      <c r="C171" s="114"/>
      <c r="D171" s="115"/>
      <c r="E171" s="115"/>
      <c r="F171" s="131"/>
      <c r="G171" s="131"/>
      <c r="H171" s="131"/>
      <c r="I171" s="131"/>
      <c r="J171" s="115"/>
    </row>
    <row r="172" spans="2:10">
      <c r="B172" s="114"/>
      <c r="C172" s="114"/>
      <c r="D172" s="115"/>
      <c r="E172" s="115"/>
      <c r="F172" s="131"/>
      <c r="G172" s="131"/>
      <c r="H172" s="131"/>
      <c r="I172" s="131"/>
      <c r="J172" s="115"/>
    </row>
    <row r="173" spans="2:10">
      <c r="B173" s="114"/>
      <c r="C173" s="114"/>
      <c r="D173" s="115"/>
      <c r="E173" s="115"/>
      <c r="F173" s="131"/>
      <c r="G173" s="131"/>
      <c r="H173" s="131"/>
      <c r="I173" s="131"/>
      <c r="J173" s="115"/>
    </row>
    <row r="174" spans="2:10">
      <c r="B174" s="114"/>
      <c r="C174" s="114"/>
      <c r="D174" s="115"/>
      <c r="E174" s="115"/>
      <c r="F174" s="131"/>
      <c r="G174" s="131"/>
      <c r="H174" s="131"/>
      <c r="I174" s="131"/>
      <c r="J174" s="115"/>
    </row>
    <row r="175" spans="2:10">
      <c r="B175" s="114"/>
      <c r="C175" s="114"/>
      <c r="D175" s="115"/>
      <c r="E175" s="115"/>
      <c r="F175" s="131"/>
      <c r="G175" s="131"/>
      <c r="H175" s="131"/>
      <c r="I175" s="131"/>
      <c r="J175" s="115"/>
    </row>
    <row r="176" spans="2:10">
      <c r="B176" s="114"/>
      <c r="C176" s="114"/>
      <c r="D176" s="115"/>
      <c r="E176" s="115"/>
      <c r="F176" s="131"/>
      <c r="G176" s="131"/>
      <c r="H176" s="131"/>
      <c r="I176" s="131"/>
      <c r="J176" s="115"/>
    </row>
    <row r="177" spans="2:10">
      <c r="B177" s="114"/>
      <c r="C177" s="114"/>
      <c r="D177" s="115"/>
      <c r="E177" s="115"/>
      <c r="F177" s="131"/>
      <c r="G177" s="131"/>
      <c r="H177" s="131"/>
      <c r="I177" s="131"/>
      <c r="J177" s="115"/>
    </row>
    <row r="178" spans="2:10">
      <c r="B178" s="114"/>
      <c r="C178" s="114"/>
      <c r="D178" s="115"/>
      <c r="E178" s="115"/>
      <c r="F178" s="131"/>
      <c r="G178" s="131"/>
      <c r="H178" s="131"/>
      <c r="I178" s="131"/>
      <c r="J178" s="115"/>
    </row>
    <row r="179" spans="2:10">
      <c r="B179" s="114"/>
      <c r="C179" s="114"/>
      <c r="D179" s="115"/>
      <c r="E179" s="115"/>
      <c r="F179" s="131"/>
      <c r="G179" s="131"/>
      <c r="H179" s="131"/>
      <c r="I179" s="131"/>
      <c r="J179" s="115"/>
    </row>
    <row r="180" spans="2:10">
      <c r="B180" s="114"/>
      <c r="C180" s="114"/>
      <c r="D180" s="115"/>
      <c r="E180" s="115"/>
      <c r="F180" s="131"/>
      <c r="G180" s="131"/>
      <c r="H180" s="131"/>
      <c r="I180" s="131"/>
      <c r="J180" s="115"/>
    </row>
    <row r="181" spans="2:10">
      <c r="B181" s="114"/>
      <c r="C181" s="114"/>
      <c r="D181" s="115"/>
      <c r="E181" s="115"/>
      <c r="F181" s="131"/>
      <c r="G181" s="131"/>
      <c r="H181" s="131"/>
      <c r="I181" s="131"/>
      <c r="J181" s="115"/>
    </row>
    <row r="182" spans="2:10">
      <c r="B182" s="114"/>
      <c r="C182" s="114"/>
      <c r="D182" s="115"/>
      <c r="E182" s="115"/>
      <c r="F182" s="131"/>
      <c r="G182" s="131"/>
      <c r="H182" s="131"/>
      <c r="I182" s="131"/>
      <c r="J182" s="115"/>
    </row>
    <row r="183" spans="2:10">
      <c r="B183" s="114"/>
      <c r="C183" s="114"/>
      <c r="D183" s="115"/>
      <c r="E183" s="115"/>
      <c r="F183" s="131"/>
      <c r="G183" s="131"/>
      <c r="H183" s="131"/>
      <c r="I183" s="131"/>
      <c r="J183" s="115"/>
    </row>
    <row r="184" spans="2:10">
      <c r="B184" s="114"/>
      <c r="C184" s="114"/>
      <c r="D184" s="115"/>
      <c r="E184" s="115"/>
      <c r="F184" s="131"/>
      <c r="G184" s="131"/>
      <c r="H184" s="131"/>
      <c r="I184" s="131"/>
      <c r="J184" s="115"/>
    </row>
    <row r="185" spans="2:10">
      <c r="B185" s="114"/>
      <c r="C185" s="114"/>
      <c r="D185" s="115"/>
      <c r="E185" s="115"/>
      <c r="F185" s="131"/>
      <c r="G185" s="131"/>
      <c r="H185" s="131"/>
      <c r="I185" s="131"/>
      <c r="J185" s="115"/>
    </row>
    <row r="186" spans="2:10">
      <c r="B186" s="114"/>
      <c r="C186" s="114"/>
      <c r="D186" s="115"/>
      <c r="E186" s="115"/>
      <c r="F186" s="131"/>
      <c r="G186" s="131"/>
      <c r="H186" s="131"/>
      <c r="I186" s="131"/>
      <c r="J186" s="115"/>
    </row>
    <row r="187" spans="2:10">
      <c r="B187" s="114"/>
      <c r="C187" s="114"/>
      <c r="D187" s="115"/>
      <c r="E187" s="115"/>
      <c r="F187" s="131"/>
      <c r="G187" s="131"/>
      <c r="H187" s="131"/>
      <c r="I187" s="131"/>
      <c r="J187" s="115"/>
    </row>
    <row r="188" spans="2:10">
      <c r="B188" s="114"/>
      <c r="C188" s="114"/>
      <c r="D188" s="115"/>
      <c r="E188" s="115"/>
      <c r="F188" s="131"/>
      <c r="G188" s="131"/>
      <c r="H188" s="131"/>
      <c r="I188" s="131"/>
      <c r="J188" s="115"/>
    </row>
    <row r="189" spans="2:10">
      <c r="B189" s="114"/>
      <c r="C189" s="114"/>
      <c r="D189" s="115"/>
      <c r="E189" s="115"/>
      <c r="F189" s="131"/>
      <c r="G189" s="131"/>
      <c r="H189" s="131"/>
      <c r="I189" s="131"/>
      <c r="J189" s="115"/>
    </row>
    <row r="190" spans="2:10">
      <c r="B190" s="114"/>
      <c r="C190" s="114"/>
      <c r="D190" s="115"/>
      <c r="E190" s="115"/>
      <c r="F190" s="131"/>
      <c r="G190" s="131"/>
      <c r="H190" s="131"/>
      <c r="I190" s="131"/>
      <c r="J190" s="115"/>
    </row>
    <row r="191" spans="2:10">
      <c r="B191" s="114"/>
      <c r="C191" s="114"/>
      <c r="D191" s="115"/>
      <c r="E191" s="115"/>
      <c r="F191" s="131"/>
      <c r="G191" s="131"/>
      <c r="H191" s="131"/>
      <c r="I191" s="131"/>
      <c r="J191" s="115"/>
    </row>
    <row r="192" spans="2:10">
      <c r="B192" s="114"/>
      <c r="C192" s="114"/>
      <c r="D192" s="115"/>
      <c r="E192" s="115"/>
      <c r="F192" s="131"/>
      <c r="G192" s="131"/>
      <c r="H192" s="131"/>
      <c r="I192" s="131"/>
      <c r="J192" s="115"/>
    </row>
    <row r="193" spans="2:10">
      <c r="B193" s="114"/>
      <c r="C193" s="114"/>
      <c r="D193" s="115"/>
      <c r="E193" s="115"/>
      <c r="F193" s="131"/>
      <c r="G193" s="131"/>
      <c r="H193" s="131"/>
      <c r="I193" s="131"/>
      <c r="J193" s="115"/>
    </row>
    <row r="194" spans="2:10">
      <c r="B194" s="114"/>
      <c r="C194" s="114"/>
      <c r="D194" s="115"/>
      <c r="E194" s="115"/>
      <c r="F194" s="131"/>
      <c r="G194" s="131"/>
      <c r="H194" s="131"/>
      <c r="I194" s="131"/>
      <c r="J194" s="115"/>
    </row>
    <row r="195" spans="2:10">
      <c r="B195" s="114"/>
      <c r="C195" s="114"/>
      <c r="D195" s="115"/>
      <c r="E195" s="115"/>
      <c r="F195" s="131"/>
      <c r="G195" s="131"/>
      <c r="H195" s="131"/>
      <c r="I195" s="131"/>
      <c r="J195" s="115"/>
    </row>
    <row r="196" spans="2:10">
      <c r="B196" s="114"/>
      <c r="C196" s="114"/>
      <c r="D196" s="115"/>
      <c r="E196" s="115"/>
      <c r="F196" s="131"/>
      <c r="G196" s="131"/>
      <c r="H196" s="131"/>
      <c r="I196" s="131"/>
      <c r="J196" s="115"/>
    </row>
    <row r="197" spans="2:10">
      <c r="B197" s="114"/>
      <c r="C197" s="114"/>
      <c r="D197" s="115"/>
      <c r="E197" s="115"/>
      <c r="F197" s="131"/>
      <c r="G197" s="131"/>
      <c r="H197" s="131"/>
      <c r="I197" s="131"/>
      <c r="J197" s="115"/>
    </row>
    <row r="198" spans="2:10">
      <c r="B198" s="114"/>
      <c r="C198" s="114"/>
      <c r="D198" s="115"/>
      <c r="E198" s="115"/>
      <c r="F198" s="131"/>
      <c r="G198" s="131"/>
      <c r="H198" s="131"/>
      <c r="I198" s="131"/>
      <c r="J198" s="115"/>
    </row>
    <row r="199" spans="2:10">
      <c r="B199" s="114"/>
      <c r="C199" s="114"/>
      <c r="D199" s="115"/>
      <c r="E199" s="115"/>
      <c r="F199" s="131"/>
      <c r="G199" s="131"/>
      <c r="H199" s="131"/>
      <c r="I199" s="131"/>
      <c r="J199" s="115"/>
    </row>
    <row r="200" spans="2:10">
      <c r="B200" s="114"/>
      <c r="C200" s="114"/>
      <c r="D200" s="115"/>
      <c r="E200" s="115"/>
      <c r="F200" s="131"/>
      <c r="G200" s="131"/>
      <c r="H200" s="131"/>
      <c r="I200" s="131"/>
      <c r="J200" s="115"/>
    </row>
    <row r="201" spans="2:10">
      <c r="F201" s="3"/>
      <c r="G201" s="3"/>
      <c r="H201" s="3"/>
      <c r="I201" s="3"/>
    </row>
    <row r="202" spans="2:10">
      <c r="F202" s="3"/>
      <c r="G202" s="3"/>
      <c r="H202" s="3"/>
      <c r="I202" s="3"/>
    </row>
    <row r="203" spans="2:10">
      <c r="F203" s="3"/>
      <c r="G203" s="3"/>
      <c r="H203" s="3"/>
      <c r="I203" s="3"/>
    </row>
    <row r="204" spans="2:10">
      <c r="F204" s="3"/>
      <c r="G204" s="3"/>
      <c r="H204" s="3"/>
      <c r="I204" s="3"/>
    </row>
    <row r="205" spans="2:10">
      <c r="F205" s="3"/>
      <c r="G205" s="3"/>
      <c r="H205" s="3"/>
      <c r="I205" s="3"/>
    </row>
    <row r="206" spans="2:10">
      <c r="F206" s="3"/>
      <c r="G206" s="3"/>
      <c r="H206" s="3"/>
      <c r="I206" s="3"/>
    </row>
    <row r="207" spans="2:10">
      <c r="F207" s="3"/>
      <c r="G207" s="3"/>
      <c r="H207" s="3"/>
      <c r="I207" s="3"/>
    </row>
    <row r="208" spans="2:10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B1:B9 B127:J1048576 A1:A1048576 B30:B31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K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6384" width="9.140625" style="1"/>
  </cols>
  <sheetData>
    <row r="1" spans="2:11">
      <c r="B1" s="46" t="s">
        <v>146</v>
      </c>
      <c r="C1" s="67" t="s" vm="1">
        <v>231</v>
      </c>
    </row>
    <row r="2" spans="2:11">
      <c r="B2" s="46" t="s">
        <v>145</v>
      </c>
      <c r="C2" s="67" t="s">
        <v>232</v>
      </c>
    </row>
    <row r="3" spans="2:11">
      <c r="B3" s="46" t="s">
        <v>147</v>
      </c>
      <c r="C3" s="67" t="s">
        <v>233</v>
      </c>
    </row>
    <row r="4" spans="2:11">
      <c r="B4" s="46" t="s">
        <v>148</v>
      </c>
      <c r="C4" s="67">
        <v>8803</v>
      </c>
    </row>
    <row r="6" spans="2:11" ht="26.25" customHeight="1">
      <c r="B6" s="151" t="s">
        <v>179</v>
      </c>
      <c r="C6" s="152"/>
      <c r="D6" s="152"/>
      <c r="E6" s="152"/>
      <c r="F6" s="152"/>
      <c r="G6" s="152"/>
      <c r="H6" s="152"/>
      <c r="I6" s="152"/>
      <c r="J6" s="152"/>
      <c r="K6" s="153"/>
    </row>
    <row r="7" spans="2:11" s="3" customFormat="1" ht="63">
      <c r="B7" s="47" t="s">
        <v>116</v>
      </c>
      <c r="C7" s="49" t="s">
        <v>117</v>
      </c>
      <c r="D7" s="49" t="s">
        <v>14</v>
      </c>
      <c r="E7" s="49" t="s">
        <v>15</v>
      </c>
      <c r="F7" s="49" t="s">
        <v>58</v>
      </c>
      <c r="G7" s="49" t="s">
        <v>103</v>
      </c>
      <c r="H7" s="49" t="s">
        <v>55</v>
      </c>
      <c r="I7" s="49" t="s">
        <v>111</v>
      </c>
      <c r="J7" s="49" t="s">
        <v>149</v>
      </c>
      <c r="K7" s="64" t="s">
        <v>150</v>
      </c>
    </row>
    <row r="8" spans="2:11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210</v>
      </c>
      <c r="J8" s="31" t="s">
        <v>19</v>
      </c>
      <c r="K8" s="16" t="s">
        <v>19</v>
      </c>
    </row>
    <row r="9" spans="2:11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11" s="4" customFormat="1" ht="18" customHeight="1">
      <c r="B10" s="126" t="s">
        <v>3284</v>
      </c>
      <c r="C10" s="88"/>
      <c r="D10" s="88"/>
      <c r="E10" s="88"/>
      <c r="F10" s="88"/>
      <c r="G10" s="88"/>
      <c r="H10" s="88"/>
      <c r="I10" s="127">
        <v>0</v>
      </c>
      <c r="J10" s="128">
        <v>0</v>
      </c>
      <c r="K10" s="128">
        <v>0</v>
      </c>
    </row>
    <row r="11" spans="2:11" ht="21" customHeight="1">
      <c r="B11" s="124"/>
      <c r="C11" s="88"/>
      <c r="D11" s="88"/>
      <c r="E11" s="88"/>
      <c r="F11" s="88"/>
      <c r="G11" s="88"/>
      <c r="H11" s="88"/>
      <c r="I11" s="88"/>
      <c r="J11" s="88"/>
      <c r="K11" s="88"/>
    </row>
    <row r="12" spans="2:11">
      <c r="B12" s="124"/>
      <c r="C12" s="88"/>
      <c r="D12" s="88"/>
      <c r="E12" s="88"/>
      <c r="F12" s="88"/>
      <c r="G12" s="88"/>
      <c r="H12" s="88"/>
      <c r="I12" s="88"/>
      <c r="J12" s="88"/>
      <c r="K12" s="88"/>
    </row>
    <row r="13" spans="2:11">
      <c r="B13" s="88"/>
      <c r="C13" s="88"/>
      <c r="D13" s="88"/>
      <c r="E13" s="88"/>
      <c r="F13" s="88"/>
      <c r="G13" s="88"/>
      <c r="H13" s="88"/>
      <c r="I13" s="88"/>
      <c r="J13" s="88"/>
      <c r="K13" s="88"/>
    </row>
    <row r="14" spans="2:11"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2:11">
      <c r="B15" s="88"/>
      <c r="C15" s="88"/>
      <c r="D15" s="88"/>
      <c r="E15" s="88"/>
      <c r="F15" s="88"/>
      <c r="G15" s="88"/>
      <c r="H15" s="88"/>
      <c r="I15" s="88"/>
      <c r="J15" s="88"/>
      <c r="K15" s="88"/>
    </row>
    <row r="16" spans="2:11"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114"/>
      <c r="C110" s="114"/>
      <c r="D110" s="131"/>
      <c r="E110" s="131"/>
      <c r="F110" s="131"/>
      <c r="G110" s="131"/>
      <c r="H110" s="131"/>
      <c r="I110" s="115"/>
      <c r="J110" s="115"/>
      <c r="K110" s="115"/>
    </row>
    <row r="111" spans="2:11">
      <c r="B111" s="114"/>
      <c r="C111" s="114"/>
      <c r="D111" s="131"/>
      <c r="E111" s="131"/>
      <c r="F111" s="131"/>
      <c r="G111" s="131"/>
      <c r="H111" s="131"/>
      <c r="I111" s="115"/>
      <c r="J111" s="115"/>
      <c r="K111" s="115"/>
    </row>
    <row r="112" spans="2:11">
      <c r="B112" s="114"/>
      <c r="C112" s="114"/>
      <c r="D112" s="131"/>
      <c r="E112" s="131"/>
      <c r="F112" s="131"/>
      <c r="G112" s="131"/>
      <c r="H112" s="131"/>
      <c r="I112" s="115"/>
      <c r="J112" s="115"/>
      <c r="K112" s="115"/>
    </row>
    <row r="113" spans="2:11">
      <c r="B113" s="114"/>
      <c r="C113" s="114"/>
      <c r="D113" s="131"/>
      <c r="E113" s="131"/>
      <c r="F113" s="131"/>
      <c r="G113" s="131"/>
      <c r="H113" s="131"/>
      <c r="I113" s="115"/>
      <c r="J113" s="115"/>
      <c r="K113" s="115"/>
    </row>
    <row r="114" spans="2:11">
      <c r="B114" s="114"/>
      <c r="C114" s="114"/>
      <c r="D114" s="131"/>
      <c r="E114" s="131"/>
      <c r="F114" s="131"/>
      <c r="G114" s="131"/>
      <c r="H114" s="131"/>
      <c r="I114" s="115"/>
      <c r="J114" s="115"/>
      <c r="K114" s="115"/>
    </row>
    <row r="115" spans="2:11">
      <c r="B115" s="114"/>
      <c r="C115" s="114"/>
      <c r="D115" s="131"/>
      <c r="E115" s="131"/>
      <c r="F115" s="131"/>
      <c r="G115" s="131"/>
      <c r="H115" s="131"/>
      <c r="I115" s="115"/>
      <c r="J115" s="115"/>
      <c r="K115" s="115"/>
    </row>
    <row r="116" spans="2:11">
      <c r="B116" s="114"/>
      <c r="C116" s="114"/>
      <c r="D116" s="131"/>
      <c r="E116" s="131"/>
      <c r="F116" s="131"/>
      <c r="G116" s="131"/>
      <c r="H116" s="131"/>
      <c r="I116" s="115"/>
      <c r="J116" s="115"/>
      <c r="K116" s="115"/>
    </row>
    <row r="117" spans="2:11">
      <c r="B117" s="114"/>
      <c r="C117" s="114"/>
      <c r="D117" s="131"/>
      <c r="E117" s="131"/>
      <c r="F117" s="131"/>
      <c r="G117" s="131"/>
      <c r="H117" s="131"/>
      <c r="I117" s="115"/>
      <c r="J117" s="115"/>
      <c r="K117" s="115"/>
    </row>
    <row r="118" spans="2:11">
      <c r="B118" s="114"/>
      <c r="C118" s="114"/>
      <c r="D118" s="131"/>
      <c r="E118" s="131"/>
      <c r="F118" s="131"/>
      <c r="G118" s="131"/>
      <c r="H118" s="131"/>
      <c r="I118" s="115"/>
      <c r="J118" s="115"/>
      <c r="K118" s="115"/>
    </row>
    <row r="119" spans="2:11">
      <c r="B119" s="114"/>
      <c r="C119" s="114"/>
      <c r="D119" s="131"/>
      <c r="E119" s="131"/>
      <c r="F119" s="131"/>
      <c r="G119" s="131"/>
      <c r="H119" s="131"/>
      <c r="I119" s="115"/>
      <c r="J119" s="115"/>
      <c r="K119" s="115"/>
    </row>
    <row r="120" spans="2:11">
      <c r="B120" s="114"/>
      <c r="C120" s="114"/>
      <c r="D120" s="131"/>
      <c r="E120" s="131"/>
      <c r="F120" s="131"/>
      <c r="G120" s="131"/>
      <c r="H120" s="131"/>
      <c r="I120" s="115"/>
      <c r="J120" s="115"/>
      <c r="K120" s="115"/>
    </row>
    <row r="121" spans="2:11">
      <c r="B121" s="114"/>
      <c r="C121" s="114"/>
      <c r="D121" s="131"/>
      <c r="E121" s="131"/>
      <c r="F121" s="131"/>
      <c r="G121" s="131"/>
      <c r="H121" s="131"/>
      <c r="I121" s="115"/>
      <c r="J121" s="115"/>
      <c r="K121" s="115"/>
    </row>
    <row r="122" spans="2:11">
      <c r="B122" s="114"/>
      <c r="C122" s="114"/>
      <c r="D122" s="131"/>
      <c r="E122" s="131"/>
      <c r="F122" s="131"/>
      <c r="G122" s="131"/>
      <c r="H122" s="131"/>
      <c r="I122" s="115"/>
      <c r="J122" s="115"/>
      <c r="K122" s="115"/>
    </row>
    <row r="123" spans="2:11">
      <c r="B123" s="114"/>
      <c r="C123" s="114"/>
      <c r="D123" s="131"/>
      <c r="E123" s="131"/>
      <c r="F123" s="131"/>
      <c r="G123" s="131"/>
      <c r="H123" s="131"/>
      <c r="I123" s="115"/>
      <c r="J123" s="115"/>
      <c r="K123" s="115"/>
    </row>
    <row r="124" spans="2:11">
      <c r="B124" s="114"/>
      <c r="C124" s="114"/>
      <c r="D124" s="131"/>
      <c r="E124" s="131"/>
      <c r="F124" s="131"/>
      <c r="G124" s="131"/>
      <c r="H124" s="131"/>
      <c r="I124" s="115"/>
      <c r="J124" s="115"/>
      <c r="K124" s="115"/>
    </row>
    <row r="125" spans="2:11">
      <c r="B125" s="114"/>
      <c r="C125" s="114"/>
      <c r="D125" s="131"/>
      <c r="E125" s="131"/>
      <c r="F125" s="131"/>
      <c r="G125" s="131"/>
      <c r="H125" s="131"/>
      <c r="I125" s="115"/>
      <c r="J125" s="115"/>
      <c r="K125" s="115"/>
    </row>
    <row r="126" spans="2:11">
      <c r="B126" s="114"/>
      <c r="C126" s="114"/>
      <c r="D126" s="131"/>
      <c r="E126" s="131"/>
      <c r="F126" s="131"/>
      <c r="G126" s="131"/>
      <c r="H126" s="131"/>
      <c r="I126" s="115"/>
      <c r="J126" s="115"/>
      <c r="K126" s="115"/>
    </row>
    <row r="127" spans="2:11">
      <c r="B127" s="114"/>
      <c r="C127" s="114"/>
      <c r="D127" s="131"/>
      <c r="E127" s="131"/>
      <c r="F127" s="131"/>
      <c r="G127" s="131"/>
      <c r="H127" s="131"/>
      <c r="I127" s="115"/>
      <c r="J127" s="115"/>
      <c r="K127" s="115"/>
    </row>
    <row r="128" spans="2:11">
      <c r="B128" s="114"/>
      <c r="C128" s="114"/>
      <c r="D128" s="131"/>
      <c r="E128" s="131"/>
      <c r="F128" s="131"/>
      <c r="G128" s="131"/>
      <c r="H128" s="131"/>
      <c r="I128" s="115"/>
      <c r="J128" s="115"/>
      <c r="K128" s="115"/>
    </row>
    <row r="129" spans="2:11">
      <c r="B129" s="114"/>
      <c r="C129" s="114"/>
      <c r="D129" s="131"/>
      <c r="E129" s="131"/>
      <c r="F129" s="131"/>
      <c r="G129" s="131"/>
      <c r="H129" s="131"/>
      <c r="I129" s="115"/>
      <c r="J129" s="115"/>
      <c r="K129" s="115"/>
    </row>
    <row r="130" spans="2:11">
      <c r="B130" s="114"/>
      <c r="C130" s="114"/>
      <c r="D130" s="131"/>
      <c r="E130" s="131"/>
      <c r="F130" s="131"/>
      <c r="G130" s="131"/>
      <c r="H130" s="131"/>
      <c r="I130" s="115"/>
      <c r="J130" s="115"/>
      <c r="K130" s="115"/>
    </row>
    <row r="131" spans="2:11">
      <c r="B131" s="114"/>
      <c r="C131" s="114"/>
      <c r="D131" s="131"/>
      <c r="E131" s="131"/>
      <c r="F131" s="131"/>
      <c r="G131" s="131"/>
      <c r="H131" s="131"/>
      <c r="I131" s="115"/>
      <c r="J131" s="115"/>
      <c r="K131" s="115"/>
    </row>
    <row r="132" spans="2:11">
      <c r="B132" s="114"/>
      <c r="C132" s="114"/>
      <c r="D132" s="131"/>
      <c r="E132" s="131"/>
      <c r="F132" s="131"/>
      <c r="G132" s="131"/>
      <c r="H132" s="131"/>
      <c r="I132" s="115"/>
      <c r="J132" s="115"/>
      <c r="K132" s="115"/>
    </row>
    <row r="133" spans="2:11">
      <c r="B133" s="114"/>
      <c r="C133" s="114"/>
      <c r="D133" s="131"/>
      <c r="E133" s="131"/>
      <c r="F133" s="131"/>
      <c r="G133" s="131"/>
      <c r="H133" s="131"/>
      <c r="I133" s="115"/>
      <c r="J133" s="115"/>
      <c r="K133" s="115"/>
    </row>
    <row r="134" spans="2:11">
      <c r="B134" s="114"/>
      <c r="C134" s="114"/>
      <c r="D134" s="131"/>
      <c r="E134" s="131"/>
      <c r="F134" s="131"/>
      <c r="G134" s="131"/>
      <c r="H134" s="131"/>
      <c r="I134" s="115"/>
      <c r="J134" s="115"/>
      <c r="K134" s="115"/>
    </row>
    <row r="135" spans="2:11">
      <c r="B135" s="114"/>
      <c r="C135" s="114"/>
      <c r="D135" s="131"/>
      <c r="E135" s="131"/>
      <c r="F135" s="131"/>
      <c r="G135" s="131"/>
      <c r="H135" s="131"/>
      <c r="I135" s="115"/>
      <c r="J135" s="115"/>
      <c r="K135" s="115"/>
    </row>
    <row r="136" spans="2:11">
      <c r="B136" s="114"/>
      <c r="C136" s="114"/>
      <c r="D136" s="131"/>
      <c r="E136" s="131"/>
      <c r="F136" s="131"/>
      <c r="G136" s="131"/>
      <c r="H136" s="131"/>
      <c r="I136" s="115"/>
      <c r="J136" s="115"/>
      <c r="K136" s="115"/>
    </row>
    <row r="137" spans="2:11">
      <c r="B137" s="114"/>
      <c r="C137" s="114"/>
      <c r="D137" s="131"/>
      <c r="E137" s="131"/>
      <c r="F137" s="131"/>
      <c r="G137" s="131"/>
      <c r="H137" s="131"/>
      <c r="I137" s="115"/>
      <c r="J137" s="115"/>
      <c r="K137" s="115"/>
    </row>
    <row r="138" spans="2:11">
      <c r="B138" s="114"/>
      <c r="C138" s="114"/>
      <c r="D138" s="131"/>
      <c r="E138" s="131"/>
      <c r="F138" s="131"/>
      <c r="G138" s="131"/>
      <c r="H138" s="131"/>
      <c r="I138" s="115"/>
      <c r="J138" s="115"/>
      <c r="K138" s="115"/>
    </row>
    <row r="139" spans="2:11">
      <c r="B139" s="114"/>
      <c r="C139" s="114"/>
      <c r="D139" s="131"/>
      <c r="E139" s="131"/>
      <c r="F139" s="131"/>
      <c r="G139" s="131"/>
      <c r="H139" s="131"/>
      <c r="I139" s="115"/>
      <c r="J139" s="115"/>
      <c r="K139" s="115"/>
    </row>
    <row r="140" spans="2:11">
      <c r="B140" s="114"/>
      <c r="C140" s="114"/>
      <c r="D140" s="131"/>
      <c r="E140" s="131"/>
      <c r="F140" s="131"/>
      <c r="G140" s="131"/>
      <c r="H140" s="131"/>
      <c r="I140" s="115"/>
      <c r="J140" s="115"/>
      <c r="K140" s="115"/>
    </row>
    <row r="141" spans="2:11">
      <c r="B141" s="114"/>
      <c r="C141" s="114"/>
      <c r="D141" s="131"/>
      <c r="E141" s="131"/>
      <c r="F141" s="131"/>
      <c r="G141" s="131"/>
      <c r="H141" s="131"/>
      <c r="I141" s="115"/>
      <c r="J141" s="115"/>
      <c r="K141" s="115"/>
    </row>
    <row r="142" spans="2:11">
      <c r="B142" s="114"/>
      <c r="C142" s="114"/>
      <c r="D142" s="131"/>
      <c r="E142" s="131"/>
      <c r="F142" s="131"/>
      <c r="G142" s="131"/>
      <c r="H142" s="131"/>
      <c r="I142" s="115"/>
      <c r="J142" s="115"/>
      <c r="K142" s="115"/>
    </row>
    <row r="143" spans="2:11">
      <c r="B143" s="114"/>
      <c r="C143" s="114"/>
      <c r="D143" s="131"/>
      <c r="E143" s="131"/>
      <c r="F143" s="131"/>
      <c r="G143" s="131"/>
      <c r="H143" s="131"/>
      <c r="I143" s="115"/>
      <c r="J143" s="115"/>
      <c r="K143" s="115"/>
    </row>
    <row r="144" spans="2:11">
      <c r="B144" s="114"/>
      <c r="C144" s="114"/>
      <c r="D144" s="131"/>
      <c r="E144" s="131"/>
      <c r="F144" s="131"/>
      <c r="G144" s="131"/>
      <c r="H144" s="131"/>
      <c r="I144" s="115"/>
      <c r="J144" s="115"/>
      <c r="K144" s="115"/>
    </row>
    <row r="145" spans="2:11">
      <c r="B145" s="114"/>
      <c r="C145" s="114"/>
      <c r="D145" s="131"/>
      <c r="E145" s="131"/>
      <c r="F145" s="131"/>
      <c r="G145" s="131"/>
      <c r="H145" s="131"/>
      <c r="I145" s="115"/>
      <c r="J145" s="115"/>
      <c r="K145" s="115"/>
    </row>
    <row r="146" spans="2:11">
      <c r="B146" s="114"/>
      <c r="C146" s="114"/>
      <c r="D146" s="131"/>
      <c r="E146" s="131"/>
      <c r="F146" s="131"/>
      <c r="G146" s="131"/>
      <c r="H146" s="131"/>
      <c r="I146" s="115"/>
      <c r="J146" s="115"/>
      <c r="K146" s="115"/>
    </row>
    <row r="147" spans="2:11">
      <c r="B147" s="114"/>
      <c r="C147" s="114"/>
      <c r="D147" s="131"/>
      <c r="E147" s="131"/>
      <c r="F147" s="131"/>
      <c r="G147" s="131"/>
      <c r="H147" s="131"/>
      <c r="I147" s="115"/>
      <c r="J147" s="115"/>
      <c r="K147" s="115"/>
    </row>
    <row r="148" spans="2:11">
      <c r="B148" s="114"/>
      <c r="C148" s="114"/>
      <c r="D148" s="131"/>
      <c r="E148" s="131"/>
      <c r="F148" s="131"/>
      <c r="G148" s="131"/>
      <c r="H148" s="131"/>
      <c r="I148" s="115"/>
      <c r="J148" s="115"/>
      <c r="K148" s="115"/>
    </row>
    <row r="149" spans="2:11">
      <c r="B149" s="114"/>
      <c r="C149" s="114"/>
      <c r="D149" s="131"/>
      <c r="E149" s="131"/>
      <c r="F149" s="131"/>
      <c r="G149" s="131"/>
      <c r="H149" s="131"/>
      <c r="I149" s="115"/>
      <c r="J149" s="115"/>
      <c r="K149" s="115"/>
    </row>
    <row r="150" spans="2:11">
      <c r="B150" s="114"/>
      <c r="C150" s="114"/>
      <c r="D150" s="131"/>
      <c r="E150" s="131"/>
      <c r="F150" s="131"/>
      <c r="G150" s="131"/>
      <c r="H150" s="131"/>
      <c r="I150" s="115"/>
      <c r="J150" s="115"/>
      <c r="K150" s="115"/>
    </row>
    <row r="151" spans="2:11">
      <c r="B151" s="114"/>
      <c r="C151" s="114"/>
      <c r="D151" s="131"/>
      <c r="E151" s="131"/>
      <c r="F151" s="131"/>
      <c r="G151" s="131"/>
      <c r="H151" s="131"/>
      <c r="I151" s="115"/>
      <c r="J151" s="115"/>
      <c r="K151" s="115"/>
    </row>
    <row r="152" spans="2:11">
      <c r="B152" s="114"/>
      <c r="C152" s="114"/>
      <c r="D152" s="131"/>
      <c r="E152" s="131"/>
      <c r="F152" s="131"/>
      <c r="G152" s="131"/>
      <c r="H152" s="131"/>
      <c r="I152" s="115"/>
      <c r="J152" s="115"/>
      <c r="K152" s="115"/>
    </row>
    <row r="153" spans="2:11">
      <c r="B153" s="114"/>
      <c r="C153" s="114"/>
      <c r="D153" s="131"/>
      <c r="E153" s="131"/>
      <c r="F153" s="131"/>
      <c r="G153" s="131"/>
      <c r="H153" s="131"/>
      <c r="I153" s="115"/>
      <c r="J153" s="115"/>
      <c r="K153" s="115"/>
    </row>
    <row r="154" spans="2:11">
      <c r="B154" s="114"/>
      <c r="C154" s="114"/>
      <c r="D154" s="131"/>
      <c r="E154" s="131"/>
      <c r="F154" s="131"/>
      <c r="G154" s="131"/>
      <c r="H154" s="131"/>
      <c r="I154" s="115"/>
      <c r="J154" s="115"/>
      <c r="K154" s="115"/>
    </row>
    <row r="155" spans="2:11">
      <c r="B155" s="114"/>
      <c r="C155" s="114"/>
      <c r="D155" s="131"/>
      <c r="E155" s="131"/>
      <c r="F155" s="131"/>
      <c r="G155" s="131"/>
      <c r="H155" s="131"/>
      <c r="I155" s="115"/>
      <c r="J155" s="115"/>
      <c r="K155" s="115"/>
    </row>
    <row r="156" spans="2:11">
      <c r="B156" s="114"/>
      <c r="C156" s="114"/>
      <c r="D156" s="131"/>
      <c r="E156" s="131"/>
      <c r="F156" s="131"/>
      <c r="G156" s="131"/>
      <c r="H156" s="131"/>
      <c r="I156" s="115"/>
      <c r="J156" s="115"/>
      <c r="K156" s="115"/>
    </row>
    <row r="157" spans="2:11">
      <c r="B157" s="114"/>
      <c r="C157" s="114"/>
      <c r="D157" s="131"/>
      <c r="E157" s="131"/>
      <c r="F157" s="131"/>
      <c r="G157" s="131"/>
      <c r="H157" s="131"/>
      <c r="I157" s="115"/>
      <c r="J157" s="115"/>
      <c r="K157" s="115"/>
    </row>
    <row r="158" spans="2:11">
      <c r="B158" s="114"/>
      <c r="C158" s="114"/>
      <c r="D158" s="131"/>
      <c r="E158" s="131"/>
      <c r="F158" s="131"/>
      <c r="G158" s="131"/>
      <c r="H158" s="131"/>
      <c r="I158" s="115"/>
      <c r="J158" s="115"/>
      <c r="K158" s="115"/>
    </row>
    <row r="159" spans="2:11">
      <c r="B159" s="114"/>
      <c r="C159" s="114"/>
      <c r="D159" s="131"/>
      <c r="E159" s="131"/>
      <c r="F159" s="131"/>
      <c r="G159" s="131"/>
      <c r="H159" s="131"/>
      <c r="I159" s="115"/>
      <c r="J159" s="115"/>
      <c r="K159" s="115"/>
    </row>
    <row r="160" spans="2:11">
      <c r="B160" s="114"/>
      <c r="C160" s="114"/>
      <c r="D160" s="131"/>
      <c r="E160" s="131"/>
      <c r="F160" s="131"/>
      <c r="G160" s="131"/>
      <c r="H160" s="131"/>
      <c r="I160" s="115"/>
      <c r="J160" s="115"/>
      <c r="K160" s="115"/>
    </row>
    <row r="161" spans="2:11">
      <c r="B161" s="114"/>
      <c r="C161" s="114"/>
      <c r="D161" s="131"/>
      <c r="E161" s="131"/>
      <c r="F161" s="131"/>
      <c r="G161" s="131"/>
      <c r="H161" s="131"/>
      <c r="I161" s="115"/>
      <c r="J161" s="115"/>
      <c r="K161" s="115"/>
    </row>
    <row r="162" spans="2:11">
      <c r="B162" s="114"/>
      <c r="C162" s="114"/>
      <c r="D162" s="131"/>
      <c r="E162" s="131"/>
      <c r="F162" s="131"/>
      <c r="G162" s="131"/>
      <c r="H162" s="131"/>
      <c r="I162" s="115"/>
      <c r="J162" s="115"/>
      <c r="K162" s="115"/>
    </row>
    <row r="163" spans="2:11">
      <c r="B163" s="114"/>
      <c r="C163" s="114"/>
      <c r="D163" s="131"/>
      <c r="E163" s="131"/>
      <c r="F163" s="131"/>
      <c r="G163" s="131"/>
      <c r="H163" s="131"/>
      <c r="I163" s="115"/>
      <c r="J163" s="115"/>
      <c r="K163" s="115"/>
    </row>
    <row r="164" spans="2:11">
      <c r="B164" s="114"/>
      <c r="C164" s="114"/>
      <c r="D164" s="131"/>
      <c r="E164" s="131"/>
      <c r="F164" s="131"/>
      <c r="G164" s="131"/>
      <c r="H164" s="131"/>
      <c r="I164" s="115"/>
      <c r="J164" s="115"/>
      <c r="K164" s="115"/>
    </row>
    <row r="165" spans="2:11">
      <c r="B165" s="114"/>
      <c r="C165" s="114"/>
      <c r="D165" s="131"/>
      <c r="E165" s="131"/>
      <c r="F165" s="131"/>
      <c r="G165" s="131"/>
      <c r="H165" s="131"/>
      <c r="I165" s="115"/>
      <c r="J165" s="115"/>
      <c r="K165" s="115"/>
    </row>
    <row r="166" spans="2:11">
      <c r="B166" s="114"/>
      <c r="C166" s="114"/>
      <c r="D166" s="131"/>
      <c r="E166" s="131"/>
      <c r="F166" s="131"/>
      <c r="G166" s="131"/>
      <c r="H166" s="131"/>
      <c r="I166" s="115"/>
      <c r="J166" s="115"/>
      <c r="K166" s="115"/>
    </row>
    <row r="167" spans="2:11">
      <c r="B167" s="114"/>
      <c r="C167" s="114"/>
      <c r="D167" s="131"/>
      <c r="E167" s="131"/>
      <c r="F167" s="131"/>
      <c r="G167" s="131"/>
      <c r="H167" s="131"/>
      <c r="I167" s="115"/>
      <c r="J167" s="115"/>
      <c r="K167" s="115"/>
    </row>
    <row r="168" spans="2:11">
      <c r="B168" s="114"/>
      <c r="C168" s="114"/>
      <c r="D168" s="131"/>
      <c r="E168" s="131"/>
      <c r="F168" s="131"/>
      <c r="G168" s="131"/>
      <c r="H168" s="131"/>
      <c r="I168" s="115"/>
      <c r="J168" s="115"/>
      <c r="K168" s="115"/>
    </row>
    <row r="169" spans="2:11">
      <c r="B169" s="114"/>
      <c r="C169" s="114"/>
      <c r="D169" s="131"/>
      <c r="E169" s="131"/>
      <c r="F169" s="131"/>
      <c r="G169" s="131"/>
      <c r="H169" s="131"/>
      <c r="I169" s="115"/>
      <c r="J169" s="115"/>
      <c r="K169" s="115"/>
    </row>
    <row r="170" spans="2:11">
      <c r="B170" s="114"/>
      <c r="C170" s="114"/>
      <c r="D170" s="131"/>
      <c r="E170" s="131"/>
      <c r="F170" s="131"/>
      <c r="G170" s="131"/>
      <c r="H170" s="131"/>
      <c r="I170" s="115"/>
      <c r="J170" s="115"/>
      <c r="K170" s="115"/>
    </row>
    <row r="171" spans="2:11">
      <c r="B171" s="114"/>
      <c r="C171" s="114"/>
      <c r="D171" s="131"/>
      <c r="E171" s="131"/>
      <c r="F171" s="131"/>
      <c r="G171" s="131"/>
      <c r="H171" s="131"/>
      <c r="I171" s="115"/>
      <c r="J171" s="115"/>
      <c r="K171" s="115"/>
    </row>
    <row r="172" spans="2:11">
      <c r="B172" s="114"/>
      <c r="C172" s="114"/>
      <c r="D172" s="131"/>
      <c r="E172" s="131"/>
      <c r="F172" s="131"/>
      <c r="G172" s="131"/>
      <c r="H172" s="131"/>
      <c r="I172" s="115"/>
      <c r="J172" s="115"/>
      <c r="K172" s="115"/>
    </row>
    <row r="173" spans="2:11">
      <c r="B173" s="114"/>
      <c r="C173" s="114"/>
      <c r="D173" s="131"/>
      <c r="E173" s="131"/>
      <c r="F173" s="131"/>
      <c r="G173" s="131"/>
      <c r="H173" s="131"/>
      <c r="I173" s="115"/>
      <c r="J173" s="115"/>
      <c r="K173" s="115"/>
    </row>
    <row r="174" spans="2:11">
      <c r="B174" s="114"/>
      <c r="C174" s="114"/>
      <c r="D174" s="131"/>
      <c r="E174" s="131"/>
      <c r="F174" s="131"/>
      <c r="G174" s="131"/>
      <c r="H174" s="131"/>
      <c r="I174" s="115"/>
      <c r="J174" s="115"/>
      <c r="K174" s="115"/>
    </row>
    <row r="175" spans="2:11">
      <c r="B175" s="114"/>
      <c r="C175" s="114"/>
      <c r="D175" s="131"/>
      <c r="E175" s="131"/>
      <c r="F175" s="131"/>
      <c r="G175" s="131"/>
      <c r="H175" s="131"/>
      <c r="I175" s="115"/>
      <c r="J175" s="115"/>
      <c r="K175" s="115"/>
    </row>
    <row r="176" spans="2:11">
      <c r="B176" s="114"/>
      <c r="C176" s="114"/>
      <c r="D176" s="131"/>
      <c r="E176" s="131"/>
      <c r="F176" s="131"/>
      <c r="G176" s="131"/>
      <c r="H176" s="131"/>
      <c r="I176" s="115"/>
      <c r="J176" s="115"/>
      <c r="K176" s="115"/>
    </row>
    <row r="177" spans="2:11">
      <c r="B177" s="114"/>
      <c r="C177" s="114"/>
      <c r="D177" s="131"/>
      <c r="E177" s="131"/>
      <c r="F177" s="131"/>
      <c r="G177" s="131"/>
      <c r="H177" s="131"/>
      <c r="I177" s="115"/>
      <c r="J177" s="115"/>
      <c r="K177" s="115"/>
    </row>
    <row r="178" spans="2:11">
      <c r="B178" s="114"/>
      <c r="C178" s="114"/>
      <c r="D178" s="131"/>
      <c r="E178" s="131"/>
      <c r="F178" s="131"/>
      <c r="G178" s="131"/>
      <c r="H178" s="131"/>
      <c r="I178" s="115"/>
      <c r="J178" s="115"/>
      <c r="K178" s="115"/>
    </row>
    <row r="179" spans="2:11">
      <c r="B179" s="114"/>
      <c r="C179" s="114"/>
      <c r="D179" s="131"/>
      <c r="E179" s="131"/>
      <c r="F179" s="131"/>
      <c r="G179" s="131"/>
      <c r="H179" s="131"/>
      <c r="I179" s="115"/>
      <c r="J179" s="115"/>
      <c r="K179" s="115"/>
    </row>
    <row r="180" spans="2:11">
      <c r="B180" s="114"/>
      <c r="C180" s="114"/>
      <c r="D180" s="131"/>
      <c r="E180" s="131"/>
      <c r="F180" s="131"/>
      <c r="G180" s="131"/>
      <c r="H180" s="131"/>
      <c r="I180" s="115"/>
      <c r="J180" s="115"/>
      <c r="K180" s="115"/>
    </row>
    <row r="181" spans="2:11">
      <c r="B181" s="114"/>
      <c r="C181" s="114"/>
      <c r="D181" s="131"/>
      <c r="E181" s="131"/>
      <c r="F181" s="131"/>
      <c r="G181" s="131"/>
      <c r="H181" s="131"/>
      <c r="I181" s="115"/>
      <c r="J181" s="115"/>
      <c r="K181" s="115"/>
    </row>
    <row r="182" spans="2:11">
      <c r="B182" s="114"/>
      <c r="C182" s="114"/>
      <c r="D182" s="131"/>
      <c r="E182" s="131"/>
      <c r="F182" s="131"/>
      <c r="G182" s="131"/>
      <c r="H182" s="131"/>
      <c r="I182" s="115"/>
      <c r="J182" s="115"/>
      <c r="K182" s="115"/>
    </row>
    <row r="183" spans="2:11">
      <c r="B183" s="114"/>
      <c r="C183" s="114"/>
      <c r="D183" s="131"/>
      <c r="E183" s="131"/>
      <c r="F183" s="131"/>
      <c r="G183" s="131"/>
      <c r="H183" s="131"/>
      <c r="I183" s="115"/>
      <c r="J183" s="115"/>
      <c r="K183" s="115"/>
    </row>
    <row r="184" spans="2:11">
      <c r="B184" s="114"/>
      <c r="C184" s="114"/>
      <c r="D184" s="131"/>
      <c r="E184" s="131"/>
      <c r="F184" s="131"/>
      <c r="G184" s="131"/>
      <c r="H184" s="131"/>
      <c r="I184" s="115"/>
      <c r="J184" s="115"/>
      <c r="K184" s="115"/>
    </row>
    <row r="185" spans="2:11">
      <c r="B185" s="114"/>
      <c r="C185" s="114"/>
      <c r="D185" s="131"/>
      <c r="E185" s="131"/>
      <c r="F185" s="131"/>
      <c r="G185" s="131"/>
      <c r="H185" s="131"/>
      <c r="I185" s="115"/>
      <c r="J185" s="115"/>
      <c r="K185" s="115"/>
    </row>
    <row r="186" spans="2:11">
      <c r="B186" s="114"/>
      <c r="C186" s="114"/>
      <c r="D186" s="131"/>
      <c r="E186" s="131"/>
      <c r="F186" s="131"/>
      <c r="G186" s="131"/>
      <c r="H186" s="131"/>
      <c r="I186" s="115"/>
      <c r="J186" s="115"/>
      <c r="K186" s="115"/>
    </row>
    <row r="187" spans="2:11">
      <c r="B187" s="114"/>
      <c r="C187" s="114"/>
      <c r="D187" s="131"/>
      <c r="E187" s="131"/>
      <c r="F187" s="131"/>
      <c r="G187" s="131"/>
      <c r="H187" s="131"/>
      <c r="I187" s="115"/>
      <c r="J187" s="115"/>
      <c r="K187" s="115"/>
    </row>
    <row r="188" spans="2:11">
      <c r="B188" s="114"/>
      <c r="C188" s="114"/>
      <c r="D188" s="131"/>
      <c r="E188" s="131"/>
      <c r="F188" s="131"/>
      <c r="G188" s="131"/>
      <c r="H188" s="131"/>
      <c r="I188" s="115"/>
      <c r="J188" s="115"/>
      <c r="K188" s="115"/>
    </row>
    <row r="189" spans="2:11">
      <c r="B189" s="114"/>
      <c r="C189" s="114"/>
      <c r="D189" s="131"/>
      <c r="E189" s="131"/>
      <c r="F189" s="131"/>
      <c r="G189" s="131"/>
      <c r="H189" s="131"/>
      <c r="I189" s="115"/>
      <c r="J189" s="115"/>
      <c r="K189" s="115"/>
    </row>
    <row r="190" spans="2:11">
      <c r="B190" s="114"/>
      <c r="C190" s="114"/>
      <c r="D190" s="131"/>
      <c r="E190" s="131"/>
      <c r="F190" s="131"/>
      <c r="G190" s="131"/>
      <c r="H190" s="131"/>
      <c r="I190" s="115"/>
      <c r="J190" s="115"/>
      <c r="K190" s="115"/>
    </row>
    <row r="191" spans="2:11">
      <c r="B191" s="114"/>
      <c r="C191" s="114"/>
      <c r="D191" s="131"/>
      <c r="E191" s="131"/>
      <c r="F191" s="131"/>
      <c r="G191" s="131"/>
      <c r="H191" s="131"/>
      <c r="I191" s="115"/>
      <c r="J191" s="115"/>
      <c r="K191" s="115"/>
    </row>
    <row r="192" spans="2:11">
      <c r="B192" s="114"/>
      <c r="C192" s="114"/>
      <c r="D192" s="131"/>
      <c r="E192" s="131"/>
      <c r="F192" s="131"/>
      <c r="G192" s="131"/>
      <c r="H192" s="131"/>
      <c r="I192" s="115"/>
      <c r="J192" s="115"/>
      <c r="K192" s="115"/>
    </row>
    <row r="193" spans="2:11">
      <c r="B193" s="114"/>
      <c r="C193" s="114"/>
      <c r="D193" s="131"/>
      <c r="E193" s="131"/>
      <c r="F193" s="131"/>
      <c r="G193" s="131"/>
      <c r="H193" s="131"/>
      <c r="I193" s="115"/>
      <c r="J193" s="115"/>
      <c r="K193" s="115"/>
    </row>
    <row r="194" spans="2:11">
      <c r="B194" s="114"/>
      <c r="C194" s="114"/>
      <c r="D194" s="131"/>
      <c r="E194" s="131"/>
      <c r="F194" s="131"/>
      <c r="G194" s="131"/>
      <c r="H194" s="131"/>
      <c r="I194" s="115"/>
      <c r="J194" s="115"/>
      <c r="K194" s="115"/>
    </row>
    <row r="195" spans="2:11">
      <c r="B195" s="114"/>
      <c r="C195" s="114"/>
      <c r="D195" s="131"/>
      <c r="E195" s="131"/>
      <c r="F195" s="131"/>
      <c r="G195" s="131"/>
      <c r="H195" s="131"/>
      <c r="I195" s="115"/>
      <c r="J195" s="115"/>
      <c r="K195" s="115"/>
    </row>
    <row r="196" spans="2:11">
      <c r="B196" s="114"/>
      <c r="C196" s="114"/>
      <c r="D196" s="131"/>
      <c r="E196" s="131"/>
      <c r="F196" s="131"/>
      <c r="G196" s="131"/>
      <c r="H196" s="131"/>
      <c r="I196" s="115"/>
      <c r="J196" s="115"/>
      <c r="K196" s="115"/>
    </row>
    <row r="197" spans="2:11">
      <c r="B197" s="114"/>
      <c r="C197" s="114"/>
      <c r="D197" s="131"/>
      <c r="E197" s="131"/>
      <c r="F197" s="131"/>
      <c r="G197" s="131"/>
      <c r="H197" s="131"/>
      <c r="I197" s="115"/>
      <c r="J197" s="115"/>
      <c r="K197" s="115"/>
    </row>
    <row r="198" spans="2:11">
      <c r="B198" s="114"/>
      <c r="C198" s="114"/>
      <c r="D198" s="131"/>
      <c r="E198" s="131"/>
      <c r="F198" s="131"/>
      <c r="G198" s="131"/>
      <c r="H198" s="131"/>
      <c r="I198" s="115"/>
      <c r="J198" s="115"/>
      <c r="K198" s="115"/>
    </row>
    <row r="199" spans="2:11">
      <c r="B199" s="114"/>
      <c r="C199" s="114"/>
      <c r="D199" s="131"/>
      <c r="E199" s="131"/>
      <c r="F199" s="131"/>
      <c r="G199" s="131"/>
      <c r="H199" s="131"/>
      <c r="I199" s="115"/>
      <c r="J199" s="115"/>
      <c r="K199" s="115"/>
    </row>
    <row r="200" spans="2:11">
      <c r="B200" s="114"/>
      <c r="C200" s="114"/>
      <c r="D200" s="131"/>
      <c r="E200" s="131"/>
      <c r="F200" s="131"/>
      <c r="G200" s="131"/>
      <c r="H200" s="131"/>
      <c r="I200" s="115"/>
      <c r="J200" s="115"/>
      <c r="K200" s="115"/>
    </row>
    <row r="201" spans="2:11">
      <c r="B201" s="114"/>
      <c r="C201" s="114"/>
      <c r="D201" s="131"/>
      <c r="E201" s="131"/>
      <c r="F201" s="131"/>
      <c r="G201" s="131"/>
      <c r="H201" s="131"/>
      <c r="I201" s="115"/>
      <c r="J201" s="115"/>
      <c r="K201" s="115"/>
    </row>
    <row r="202" spans="2:11">
      <c r="B202" s="114"/>
      <c r="C202" s="114"/>
      <c r="D202" s="131"/>
      <c r="E202" s="131"/>
      <c r="F202" s="131"/>
      <c r="G202" s="131"/>
      <c r="H202" s="131"/>
      <c r="I202" s="115"/>
      <c r="J202" s="115"/>
      <c r="K202" s="115"/>
    </row>
    <row r="203" spans="2:11">
      <c r="B203" s="114"/>
      <c r="C203" s="114"/>
      <c r="D203" s="131"/>
      <c r="E203" s="131"/>
      <c r="F203" s="131"/>
      <c r="G203" s="131"/>
      <c r="H203" s="131"/>
      <c r="I203" s="115"/>
      <c r="J203" s="115"/>
      <c r="K203" s="115"/>
    </row>
    <row r="204" spans="2:11">
      <c r="B204" s="114"/>
      <c r="C204" s="114"/>
      <c r="D204" s="131"/>
      <c r="E204" s="131"/>
      <c r="F204" s="131"/>
      <c r="G204" s="131"/>
      <c r="H204" s="131"/>
      <c r="I204" s="115"/>
      <c r="J204" s="115"/>
      <c r="K204" s="115"/>
    </row>
    <row r="205" spans="2:11">
      <c r="B205" s="114"/>
      <c r="C205" s="114"/>
      <c r="D205" s="131"/>
      <c r="E205" s="131"/>
      <c r="F205" s="131"/>
      <c r="G205" s="131"/>
      <c r="H205" s="131"/>
      <c r="I205" s="115"/>
      <c r="J205" s="115"/>
      <c r="K205" s="115"/>
    </row>
    <row r="206" spans="2:11">
      <c r="B206" s="114"/>
      <c r="C206" s="114"/>
      <c r="D206" s="131"/>
      <c r="E206" s="131"/>
      <c r="F206" s="131"/>
      <c r="G206" s="131"/>
      <c r="H206" s="131"/>
      <c r="I206" s="115"/>
      <c r="J206" s="115"/>
      <c r="K206" s="115"/>
    </row>
    <row r="207" spans="2:11">
      <c r="B207" s="114"/>
      <c r="C207" s="114"/>
      <c r="D207" s="131"/>
      <c r="E207" s="131"/>
      <c r="F207" s="131"/>
      <c r="G207" s="131"/>
      <c r="H207" s="131"/>
      <c r="I207" s="115"/>
      <c r="J207" s="115"/>
      <c r="K207" s="115"/>
    </row>
    <row r="208" spans="2:11">
      <c r="B208" s="114"/>
      <c r="C208" s="114"/>
      <c r="D208" s="131"/>
      <c r="E208" s="131"/>
      <c r="F208" s="131"/>
      <c r="G208" s="131"/>
      <c r="H208" s="131"/>
      <c r="I208" s="115"/>
      <c r="J208" s="115"/>
      <c r="K208" s="115"/>
    </row>
    <row r="209" spans="2:11">
      <c r="B209" s="114"/>
      <c r="C209" s="114"/>
      <c r="D209" s="131"/>
      <c r="E209" s="131"/>
      <c r="F209" s="131"/>
      <c r="G209" s="131"/>
      <c r="H209" s="131"/>
      <c r="I209" s="115"/>
      <c r="J209" s="115"/>
      <c r="K209" s="115"/>
    </row>
    <row r="210" spans="2:11">
      <c r="B210" s="114"/>
      <c r="C210" s="114"/>
      <c r="D210" s="131"/>
      <c r="E210" s="131"/>
      <c r="F210" s="131"/>
      <c r="G210" s="131"/>
      <c r="H210" s="131"/>
      <c r="I210" s="115"/>
      <c r="J210" s="115"/>
      <c r="K210" s="115"/>
    </row>
    <row r="211" spans="2:11">
      <c r="B211" s="114"/>
      <c r="C211" s="114"/>
      <c r="D211" s="131"/>
      <c r="E211" s="131"/>
      <c r="F211" s="131"/>
      <c r="G211" s="131"/>
      <c r="H211" s="131"/>
      <c r="I211" s="115"/>
      <c r="J211" s="115"/>
      <c r="K211" s="115"/>
    </row>
    <row r="212" spans="2:11">
      <c r="B212" s="114"/>
      <c r="C212" s="114"/>
      <c r="D212" s="131"/>
      <c r="E212" s="131"/>
      <c r="F212" s="131"/>
      <c r="G212" s="131"/>
      <c r="H212" s="131"/>
      <c r="I212" s="115"/>
      <c r="J212" s="115"/>
      <c r="K212" s="115"/>
    </row>
    <row r="213" spans="2:11">
      <c r="B213" s="114"/>
      <c r="C213" s="114"/>
      <c r="D213" s="131"/>
      <c r="E213" s="131"/>
      <c r="F213" s="131"/>
      <c r="G213" s="131"/>
      <c r="H213" s="131"/>
      <c r="I213" s="115"/>
      <c r="J213" s="115"/>
      <c r="K213" s="115"/>
    </row>
    <row r="214" spans="2:11">
      <c r="B214" s="114"/>
      <c r="C214" s="114"/>
      <c r="D214" s="131"/>
      <c r="E214" s="131"/>
      <c r="F214" s="131"/>
      <c r="G214" s="131"/>
      <c r="H214" s="131"/>
      <c r="I214" s="115"/>
      <c r="J214" s="115"/>
      <c r="K214" s="115"/>
    </row>
    <row r="215" spans="2:11">
      <c r="B215" s="114"/>
      <c r="C215" s="114"/>
      <c r="D215" s="131"/>
      <c r="E215" s="131"/>
      <c r="F215" s="131"/>
      <c r="G215" s="131"/>
      <c r="H215" s="131"/>
      <c r="I215" s="115"/>
      <c r="J215" s="115"/>
      <c r="K215" s="115"/>
    </row>
    <row r="216" spans="2:11">
      <c r="B216" s="114"/>
      <c r="C216" s="114"/>
      <c r="D216" s="131"/>
      <c r="E216" s="131"/>
      <c r="F216" s="131"/>
      <c r="G216" s="131"/>
      <c r="H216" s="131"/>
      <c r="I216" s="115"/>
      <c r="J216" s="115"/>
      <c r="K216" s="115"/>
    </row>
    <row r="217" spans="2:11">
      <c r="B217" s="114"/>
      <c r="C217" s="114"/>
      <c r="D217" s="131"/>
      <c r="E217" s="131"/>
      <c r="F217" s="131"/>
      <c r="G217" s="131"/>
      <c r="H217" s="131"/>
      <c r="I217" s="115"/>
      <c r="J217" s="115"/>
      <c r="K217" s="115"/>
    </row>
    <row r="218" spans="2:11">
      <c r="B218" s="114"/>
      <c r="C218" s="114"/>
      <c r="D218" s="131"/>
      <c r="E218" s="131"/>
      <c r="F218" s="131"/>
      <c r="G218" s="131"/>
      <c r="H218" s="131"/>
      <c r="I218" s="115"/>
      <c r="J218" s="115"/>
      <c r="K218" s="115"/>
    </row>
    <row r="219" spans="2:11">
      <c r="B219" s="114"/>
      <c r="C219" s="114"/>
      <c r="D219" s="131"/>
      <c r="E219" s="131"/>
      <c r="F219" s="131"/>
      <c r="G219" s="131"/>
      <c r="H219" s="131"/>
      <c r="I219" s="115"/>
      <c r="J219" s="115"/>
      <c r="K219" s="115"/>
    </row>
    <row r="220" spans="2:11">
      <c r="B220" s="114"/>
      <c r="C220" s="114"/>
      <c r="D220" s="131"/>
      <c r="E220" s="131"/>
      <c r="F220" s="131"/>
      <c r="G220" s="131"/>
      <c r="H220" s="131"/>
      <c r="I220" s="115"/>
      <c r="J220" s="115"/>
      <c r="K220" s="115"/>
    </row>
    <row r="221" spans="2:11">
      <c r="B221" s="114"/>
      <c r="C221" s="114"/>
      <c r="D221" s="131"/>
      <c r="E221" s="131"/>
      <c r="F221" s="131"/>
      <c r="G221" s="131"/>
      <c r="H221" s="131"/>
      <c r="I221" s="115"/>
      <c r="J221" s="115"/>
      <c r="K221" s="115"/>
    </row>
    <row r="222" spans="2:11">
      <c r="B222" s="114"/>
      <c r="C222" s="114"/>
      <c r="D222" s="131"/>
      <c r="E222" s="131"/>
      <c r="F222" s="131"/>
      <c r="G222" s="131"/>
      <c r="H222" s="131"/>
      <c r="I222" s="115"/>
      <c r="J222" s="115"/>
      <c r="K222" s="115"/>
    </row>
    <row r="223" spans="2:11">
      <c r="B223" s="114"/>
      <c r="C223" s="114"/>
      <c r="D223" s="131"/>
      <c r="E223" s="131"/>
      <c r="F223" s="131"/>
      <c r="G223" s="131"/>
      <c r="H223" s="131"/>
      <c r="I223" s="115"/>
      <c r="J223" s="115"/>
      <c r="K223" s="115"/>
    </row>
    <row r="224" spans="2:11">
      <c r="B224" s="114"/>
      <c r="C224" s="114"/>
      <c r="D224" s="131"/>
      <c r="E224" s="131"/>
      <c r="F224" s="131"/>
      <c r="G224" s="131"/>
      <c r="H224" s="131"/>
      <c r="I224" s="115"/>
      <c r="J224" s="115"/>
      <c r="K224" s="115"/>
    </row>
    <row r="225" spans="2:11">
      <c r="B225" s="114"/>
      <c r="C225" s="114"/>
      <c r="D225" s="131"/>
      <c r="E225" s="131"/>
      <c r="F225" s="131"/>
      <c r="G225" s="131"/>
      <c r="H225" s="131"/>
      <c r="I225" s="115"/>
      <c r="J225" s="115"/>
      <c r="K225" s="115"/>
    </row>
    <row r="226" spans="2:11">
      <c r="B226" s="114"/>
      <c r="C226" s="114"/>
      <c r="D226" s="131"/>
      <c r="E226" s="131"/>
      <c r="F226" s="131"/>
      <c r="G226" s="131"/>
      <c r="H226" s="131"/>
      <c r="I226" s="115"/>
      <c r="J226" s="115"/>
      <c r="K226" s="115"/>
    </row>
    <row r="227" spans="2:11">
      <c r="B227" s="114"/>
      <c r="C227" s="114"/>
      <c r="D227" s="131"/>
      <c r="E227" s="131"/>
      <c r="F227" s="131"/>
      <c r="G227" s="131"/>
      <c r="H227" s="131"/>
      <c r="I227" s="115"/>
      <c r="J227" s="115"/>
      <c r="K227" s="115"/>
    </row>
    <row r="228" spans="2:11">
      <c r="B228" s="114"/>
      <c r="C228" s="114"/>
      <c r="D228" s="131"/>
      <c r="E228" s="131"/>
      <c r="F228" s="131"/>
      <c r="G228" s="131"/>
      <c r="H228" s="131"/>
      <c r="I228" s="115"/>
      <c r="J228" s="115"/>
      <c r="K228" s="115"/>
    </row>
    <row r="229" spans="2:11">
      <c r="B229" s="114"/>
      <c r="C229" s="114"/>
      <c r="D229" s="131"/>
      <c r="E229" s="131"/>
      <c r="F229" s="131"/>
      <c r="G229" s="131"/>
      <c r="H229" s="131"/>
      <c r="I229" s="115"/>
      <c r="J229" s="115"/>
      <c r="K229" s="115"/>
    </row>
    <row r="230" spans="2:11">
      <c r="B230" s="114"/>
      <c r="C230" s="114"/>
      <c r="D230" s="131"/>
      <c r="E230" s="131"/>
      <c r="F230" s="131"/>
      <c r="G230" s="131"/>
      <c r="H230" s="131"/>
      <c r="I230" s="115"/>
      <c r="J230" s="115"/>
      <c r="K230" s="115"/>
    </row>
    <row r="231" spans="2:11">
      <c r="B231" s="114"/>
      <c r="C231" s="114"/>
      <c r="D231" s="131"/>
      <c r="E231" s="131"/>
      <c r="F231" s="131"/>
      <c r="G231" s="131"/>
      <c r="H231" s="131"/>
      <c r="I231" s="115"/>
      <c r="J231" s="115"/>
      <c r="K231" s="115"/>
    </row>
    <row r="232" spans="2:11">
      <c r="B232" s="114"/>
      <c r="C232" s="114"/>
      <c r="D232" s="131"/>
      <c r="E232" s="131"/>
      <c r="F232" s="131"/>
      <c r="G232" s="131"/>
      <c r="H232" s="131"/>
      <c r="I232" s="115"/>
      <c r="J232" s="115"/>
      <c r="K232" s="115"/>
    </row>
    <row r="233" spans="2:11">
      <c r="B233" s="114"/>
      <c r="C233" s="114"/>
      <c r="D233" s="131"/>
      <c r="E233" s="131"/>
      <c r="F233" s="131"/>
      <c r="G233" s="131"/>
      <c r="H233" s="131"/>
      <c r="I233" s="115"/>
      <c r="J233" s="115"/>
      <c r="K233" s="115"/>
    </row>
    <row r="234" spans="2:11">
      <c r="B234" s="114"/>
      <c r="C234" s="114"/>
      <c r="D234" s="131"/>
      <c r="E234" s="131"/>
      <c r="F234" s="131"/>
      <c r="G234" s="131"/>
      <c r="H234" s="131"/>
      <c r="I234" s="115"/>
      <c r="J234" s="115"/>
      <c r="K234" s="115"/>
    </row>
    <row r="235" spans="2:11">
      <c r="B235" s="114"/>
      <c r="C235" s="114"/>
      <c r="D235" s="131"/>
      <c r="E235" s="131"/>
      <c r="F235" s="131"/>
      <c r="G235" s="131"/>
      <c r="H235" s="131"/>
      <c r="I235" s="115"/>
      <c r="J235" s="115"/>
      <c r="K235" s="115"/>
    </row>
    <row r="236" spans="2:11">
      <c r="B236" s="114"/>
      <c r="C236" s="114"/>
      <c r="D236" s="131"/>
      <c r="E236" s="131"/>
      <c r="F236" s="131"/>
      <c r="G236" s="131"/>
      <c r="H236" s="131"/>
      <c r="I236" s="115"/>
      <c r="J236" s="115"/>
      <c r="K236" s="115"/>
    </row>
    <row r="237" spans="2:11">
      <c r="B237" s="114"/>
      <c r="C237" s="114"/>
      <c r="D237" s="131"/>
      <c r="E237" s="131"/>
      <c r="F237" s="131"/>
      <c r="G237" s="131"/>
      <c r="H237" s="131"/>
      <c r="I237" s="115"/>
      <c r="J237" s="115"/>
      <c r="K237" s="115"/>
    </row>
    <row r="238" spans="2:11">
      <c r="B238" s="114"/>
      <c r="C238" s="114"/>
      <c r="D238" s="131"/>
      <c r="E238" s="131"/>
      <c r="F238" s="131"/>
      <c r="G238" s="131"/>
      <c r="H238" s="131"/>
      <c r="I238" s="115"/>
      <c r="J238" s="115"/>
      <c r="K238" s="115"/>
    </row>
    <row r="239" spans="2:11">
      <c r="B239" s="114"/>
      <c r="C239" s="114"/>
      <c r="D239" s="131"/>
      <c r="E239" s="131"/>
      <c r="F239" s="131"/>
      <c r="G239" s="131"/>
      <c r="H239" s="131"/>
      <c r="I239" s="115"/>
      <c r="J239" s="115"/>
      <c r="K239" s="115"/>
    </row>
    <row r="240" spans="2:11">
      <c r="B240" s="114"/>
      <c r="C240" s="114"/>
      <c r="D240" s="131"/>
      <c r="E240" s="131"/>
      <c r="F240" s="131"/>
      <c r="G240" s="131"/>
      <c r="H240" s="131"/>
      <c r="I240" s="115"/>
      <c r="J240" s="115"/>
      <c r="K240" s="115"/>
    </row>
    <row r="241" spans="2:11">
      <c r="B241" s="114"/>
      <c r="C241" s="114"/>
      <c r="D241" s="131"/>
      <c r="E241" s="131"/>
      <c r="F241" s="131"/>
      <c r="G241" s="131"/>
      <c r="H241" s="131"/>
      <c r="I241" s="115"/>
      <c r="J241" s="115"/>
      <c r="K241" s="115"/>
    </row>
    <row r="242" spans="2:11">
      <c r="B242" s="114"/>
      <c r="C242" s="114"/>
      <c r="D242" s="131"/>
      <c r="E242" s="131"/>
      <c r="F242" s="131"/>
      <c r="G242" s="131"/>
      <c r="H242" s="131"/>
      <c r="I242" s="115"/>
      <c r="J242" s="115"/>
      <c r="K242" s="115"/>
    </row>
    <row r="243" spans="2:11">
      <c r="B243" s="114"/>
      <c r="C243" s="114"/>
      <c r="D243" s="131"/>
      <c r="E243" s="131"/>
      <c r="F243" s="131"/>
      <c r="G243" s="131"/>
      <c r="H243" s="131"/>
      <c r="I243" s="115"/>
      <c r="J243" s="115"/>
      <c r="K243" s="115"/>
    </row>
    <row r="244" spans="2:11">
      <c r="B244" s="114"/>
      <c r="C244" s="114"/>
      <c r="D244" s="131"/>
      <c r="E244" s="131"/>
      <c r="F244" s="131"/>
      <c r="G244" s="131"/>
      <c r="H244" s="131"/>
      <c r="I244" s="115"/>
      <c r="J244" s="115"/>
      <c r="K244" s="115"/>
    </row>
    <row r="245" spans="2:11">
      <c r="B245" s="114"/>
      <c r="C245" s="114"/>
      <c r="D245" s="131"/>
      <c r="E245" s="131"/>
      <c r="F245" s="131"/>
      <c r="G245" s="131"/>
      <c r="H245" s="131"/>
      <c r="I245" s="115"/>
      <c r="J245" s="115"/>
      <c r="K245" s="115"/>
    </row>
    <row r="246" spans="2:11">
      <c r="B246" s="114"/>
      <c r="C246" s="114"/>
      <c r="D246" s="131"/>
      <c r="E246" s="131"/>
      <c r="F246" s="131"/>
      <c r="G246" s="131"/>
      <c r="H246" s="131"/>
      <c r="I246" s="115"/>
      <c r="J246" s="115"/>
      <c r="K246" s="115"/>
    </row>
    <row r="247" spans="2:11">
      <c r="B247" s="114"/>
      <c r="C247" s="114"/>
      <c r="D247" s="131"/>
      <c r="E247" s="131"/>
      <c r="F247" s="131"/>
      <c r="G247" s="131"/>
      <c r="H247" s="131"/>
      <c r="I247" s="115"/>
      <c r="J247" s="115"/>
      <c r="K247" s="115"/>
    </row>
    <row r="248" spans="2:11">
      <c r="B248" s="114"/>
      <c r="C248" s="114"/>
      <c r="D248" s="131"/>
      <c r="E248" s="131"/>
      <c r="F248" s="131"/>
      <c r="G248" s="131"/>
      <c r="H248" s="131"/>
      <c r="I248" s="115"/>
      <c r="J248" s="115"/>
      <c r="K248" s="115"/>
    </row>
    <row r="249" spans="2:11">
      <c r="B249" s="114"/>
      <c r="C249" s="114"/>
      <c r="D249" s="131"/>
      <c r="E249" s="131"/>
      <c r="F249" s="131"/>
      <c r="G249" s="131"/>
      <c r="H249" s="131"/>
      <c r="I249" s="115"/>
      <c r="J249" s="115"/>
      <c r="K249" s="115"/>
    </row>
    <row r="250" spans="2:11">
      <c r="B250" s="114"/>
      <c r="C250" s="114"/>
      <c r="D250" s="131"/>
      <c r="E250" s="131"/>
      <c r="F250" s="131"/>
      <c r="G250" s="131"/>
      <c r="H250" s="131"/>
      <c r="I250" s="115"/>
      <c r="J250" s="115"/>
      <c r="K250" s="115"/>
    </row>
    <row r="251" spans="2:11">
      <c r="B251" s="114"/>
      <c r="C251" s="114"/>
      <c r="D251" s="131"/>
      <c r="E251" s="131"/>
      <c r="F251" s="131"/>
      <c r="G251" s="131"/>
      <c r="H251" s="131"/>
      <c r="I251" s="115"/>
      <c r="J251" s="115"/>
      <c r="K251" s="115"/>
    </row>
    <row r="252" spans="2:11">
      <c r="B252" s="114"/>
      <c r="C252" s="114"/>
      <c r="D252" s="131"/>
      <c r="E252" s="131"/>
      <c r="F252" s="131"/>
      <c r="G252" s="131"/>
      <c r="H252" s="131"/>
      <c r="I252" s="115"/>
      <c r="J252" s="115"/>
      <c r="K252" s="115"/>
    </row>
    <row r="253" spans="2:11">
      <c r="B253" s="114"/>
      <c r="C253" s="114"/>
      <c r="D253" s="131"/>
      <c r="E253" s="131"/>
      <c r="F253" s="131"/>
      <c r="G253" s="131"/>
      <c r="H253" s="131"/>
      <c r="I253" s="115"/>
      <c r="J253" s="115"/>
      <c r="K253" s="115"/>
    </row>
    <row r="254" spans="2:11">
      <c r="B254" s="114"/>
      <c r="C254" s="114"/>
      <c r="D254" s="131"/>
      <c r="E254" s="131"/>
      <c r="F254" s="131"/>
      <c r="G254" s="131"/>
      <c r="H254" s="131"/>
      <c r="I254" s="115"/>
      <c r="J254" s="115"/>
      <c r="K254" s="115"/>
    </row>
    <row r="255" spans="2:11">
      <c r="B255" s="114"/>
      <c r="C255" s="114"/>
      <c r="D255" s="131"/>
      <c r="E255" s="131"/>
      <c r="F255" s="131"/>
      <c r="G255" s="131"/>
      <c r="H255" s="131"/>
      <c r="I255" s="115"/>
      <c r="J255" s="115"/>
      <c r="K255" s="115"/>
    </row>
    <row r="256" spans="2:11">
      <c r="B256" s="114"/>
      <c r="C256" s="114"/>
      <c r="D256" s="131"/>
      <c r="E256" s="131"/>
      <c r="F256" s="131"/>
      <c r="G256" s="131"/>
      <c r="H256" s="131"/>
      <c r="I256" s="115"/>
      <c r="J256" s="115"/>
      <c r="K256" s="115"/>
    </row>
    <row r="257" spans="2:11">
      <c r="B257" s="114"/>
      <c r="C257" s="114"/>
      <c r="D257" s="131"/>
      <c r="E257" s="131"/>
      <c r="F257" s="131"/>
      <c r="G257" s="131"/>
      <c r="H257" s="131"/>
      <c r="I257" s="115"/>
      <c r="J257" s="115"/>
      <c r="K257" s="115"/>
    </row>
    <row r="258" spans="2:11">
      <c r="B258" s="114"/>
      <c r="C258" s="114"/>
      <c r="D258" s="131"/>
      <c r="E258" s="131"/>
      <c r="F258" s="131"/>
      <c r="G258" s="131"/>
      <c r="H258" s="131"/>
      <c r="I258" s="115"/>
      <c r="J258" s="115"/>
      <c r="K258" s="115"/>
    </row>
    <row r="259" spans="2:11">
      <c r="B259" s="114"/>
      <c r="C259" s="114"/>
      <c r="D259" s="131"/>
      <c r="E259" s="131"/>
      <c r="F259" s="131"/>
      <c r="G259" s="131"/>
      <c r="H259" s="131"/>
      <c r="I259" s="115"/>
      <c r="J259" s="115"/>
      <c r="K259" s="115"/>
    </row>
    <row r="260" spans="2:11">
      <c r="B260" s="114"/>
      <c r="C260" s="114"/>
      <c r="D260" s="131"/>
      <c r="E260" s="131"/>
      <c r="F260" s="131"/>
      <c r="G260" s="131"/>
      <c r="H260" s="131"/>
      <c r="I260" s="115"/>
      <c r="J260" s="115"/>
      <c r="K260" s="115"/>
    </row>
    <row r="261" spans="2:11">
      <c r="B261" s="114"/>
      <c r="C261" s="114"/>
      <c r="D261" s="131"/>
      <c r="E261" s="131"/>
      <c r="F261" s="131"/>
      <c r="G261" s="131"/>
      <c r="H261" s="131"/>
      <c r="I261" s="115"/>
      <c r="J261" s="115"/>
      <c r="K261" s="115"/>
    </row>
    <row r="262" spans="2:11">
      <c r="B262" s="114"/>
      <c r="C262" s="114"/>
      <c r="D262" s="131"/>
      <c r="E262" s="131"/>
      <c r="F262" s="131"/>
      <c r="G262" s="131"/>
      <c r="H262" s="131"/>
      <c r="I262" s="115"/>
      <c r="J262" s="115"/>
      <c r="K262" s="115"/>
    </row>
    <row r="263" spans="2:11">
      <c r="B263" s="114"/>
      <c r="C263" s="114"/>
      <c r="D263" s="131"/>
      <c r="E263" s="131"/>
      <c r="F263" s="131"/>
      <c r="G263" s="131"/>
      <c r="H263" s="131"/>
      <c r="I263" s="115"/>
      <c r="J263" s="115"/>
      <c r="K263" s="115"/>
    </row>
    <row r="264" spans="2:11">
      <c r="B264" s="114"/>
      <c r="C264" s="114"/>
      <c r="D264" s="131"/>
      <c r="E264" s="131"/>
      <c r="F264" s="131"/>
      <c r="G264" s="131"/>
      <c r="H264" s="131"/>
      <c r="I264" s="115"/>
      <c r="J264" s="115"/>
      <c r="K264" s="115"/>
    </row>
    <row r="265" spans="2:11">
      <c r="B265" s="114"/>
      <c r="C265" s="114"/>
      <c r="D265" s="131"/>
      <c r="E265" s="131"/>
      <c r="F265" s="131"/>
      <c r="G265" s="131"/>
      <c r="H265" s="131"/>
      <c r="I265" s="115"/>
      <c r="J265" s="115"/>
      <c r="K265" s="115"/>
    </row>
    <row r="266" spans="2:11">
      <c r="B266" s="114"/>
      <c r="C266" s="114"/>
      <c r="D266" s="131"/>
      <c r="E266" s="131"/>
      <c r="F266" s="131"/>
      <c r="G266" s="131"/>
      <c r="H266" s="131"/>
      <c r="I266" s="115"/>
      <c r="J266" s="115"/>
      <c r="K266" s="115"/>
    </row>
    <row r="267" spans="2:11">
      <c r="B267" s="114"/>
      <c r="C267" s="114"/>
      <c r="D267" s="131"/>
      <c r="E267" s="131"/>
      <c r="F267" s="131"/>
      <c r="G267" s="131"/>
      <c r="H267" s="131"/>
      <c r="I267" s="115"/>
      <c r="J267" s="115"/>
      <c r="K267" s="115"/>
    </row>
    <row r="268" spans="2:11">
      <c r="B268" s="114"/>
      <c r="C268" s="114"/>
      <c r="D268" s="131"/>
      <c r="E268" s="131"/>
      <c r="F268" s="131"/>
      <c r="G268" s="131"/>
      <c r="H268" s="131"/>
      <c r="I268" s="115"/>
      <c r="J268" s="115"/>
      <c r="K268" s="115"/>
    </row>
    <row r="269" spans="2:11">
      <c r="B269" s="114"/>
      <c r="C269" s="114"/>
      <c r="D269" s="131"/>
      <c r="E269" s="131"/>
      <c r="F269" s="131"/>
      <c r="G269" s="131"/>
      <c r="H269" s="131"/>
      <c r="I269" s="115"/>
      <c r="J269" s="115"/>
      <c r="K269" s="115"/>
    </row>
    <row r="270" spans="2:11">
      <c r="B270" s="114"/>
      <c r="C270" s="114"/>
      <c r="D270" s="131"/>
      <c r="E270" s="131"/>
      <c r="F270" s="131"/>
      <c r="G270" s="131"/>
      <c r="H270" s="131"/>
      <c r="I270" s="115"/>
      <c r="J270" s="115"/>
      <c r="K270" s="115"/>
    </row>
    <row r="271" spans="2:11">
      <c r="B271" s="114"/>
      <c r="C271" s="114"/>
      <c r="D271" s="131"/>
      <c r="E271" s="131"/>
      <c r="F271" s="131"/>
      <c r="G271" s="131"/>
      <c r="H271" s="131"/>
      <c r="I271" s="115"/>
      <c r="J271" s="115"/>
      <c r="K271" s="115"/>
    </row>
    <row r="272" spans="2:11">
      <c r="B272" s="114"/>
      <c r="C272" s="114"/>
      <c r="D272" s="131"/>
      <c r="E272" s="131"/>
      <c r="F272" s="131"/>
      <c r="G272" s="131"/>
      <c r="H272" s="131"/>
      <c r="I272" s="115"/>
      <c r="J272" s="115"/>
      <c r="K272" s="115"/>
    </row>
    <row r="273" spans="2:11">
      <c r="B273" s="114"/>
      <c r="C273" s="114"/>
      <c r="D273" s="131"/>
      <c r="E273" s="131"/>
      <c r="F273" s="131"/>
      <c r="G273" s="131"/>
      <c r="H273" s="131"/>
      <c r="I273" s="115"/>
      <c r="J273" s="115"/>
      <c r="K273" s="115"/>
    </row>
    <row r="274" spans="2:11">
      <c r="B274" s="114"/>
      <c r="C274" s="114"/>
      <c r="D274" s="131"/>
      <c r="E274" s="131"/>
      <c r="F274" s="131"/>
      <c r="G274" s="131"/>
      <c r="H274" s="131"/>
      <c r="I274" s="115"/>
      <c r="J274" s="115"/>
      <c r="K274" s="115"/>
    </row>
    <row r="275" spans="2:11">
      <c r="B275" s="114"/>
      <c r="C275" s="114"/>
      <c r="D275" s="131"/>
      <c r="E275" s="131"/>
      <c r="F275" s="131"/>
      <c r="G275" s="131"/>
      <c r="H275" s="131"/>
      <c r="I275" s="115"/>
      <c r="J275" s="115"/>
      <c r="K275" s="115"/>
    </row>
    <row r="276" spans="2:11">
      <c r="B276" s="114"/>
      <c r="C276" s="114"/>
      <c r="D276" s="131"/>
      <c r="E276" s="131"/>
      <c r="F276" s="131"/>
      <c r="G276" s="131"/>
      <c r="H276" s="131"/>
      <c r="I276" s="115"/>
      <c r="J276" s="115"/>
      <c r="K276" s="115"/>
    </row>
    <row r="277" spans="2:11">
      <c r="B277" s="114"/>
      <c r="C277" s="114"/>
      <c r="D277" s="131"/>
      <c r="E277" s="131"/>
      <c r="F277" s="131"/>
      <c r="G277" s="131"/>
      <c r="H277" s="131"/>
      <c r="I277" s="115"/>
      <c r="J277" s="115"/>
      <c r="K277" s="115"/>
    </row>
    <row r="278" spans="2:11">
      <c r="B278" s="114"/>
      <c r="C278" s="114"/>
      <c r="D278" s="131"/>
      <c r="E278" s="131"/>
      <c r="F278" s="131"/>
      <c r="G278" s="131"/>
      <c r="H278" s="131"/>
      <c r="I278" s="115"/>
      <c r="J278" s="115"/>
      <c r="K278" s="115"/>
    </row>
    <row r="279" spans="2:11">
      <c r="B279" s="114"/>
      <c r="C279" s="114"/>
      <c r="D279" s="131"/>
      <c r="E279" s="131"/>
      <c r="F279" s="131"/>
      <c r="G279" s="131"/>
      <c r="H279" s="131"/>
      <c r="I279" s="115"/>
      <c r="J279" s="115"/>
      <c r="K279" s="115"/>
    </row>
    <row r="280" spans="2:11">
      <c r="B280" s="114"/>
      <c r="C280" s="114"/>
      <c r="D280" s="131"/>
      <c r="E280" s="131"/>
      <c r="F280" s="131"/>
      <c r="G280" s="131"/>
      <c r="H280" s="131"/>
      <c r="I280" s="115"/>
      <c r="J280" s="115"/>
      <c r="K280" s="115"/>
    </row>
    <row r="281" spans="2:11">
      <c r="B281" s="114"/>
      <c r="C281" s="114"/>
      <c r="D281" s="131"/>
      <c r="E281" s="131"/>
      <c r="F281" s="131"/>
      <c r="G281" s="131"/>
      <c r="H281" s="131"/>
      <c r="I281" s="115"/>
      <c r="J281" s="115"/>
      <c r="K281" s="115"/>
    </row>
    <row r="282" spans="2:11">
      <c r="B282" s="114"/>
      <c r="C282" s="114"/>
      <c r="D282" s="131"/>
      <c r="E282" s="131"/>
      <c r="F282" s="131"/>
      <c r="G282" s="131"/>
      <c r="H282" s="131"/>
      <c r="I282" s="115"/>
      <c r="J282" s="115"/>
      <c r="K282" s="115"/>
    </row>
    <row r="283" spans="2:11">
      <c r="B283" s="114"/>
      <c r="C283" s="114"/>
      <c r="D283" s="131"/>
      <c r="E283" s="131"/>
      <c r="F283" s="131"/>
      <c r="G283" s="131"/>
      <c r="H283" s="131"/>
      <c r="I283" s="115"/>
      <c r="J283" s="115"/>
      <c r="K283" s="115"/>
    </row>
    <row r="284" spans="2:11">
      <c r="B284" s="114"/>
      <c r="C284" s="114"/>
      <c r="D284" s="131"/>
      <c r="E284" s="131"/>
      <c r="F284" s="131"/>
      <c r="G284" s="131"/>
      <c r="H284" s="131"/>
      <c r="I284" s="115"/>
      <c r="J284" s="115"/>
      <c r="K284" s="115"/>
    </row>
    <row r="285" spans="2:11">
      <c r="B285" s="114"/>
      <c r="C285" s="114"/>
      <c r="D285" s="131"/>
      <c r="E285" s="131"/>
      <c r="F285" s="131"/>
      <c r="G285" s="131"/>
      <c r="H285" s="131"/>
      <c r="I285" s="115"/>
      <c r="J285" s="115"/>
      <c r="K285" s="115"/>
    </row>
    <row r="286" spans="2:11">
      <c r="B286" s="114"/>
      <c r="C286" s="114"/>
      <c r="D286" s="131"/>
      <c r="E286" s="131"/>
      <c r="F286" s="131"/>
      <c r="G286" s="131"/>
      <c r="H286" s="131"/>
      <c r="I286" s="115"/>
      <c r="J286" s="115"/>
      <c r="K286" s="115"/>
    </row>
    <row r="287" spans="2:11">
      <c r="B287" s="114"/>
      <c r="C287" s="114"/>
      <c r="D287" s="131"/>
      <c r="E287" s="131"/>
      <c r="F287" s="131"/>
      <c r="G287" s="131"/>
      <c r="H287" s="131"/>
      <c r="I287" s="115"/>
      <c r="J287" s="115"/>
      <c r="K287" s="115"/>
    </row>
    <row r="288" spans="2:11">
      <c r="B288" s="114"/>
      <c r="C288" s="114"/>
      <c r="D288" s="131"/>
      <c r="E288" s="131"/>
      <c r="F288" s="131"/>
      <c r="G288" s="131"/>
      <c r="H288" s="131"/>
      <c r="I288" s="115"/>
      <c r="J288" s="115"/>
      <c r="K288" s="115"/>
    </row>
    <row r="289" spans="2:11">
      <c r="B289" s="114"/>
      <c r="C289" s="114"/>
      <c r="D289" s="131"/>
      <c r="E289" s="131"/>
      <c r="F289" s="131"/>
      <c r="G289" s="131"/>
      <c r="H289" s="131"/>
      <c r="I289" s="115"/>
      <c r="J289" s="115"/>
      <c r="K289" s="115"/>
    </row>
    <row r="290" spans="2:11">
      <c r="B290" s="114"/>
      <c r="C290" s="114"/>
      <c r="D290" s="131"/>
      <c r="E290" s="131"/>
      <c r="F290" s="131"/>
      <c r="G290" s="131"/>
      <c r="H290" s="131"/>
      <c r="I290" s="115"/>
      <c r="J290" s="115"/>
      <c r="K290" s="115"/>
    </row>
    <row r="291" spans="2:11">
      <c r="B291" s="114"/>
      <c r="C291" s="114"/>
      <c r="D291" s="131"/>
      <c r="E291" s="131"/>
      <c r="F291" s="131"/>
      <c r="G291" s="131"/>
      <c r="H291" s="131"/>
      <c r="I291" s="115"/>
      <c r="J291" s="115"/>
      <c r="K291" s="115"/>
    </row>
    <row r="292" spans="2:11">
      <c r="B292" s="114"/>
      <c r="C292" s="114"/>
      <c r="D292" s="131"/>
      <c r="E292" s="131"/>
      <c r="F292" s="131"/>
      <c r="G292" s="131"/>
      <c r="H292" s="131"/>
      <c r="I292" s="115"/>
      <c r="J292" s="115"/>
      <c r="K292" s="115"/>
    </row>
    <row r="293" spans="2:11">
      <c r="B293" s="114"/>
      <c r="C293" s="114"/>
      <c r="D293" s="131"/>
      <c r="E293" s="131"/>
      <c r="F293" s="131"/>
      <c r="G293" s="131"/>
      <c r="H293" s="131"/>
      <c r="I293" s="115"/>
      <c r="J293" s="115"/>
      <c r="K293" s="115"/>
    </row>
    <row r="294" spans="2:11">
      <c r="B294" s="114"/>
      <c r="C294" s="114"/>
      <c r="D294" s="131"/>
      <c r="E294" s="131"/>
      <c r="F294" s="131"/>
      <c r="G294" s="131"/>
      <c r="H294" s="131"/>
      <c r="I294" s="115"/>
      <c r="J294" s="115"/>
      <c r="K294" s="115"/>
    </row>
    <row r="295" spans="2:11">
      <c r="B295" s="114"/>
      <c r="C295" s="114"/>
      <c r="D295" s="131"/>
      <c r="E295" s="131"/>
      <c r="F295" s="131"/>
      <c r="G295" s="131"/>
      <c r="H295" s="131"/>
      <c r="I295" s="115"/>
      <c r="J295" s="115"/>
      <c r="K295" s="115"/>
    </row>
    <row r="296" spans="2:11">
      <c r="B296" s="114"/>
      <c r="C296" s="114"/>
      <c r="D296" s="131"/>
      <c r="E296" s="131"/>
      <c r="F296" s="131"/>
      <c r="G296" s="131"/>
      <c r="H296" s="131"/>
      <c r="I296" s="115"/>
      <c r="J296" s="115"/>
      <c r="K296" s="115"/>
    </row>
    <row r="297" spans="2:11">
      <c r="B297" s="114"/>
      <c r="C297" s="114"/>
      <c r="D297" s="131"/>
      <c r="E297" s="131"/>
      <c r="F297" s="131"/>
      <c r="G297" s="131"/>
      <c r="H297" s="131"/>
      <c r="I297" s="115"/>
      <c r="J297" s="115"/>
      <c r="K297" s="115"/>
    </row>
    <row r="298" spans="2:11">
      <c r="B298" s="114"/>
      <c r="C298" s="114"/>
      <c r="D298" s="131"/>
      <c r="E298" s="131"/>
      <c r="F298" s="131"/>
      <c r="G298" s="131"/>
      <c r="H298" s="131"/>
      <c r="I298" s="115"/>
      <c r="J298" s="115"/>
      <c r="K298" s="115"/>
    </row>
    <row r="299" spans="2:11">
      <c r="B299" s="114"/>
      <c r="C299" s="114"/>
      <c r="D299" s="131"/>
      <c r="E299" s="131"/>
      <c r="F299" s="131"/>
      <c r="G299" s="131"/>
      <c r="H299" s="131"/>
      <c r="I299" s="115"/>
      <c r="J299" s="115"/>
      <c r="K299" s="115"/>
    </row>
    <row r="300" spans="2:11">
      <c r="B300" s="114"/>
      <c r="C300" s="114"/>
      <c r="D300" s="131"/>
      <c r="E300" s="131"/>
      <c r="F300" s="131"/>
      <c r="G300" s="131"/>
      <c r="H300" s="131"/>
      <c r="I300" s="115"/>
      <c r="J300" s="115"/>
      <c r="K300" s="115"/>
    </row>
    <row r="301" spans="2:11">
      <c r="B301" s="114"/>
      <c r="C301" s="114"/>
      <c r="D301" s="131"/>
      <c r="E301" s="131"/>
      <c r="F301" s="131"/>
      <c r="G301" s="131"/>
      <c r="H301" s="131"/>
      <c r="I301" s="115"/>
      <c r="J301" s="115"/>
      <c r="K301" s="115"/>
    </row>
    <row r="302" spans="2:11">
      <c r="B302" s="114"/>
      <c r="C302" s="114"/>
      <c r="D302" s="131"/>
      <c r="E302" s="131"/>
      <c r="F302" s="131"/>
      <c r="G302" s="131"/>
      <c r="H302" s="131"/>
      <c r="I302" s="115"/>
      <c r="J302" s="115"/>
      <c r="K302" s="115"/>
    </row>
    <row r="303" spans="2:11">
      <c r="B303" s="114"/>
      <c r="C303" s="114"/>
      <c r="D303" s="131"/>
      <c r="E303" s="131"/>
      <c r="F303" s="131"/>
      <c r="G303" s="131"/>
      <c r="H303" s="131"/>
      <c r="I303" s="115"/>
      <c r="J303" s="115"/>
      <c r="K303" s="115"/>
    </row>
    <row r="304" spans="2:11">
      <c r="B304" s="114"/>
      <c r="C304" s="114"/>
      <c r="D304" s="131"/>
      <c r="E304" s="131"/>
      <c r="F304" s="131"/>
      <c r="G304" s="131"/>
      <c r="H304" s="131"/>
      <c r="I304" s="115"/>
      <c r="J304" s="115"/>
      <c r="K304" s="115"/>
    </row>
    <row r="305" spans="2:11">
      <c r="B305" s="114"/>
      <c r="C305" s="114"/>
      <c r="D305" s="131"/>
      <c r="E305" s="131"/>
      <c r="F305" s="131"/>
      <c r="G305" s="131"/>
      <c r="H305" s="131"/>
      <c r="I305" s="115"/>
      <c r="J305" s="115"/>
      <c r="K305" s="115"/>
    </row>
    <row r="306" spans="2:11">
      <c r="B306" s="114"/>
      <c r="C306" s="114"/>
      <c r="D306" s="131"/>
      <c r="E306" s="131"/>
      <c r="F306" s="131"/>
      <c r="G306" s="131"/>
      <c r="H306" s="131"/>
      <c r="I306" s="115"/>
      <c r="J306" s="115"/>
      <c r="K306" s="115"/>
    </row>
    <row r="307" spans="2:11">
      <c r="B307" s="114"/>
      <c r="C307" s="114"/>
      <c r="D307" s="131"/>
      <c r="E307" s="131"/>
      <c r="F307" s="131"/>
      <c r="G307" s="131"/>
      <c r="H307" s="131"/>
      <c r="I307" s="115"/>
      <c r="J307" s="115"/>
      <c r="K307" s="115"/>
    </row>
    <row r="308" spans="2:11">
      <c r="B308" s="114"/>
      <c r="C308" s="114"/>
      <c r="D308" s="131"/>
      <c r="E308" s="131"/>
      <c r="F308" s="131"/>
      <c r="G308" s="131"/>
      <c r="H308" s="131"/>
      <c r="I308" s="115"/>
      <c r="J308" s="115"/>
      <c r="K308" s="115"/>
    </row>
    <row r="309" spans="2:11">
      <c r="B309" s="114"/>
      <c r="C309" s="114"/>
      <c r="D309" s="131"/>
      <c r="E309" s="131"/>
      <c r="F309" s="131"/>
      <c r="G309" s="131"/>
      <c r="H309" s="131"/>
      <c r="I309" s="115"/>
      <c r="J309" s="115"/>
      <c r="K309" s="115"/>
    </row>
    <row r="310" spans="2:11">
      <c r="B310" s="114"/>
      <c r="C310" s="114"/>
      <c r="D310" s="131"/>
      <c r="E310" s="131"/>
      <c r="F310" s="131"/>
      <c r="G310" s="131"/>
      <c r="H310" s="131"/>
      <c r="I310" s="115"/>
      <c r="J310" s="115"/>
      <c r="K310" s="115"/>
    </row>
    <row r="311" spans="2:11">
      <c r="B311" s="114"/>
      <c r="C311" s="114"/>
      <c r="D311" s="131"/>
      <c r="E311" s="131"/>
      <c r="F311" s="131"/>
      <c r="G311" s="131"/>
      <c r="H311" s="131"/>
      <c r="I311" s="115"/>
      <c r="J311" s="115"/>
      <c r="K311" s="115"/>
    </row>
    <row r="312" spans="2:11">
      <c r="B312" s="114"/>
      <c r="C312" s="114"/>
      <c r="D312" s="131"/>
      <c r="E312" s="131"/>
      <c r="F312" s="131"/>
      <c r="G312" s="131"/>
      <c r="H312" s="131"/>
      <c r="I312" s="115"/>
      <c r="J312" s="115"/>
      <c r="K312" s="115"/>
    </row>
    <row r="313" spans="2:11">
      <c r="D313" s="3"/>
      <c r="E313" s="3"/>
      <c r="F313" s="3"/>
      <c r="G313" s="3"/>
      <c r="H313" s="3"/>
    </row>
    <row r="314" spans="2:11">
      <c r="D314" s="3"/>
      <c r="E314" s="3"/>
      <c r="F314" s="3"/>
      <c r="G314" s="3"/>
      <c r="H314" s="3"/>
    </row>
    <row r="315" spans="2:11">
      <c r="D315" s="3"/>
      <c r="E315" s="3"/>
      <c r="F315" s="3"/>
      <c r="G315" s="3"/>
      <c r="H315" s="3"/>
    </row>
    <row r="316" spans="2:11">
      <c r="D316" s="3"/>
      <c r="E316" s="3"/>
      <c r="F316" s="3"/>
      <c r="G316" s="3"/>
      <c r="H316" s="3"/>
    </row>
    <row r="317" spans="2:11">
      <c r="D317" s="3"/>
      <c r="E317" s="3"/>
      <c r="F317" s="3"/>
      <c r="G317" s="3"/>
      <c r="H317" s="3"/>
    </row>
    <row r="318" spans="2:11">
      <c r="D318" s="3"/>
      <c r="E318" s="3"/>
      <c r="F318" s="3"/>
      <c r="G318" s="3"/>
      <c r="H318" s="3"/>
    </row>
    <row r="319" spans="2:11">
      <c r="D319" s="3"/>
      <c r="E319" s="3"/>
      <c r="F319" s="3"/>
      <c r="G319" s="3"/>
      <c r="H319" s="3"/>
    </row>
    <row r="320" spans="2:11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O613"/>
  <sheetViews>
    <sheetView rightToLeft="1" workbookViewId="0"/>
  </sheetViews>
  <sheetFormatPr defaultColWidth="9.140625" defaultRowHeight="18"/>
  <cols>
    <col min="1" max="1" width="6.28515625" style="1" customWidth="1"/>
    <col min="2" max="2" width="28" style="2" bestFit="1" customWidth="1"/>
    <col min="3" max="3" width="41.85546875" style="1" customWidth="1"/>
    <col min="4" max="4" width="4.5703125" style="1" bestFit="1" customWidth="1"/>
    <col min="5" max="5" width="9" style="1" bestFit="1" customWidth="1"/>
    <col min="6" max="6" width="6.85546875" style="1" bestFit="1" customWidth="1"/>
    <col min="7" max="7" width="9" style="1" bestFit="1" customWidth="1"/>
    <col min="8" max="8" width="7.5703125" style="1" customWidth="1"/>
    <col min="9" max="9" width="13.140625" style="1" customWidth="1"/>
    <col min="10" max="10" width="7.7109375" style="1" bestFit="1" customWidth="1"/>
    <col min="11" max="11" width="8.28515625" style="1" bestFit="1" customWidth="1"/>
    <col min="12" max="16384" width="9.140625" style="1"/>
  </cols>
  <sheetData>
    <row r="1" spans="2:15">
      <c r="B1" s="46" t="s">
        <v>146</v>
      </c>
      <c r="C1" s="67" t="s" vm="1">
        <v>231</v>
      </c>
    </row>
    <row r="2" spans="2:15">
      <c r="B2" s="46" t="s">
        <v>145</v>
      </c>
      <c r="C2" s="67" t="s">
        <v>232</v>
      </c>
    </row>
    <row r="3" spans="2:15">
      <c r="B3" s="46" t="s">
        <v>147</v>
      </c>
      <c r="C3" s="67" t="s">
        <v>233</v>
      </c>
    </row>
    <row r="4" spans="2:15">
      <c r="B4" s="46" t="s">
        <v>148</v>
      </c>
      <c r="C4" s="67">
        <v>8803</v>
      </c>
    </row>
    <row r="6" spans="2:15" ht="26.25" customHeight="1">
      <c r="B6" s="151" t="s">
        <v>180</v>
      </c>
      <c r="C6" s="152"/>
      <c r="D6" s="152"/>
      <c r="E6" s="152"/>
      <c r="F6" s="152"/>
      <c r="G6" s="152"/>
      <c r="H6" s="152"/>
      <c r="I6" s="152"/>
      <c r="J6" s="152"/>
      <c r="K6" s="153"/>
    </row>
    <row r="7" spans="2:15" s="3" customFormat="1" ht="78.75">
      <c r="B7" s="47" t="s">
        <v>116</v>
      </c>
      <c r="C7" s="49" t="s">
        <v>46</v>
      </c>
      <c r="D7" s="49" t="s">
        <v>14</v>
      </c>
      <c r="E7" s="49" t="s">
        <v>15</v>
      </c>
      <c r="F7" s="49" t="s">
        <v>58</v>
      </c>
      <c r="G7" s="49" t="s">
        <v>103</v>
      </c>
      <c r="H7" s="49" t="s">
        <v>55</v>
      </c>
      <c r="I7" s="49" t="s">
        <v>111</v>
      </c>
      <c r="J7" s="49" t="s">
        <v>149</v>
      </c>
      <c r="K7" s="51" t="s">
        <v>150</v>
      </c>
    </row>
    <row r="8" spans="2:15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210</v>
      </c>
      <c r="J8" s="31" t="s">
        <v>19</v>
      </c>
      <c r="K8" s="16" t="s">
        <v>19</v>
      </c>
    </row>
    <row r="9" spans="2:15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5" s="4" customFormat="1" ht="18" customHeight="1">
      <c r="B10" s="126" t="s">
        <v>3285</v>
      </c>
      <c r="C10" s="88"/>
      <c r="D10" s="88"/>
      <c r="E10" s="88"/>
      <c r="F10" s="88"/>
      <c r="G10" s="88"/>
      <c r="H10" s="88"/>
      <c r="I10" s="135">
        <f>I11</f>
        <v>-330.49891672100006</v>
      </c>
      <c r="J10" s="136">
        <f>IFERROR(I10/$G$10,0)</f>
        <v>0</v>
      </c>
      <c r="K10" s="136">
        <f>I10/'סכום נכסי הקרן'!$C$42</f>
        <v>-1.2413610143808629E-4</v>
      </c>
      <c r="O10" s="1"/>
    </row>
    <row r="11" spans="2:15" ht="21" customHeight="1">
      <c r="B11" s="137" t="s">
        <v>199</v>
      </c>
      <c r="C11" s="137"/>
      <c r="D11" s="137"/>
      <c r="E11" s="137"/>
      <c r="F11" s="137"/>
      <c r="G11" s="137"/>
      <c r="H11" s="138"/>
      <c r="I11" s="135">
        <f>I12+I13</f>
        <v>-330.49891672100006</v>
      </c>
      <c r="J11" s="136">
        <f t="shared" ref="J11:J13" si="0">IFERROR(I11/$G$10,0)</f>
        <v>0</v>
      </c>
      <c r="K11" s="136">
        <f>I11/'סכום נכסי הקרן'!$C$42</f>
        <v>-1.2413610143808629E-4</v>
      </c>
    </row>
    <row r="12" spans="2:15">
      <c r="B12" s="139" t="s">
        <v>533</v>
      </c>
      <c r="C12" s="139" t="s">
        <v>534</v>
      </c>
      <c r="D12" s="139" t="s">
        <v>536</v>
      </c>
      <c r="E12" s="139"/>
      <c r="F12" s="140">
        <v>0</v>
      </c>
      <c r="G12" s="139" t="s">
        <v>133</v>
      </c>
      <c r="H12" s="140">
        <v>0</v>
      </c>
      <c r="I12" s="83">
        <v>-307.16032045400004</v>
      </c>
      <c r="J12" s="84">
        <f t="shared" si="0"/>
        <v>0</v>
      </c>
      <c r="K12" s="84">
        <f>I12/'סכום נכסי הקרן'!$C$42</f>
        <v>-1.1537007466145824E-4</v>
      </c>
    </row>
    <row r="13" spans="2:15">
      <c r="B13" s="139" t="s">
        <v>1318</v>
      </c>
      <c r="C13" s="139" t="s">
        <v>1319</v>
      </c>
      <c r="D13" s="139" t="s">
        <v>536</v>
      </c>
      <c r="E13" s="139"/>
      <c r="F13" s="140">
        <v>0</v>
      </c>
      <c r="G13" s="139" t="s">
        <v>133</v>
      </c>
      <c r="H13" s="140">
        <v>0</v>
      </c>
      <c r="I13" s="83">
        <v>-23.338596267000003</v>
      </c>
      <c r="J13" s="84">
        <f t="shared" si="0"/>
        <v>0</v>
      </c>
      <c r="K13" s="84">
        <f>I13/'סכום נכסי הקרן'!$C$42</f>
        <v>-8.7660267766280632E-6</v>
      </c>
    </row>
    <row r="14" spans="2:15"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2:15">
      <c r="B15" s="88"/>
      <c r="C15" s="88"/>
      <c r="D15" s="88"/>
      <c r="E15" s="88"/>
      <c r="F15" s="88"/>
      <c r="G15" s="88"/>
      <c r="H15" s="88"/>
      <c r="I15" s="88"/>
      <c r="J15" s="88"/>
      <c r="K15" s="88"/>
    </row>
    <row r="16" spans="2:15"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114"/>
      <c r="C110" s="115"/>
      <c r="D110" s="131"/>
      <c r="E110" s="131"/>
      <c r="F110" s="131"/>
      <c r="G110" s="131"/>
      <c r="H110" s="131"/>
      <c r="I110" s="115"/>
      <c r="J110" s="115"/>
      <c r="K110" s="115"/>
    </row>
    <row r="111" spans="2:11">
      <c r="B111" s="114"/>
      <c r="C111" s="115"/>
      <c r="D111" s="131"/>
      <c r="E111" s="131"/>
      <c r="F111" s="131"/>
      <c r="G111" s="131"/>
      <c r="H111" s="131"/>
      <c r="I111" s="115"/>
      <c r="J111" s="115"/>
      <c r="K111" s="115"/>
    </row>
    <row r="112" spans="2:11">
      <c r="B112" s="114"/>
      <c r="C112" s="115"/>
      <c r="D112" s="131"/>
      <c r="E112" s="131"/>
      <c r="F112" s="131"/>
      <c r="G112" s="131"/>
      <c r="H112" s="131"/>
      <c r="I112" s="115"/>
      <c r="J112" s="115"/>
      <c r="K112" s="115"/>
    </row>
    <row r="113" spans="2:11">
      <c r="B113" s="114"/>
      <c r="C113" s="115"/>
      <c r="D113" s="131"/>
      <c r="E113" s="131"/>
      <c r="F113" s="131"/>
      <c r="G113" s="131"/>
      <c r="H113" s="131"/>
      <c r="I113" s="115"/>
      <c r="J113" s="115"/>
      <c r="K113" s="115"/>
    </row>
    <row r="114" spans="2:11">
      <c r="B114" s="114"/>
      <c r="C114" s="115"/>
      <c r="D114" s="131"/>
      <c r="E114" s="131"/>
      <c r="F114" s="131"/>
      <c r="G114" s="131"/>
      <c r="H114" s="131"/>
      <c r="I114" s="115"/>
      <c r="J114" s="115"/>
      <c r="K114" s="115"/>
    </row>
    <row r="115" spans="2:11">
      <c r="B115" s="114"/>
      <c r="C115" s="115"/>
      <c r="D115" s="131"/>
      <c r="E115" s="131"/>
      <c r="F115" s="131"/>
      <c r="G115" s="131"/>
      <c r="H115" s="131"/>
      <c r="I115" s="115"/>
      <c r="J115" s="115"/>
      <c r="K115" s="115"/>
    </row>
    <row r="116" spans="2:11">
      <c r="B116" s="114"/>
      <c r="C116" s="115"/>
      <c r="D116" s="131"/>
      <c r="E116" s="131"/>
      <c r="F116" s="131"/>
      <c r="G116" s="131"/>
      <c r="H116" s="131"/>
      <c r="I116" s="115"/>
      <c r="J116" s="115"/>
      <c r="K116" s="115"/>
    </row>
    <row r="117" spans="2:11">
      <c r="B117" s="114"/>
      <c r="C117" s="115"/>
      <c r="D117" s="131"/>
      <c r="E117" s="131"/>
      <c r="F117" s="131"/>
      <c r="G117" s="131"/>
      <c r="H117" s="131"/>
      <c r="I117" s="115"/>
      <c r="J117" s="115"/>
      <c r="K117" s="115"/>
    </row>
    <row r="118" spans="2:11">
      <c r="B118" s="114"/>
      <c r="C118" s="115"/>
      <c r="D118" s="131"/>
      <c r="E118" s="131"/>
      <c r="F118" s="131"/>
      <c r="G118" s="131"/>
      <c r="H118" s="131"/>
      <c r="I118" s="115"/>
      <c r="J118" s="115"/>
      <c r="K118" s="115"/>
    </row>
    <row r="119" spans="2:11">
      <c r="B119" s="114"/>
      <c r="C119" s="115"/>
      <c r="D119" s="131"/>
      <c r="E119" s="131"/>
      <c r="F119" s="131"/>
      <c r="G119" s="131"/>
      <c r="H119" s="131"/>
      <c r="I119" s="115"/>
      <c r="J119" s="115"/>
      <c r="K119" s="115"/>
    </row>
    <row r="120" spans="2:11">
      <c r="B120" s="114"/>
      <c r="C120" s="115"/>
      <c r="D120" s="131"/>
      <c r="E120" s="131"/>
      <c r="F120" s="131"/>
      <c r="G120" s="131"/>
      <c r="H120" s="131"/>
      <c r="I120" s="115"/>
      <c r="J120" s="115"/>
      <c r="K120" s="115"/>
    </row>
    <row r="121" spans="2:11">
      <c r="B121" s="114"/>
      <c r="C121" s="115"/>
      <c r="D121" s="131"/>
      <c r="E121" s="131"/>
      <c r="F121" s="131"/>
      <c r="G121" s="131"/>
      <c r="H121" s="131"/>
      <c r="I121" s="115"/>
      <c r="J121" s="115"/>
      <c r="K121" s="115"/>
    </row>
    <row r="122" spans="2:11">
      <c r="B122" s="114"/>
      <c r="C122" s="115"/>
      <c r="D122" s="131"/>
      <c r="E122" s="131"/>
      <c r="F122" s="131"/>
      <c r="G122" s="131"/>
      <c r="H122" s="131"/>
      <c r="I122" s="115"/>
      <c r="J122" s="115"/>
      <c r="K122" s="115"/>
    </row>
    <row r="123" spans="2:11">
      <c r="B123" s="114"/>
      <c r="C123" s="115"/>
      <c r="D123" s="131"/>
      <c r="E123" s="131"/>
      <c r="F123" s="131"/>
      <c r="G123" s="131"/>
      <c r="H123" s="131"/>
      <c r="I123" s="115"/>
      <c r="J123" s="115"/>
      <c r="K123" s="115"/>
    </row>
    <row r="124" spans="2:11">
      <c r="B124" s="114"/>
      <c r="C124" s="115"/>
      <c r="D124" s="131"/>
      <c r="E124" s="131"/>
      <c r="F124" s="131"/>
      <c r="G124" s="131"/>
      <c r="H124" s="131"/>
      <c r="I124" s="115"/>
      <c r="J124" s="115"/>
      <c r="K124" s="115"/>
    </row>
    <row r="125" spans="2:11">
      <c r="B125" s="114"/>
      <c r="C125" s="115"/>
      <c r="D125" s="131"/>
      <c r="E125" s="131"/>
      <c r="F125" s="131"/>
      <c r="G125" s="131"/>
      <c r="H125" s="131"/>
      <c r="I125" s="115"/>
      <c r="J125" s="115"/>
      <c r="K125" s="115"/>
    </row>
    <row r="126" spans="2:11">
      <c r="B126" s="114"/>
      <c r="C126" s="115"/>
      <c r="D126" s="131"/>
      <c r="E126" s="131"/>
      <c r="F126" s="131"/>
      <c r="G126" s="131"/>
      <c r="H126" s="131"/>
      <c r="I126" s="115"/>
      <c r="J126" s="115"/>
      <c r="K126" s="115"/>
    </row>
    <row r="127" spans="2:11">
      <c r="B127" s="114"/>
      <c r="C127" s="115"/>
      <c r="D127" s="131"/>
      <c r="E127" s="131"/>
      <c r="F127" s="131"/>
      <c r="G127" s="131"/>
      <c r="H127" s="131"/>
      <c r="I127" s="115"/>
      <c r="J127" s="115"/>
      <c r="K127" s="115"/>
    </row>
    <row r="128" spans="2:11">
      <c r="B128" s="114"/>
      <c r="C128" s="115"/>
      <c r="D128" s="131"/>
      <c r="E128" s="131"/>
      <c r="F128" s="131"/>
      <c r="G128" s="131"/>
      <c r="H128" s="131"/>
      <c r="I128" s="115"/>
      <c r="J128" s="115"/>
      <c r="K128" s="115"/>
    </row>
    <row r="129" spans="2:11">
      <c r="B129" s="114"/>
      <c r="C129" s="115"/>
      <c r="D129" s="131"/>
      <c r="E129" s="131"/>
      <c r="F129" s="131"/>
      <c r="G129" s="131"/>
      <c r="H129" s="131"/>
      <c r="I129" s="115"/>
      <c r="J129" s="115"/>
      <c r="K129" s="115"/>
    </row>
    <row r="130" spans="2:11">
      <c r="B130" s="114"/>
      <c r="C130" s="115"/>
      <c r="D130" s="131"/>
      <c r="E130" s="131"/>
      <c r="F130" s="131"/>
      <c r="G130" s="131"/>
      <c r="H130" s="131"/>
      <c r="I130" s="115"/>
      <c r="J130" s="115"/>
      <c r="K130" s="115"/>
    </row>
    <row r="131" spans="2:11">
      <c r="B131" s="114"/>
      <c r="C131" s="115"/>
      <c r="D131" s="131"/>
      <c r="E131" s="131"/>
      <c r="F131" s="131"/>
      <c r="G131" s="131"/>
      <c r="H131" s="131"/>
      <c r="I131" s="115"/>
      <c r="J131" s="115"/>
      <c r="K131" s="115"/>
    </row>
    <row r="132" spans="2:11">
      <c r="B132" s="114"/>
      <c r="C132" s="115"/>
      <c r="D132" s="131"/>
      <c r="E132" s="131"/>
      <c r="F132" s="131"/>
      <c r="G132" s="131"/>
      <c r="H132" s="131"/>
      <c r="I132" s="115"/>
      <c r="J132" s="115"/>
      <c r="K132" s="115"/>
    </row>
    <row r="133" spans="2:11">
      <c r="B133" s="114"/>
      <c r="C133" s="115"/>
      <c r="D133" s="131"/>
      <c r="E133" s="131"/>
      <c r="F133" s="131"/>
      <c r="G133" s="131"/>
      <c r="H133" s="131"/>
      <c r="I133" s="115"/>
      <c r="J133" s="115"/>
      <c r="K133" s="115"/>
    </row>
    <row r="134" spans="2:11">
      <c r="B134" s="114"/>
      <c r="C134" s="115"/>
      <c r="D134" s="131"/>
      <c r="E134" s="131"/>
      <c r="F134" s="131"/>
      <c r="G134" s="131"/>
      <c r="H134" s="131"/>
      <c r="I134" s="115"/>
      <c r="J134" s="115"/>
      <c r="K134" s="115"/>
    </row>
    <row r="135" spans="2:11">
      <c r="B135" s="114"/>
      <c r="C135" s="115"/>
      <c r="D135" s="131"/>
      <c r="E135" s="131"/>
      <c r="F135" s="131"/>
      <c r="G135" s="131"/>
      <c r="H135" s="131"/>
      <c r="I135" s="115"/>
      <c r="J135" s="115"/>
      <c r="K135" s="115"/>
    </row>
    <row r="136" spans="2:11">
      <c r="B136" s="114"/>
      <c r="C136" s="115"/>
      <c r="D136" s="131"/>
      <c r="E136" s="131"/>
      <c r="F136" s="131"/>
      <c r="G136" s="131"/>
      <c r="H136" s="131"/>
      <c r="I136" s="115"/>
      <c r="J136" s="115"/>
      <c r="K136" s="115"/>
    </row>
    <row r="137" spans="2:11">
      <c r="B137" s="114"/>
      <c r="C137" s="115"/>
      <c r="D137" s="131"/>
      <c r="E137" s="131"/>
      <c r="F137" s="131"/>
      <c r="G137" s="131"/>
      <c r="H137" s="131"/>
      <c r="I137" s="115"/>
      <c r="J137" s="115"/>
      <c r="K137" s="115"/>
    </row>
    <row r="138" spans="2:11">
      <c r="B138" s="114"/>
      <c r="C138" s="115"/>
      <c r="D138" s="131"/>
      <c r="E138" s="131"/>
      <c r="F138" s="131"/>
      <c r="G138" s="131"/>
      <c r="H138" s="131"/>
      <c r="I138" s="115"/>
      <c r="J138" s="115"/>
      <c r="K138" s="115"/>
    </row>
    <row r="139" spans="2:11">
      <c r="B139" s="114"/>
      <c r="C139" s="115"/>
      <c r="D139" s="131"/>
      <c r="E139" s="131"/>
      <c r="F139" s="131"/>
      <c r="G139" s="131"/>
      <c r="H139" s="131"/>
      <c r="I139" s="115"/>
      <c r="J139" s="115"/>
      <c r="K139" s="115"/>
    </row>
    <row r="140" spans="2:11">
      <c r="B140" s="114"/>
      <c r="C140" s="115"/>
      <c r="D140" s="131"/>
      <c r="E140" s="131"/>
      <c r="F140" s="131"/>
      <c r="G140" s="131"/>
      <c r="H140" s="131"/>
      <c r="I140" s="115"/>
      <c r="J140" s="115"/>
      <c r="K140" s="115"/>
    </row>
    <row r="141" spans="2:11">
      <c r="B141" s="114"/>
      <c r="C141" s="115"/>
      <c r="D141" s="131"/>
      <c r="E141" s="131"/>
      <c r="F141" s="131"/>
      <c r="G141" s="131"/>
      <c r="H141" s="131"/>
      <c r="I141" s="115"/>
      <c r="J141" s="115"/>
      <c r="K141" s="115"/>
    </row>
    <row r="142" spans="2:11">
      <c r="B142" s="114"/>
      <c r="C142" s="115"/>
      <c r="D142" s="131"/>
      <c r="E142" s="131"/>
      <c r="F142" s="131"/>
      <c r="G142" s="131"/>
      <c r="H142" s="131"/>
      <c r="I142" s="115"/>
      <c r="J142" s="115"/>
      <c r="K142" s="115"/>
    </row>
    <row r="143" spans="2:11">
      <c r="B143" s="114"/>
      <c r="C143" s="115"/>
      <c r="D143" s="131"/>
      <c r="E143" s="131"/>
      <c r="F143" s="131"/>
      <c r="G143" s="131"/>
      <c r="H143" s="131"/>
      <c r="I143" s="115"/>
      <c r="J143" s="115"/>
      <c r="K143" s="115"/>
    </row>
    <row r="144" spans="2:11">
      <c r="B144" s="114"/>
      <c r="C144" s="115"/>
      <c r="D144" s="131"/>
      <c r="E144" s="131"/>
      <c r="F144" s="131"/>
      <c r="G144" s="131"/>
      <c r="H144" s="131"/>
      <c r="I144" s="115"/>
      <c r="J144" s="115"/>
      <c r="K144" s="115"/>
    </row>
    <row r="145" spans="2:11">
      <c r="B145" s="114"/>
      <c r="C145" s="115"/>
      <c r="D145" s="131"/>
      <c r="E145" s="131"/>
      <c r="F145" s="131"/>
      <c r="G145" s="131"/>
      <c r="H145" s="131"/>
      <c r="I145" s="115"/>
      <c r="J145" s="115"/>
      <c r="K145" s="115"/>
    </row>
    <row r="146" spans="2:11">
      <c r="B146" s="114"/>
      <c r="C146" s="115"/>
      <c r="D146" s="131"/>
      <c r="E146" s="131"/>
      <c r="F146" s="131"/>
      <c r="G146" s="131"/>
      <c r="H146" s="131"/>
      <c r="I146" s="115"/>
      <c r="J146" s="115"/>
      <c r="K146" s="115"/>
    </row>
    <row r="147" spans="2:11">
      <c r="B147" s="114"/>
      <c r="C147" s="115"/>
      <c r="D147" s="131"/>
      <c r="E147" s="131"/>
      <c r="F147" s="131"/>
      <c r="G147" s="131"/>
      <c r="H147" s="131"/>
      <c r="I147" s="115"/>
      <c r="J147" s="115"/>
      <c r="K147" s="115"/>
    </row>
    <row r="148" spans="2:11">
      <c r="B148" s="114"/>
      <c r="C148" s="115"/>
      <c r="D148" s="131"/>
      <c r="E148" s="131"/>
      <c r="F148" s="131"/>
      <c r="G148" s="131"/>
      <c r="H148" s="131"/>
      <c r="I148" s="115"/>
      <c r="J148" s="115"/>
      <c r="K148" s="115"/>
    </row>
    <row r="149" spans="2:11">
      <c r="B149" s="114"/>
      <c r="C149" s="115"/>
      <c r="D149" s="131"/>
      <c r="E149" s="131"/>
      <c r="F149" s="131"/>
      <c r="G149" s="131"/>
      <c r="H149" s="131"/>
      <c r="I149" s="115"/>
      <c r="J149" s="115"/>
      <c r="K149" s="115"/>
    </row>
    <row r="150" spans="2:11">
      <c r="B150" s="114"/>
      <c r="C150" s="115"/>
      <c r="D150" s="131"/>
      <c r="E150" s="131"/>
      <c r="F150" s="131"/>
      <c r="G150" s="131"/>
      <c r="H150" s="131"/>
      <c r="I150" s="115"/>
      <c r="J150" s="115"/>
      <c r="K150" s="115"/>
    </row>
    <row r="151" spans="2:11">
      <c r="B151" s="114"/>
      <c r="C151" s="115"/>
      <c r="D151" s="131"/>
      <c r="E151" s="131"/>
      <c r="F151" s="131"/>
      <c r="G151" s="131"/>
      <c r="H151" s="131"/>
      <c r="I151" s="115"/>
      <c r="J151" s="115"/>
      <c r="K151" s="115"/>
    </row>
    <row r="152" spans="2:11">
      <c r="B152" s="114"/>
      <c r="C152" s="115"/>
      <c r="D152" s="131"/>
      <c r="E152" s="131"/>
      <c r="F152" s="131"/>
      <c r="G152" s="131"/>
      <c r="H152" s="131"/>
      <c r="I152" s="115"/>
      <c r="J152" s="115"/>
      <c r="K152" s="115"/>
    </row>
    <row r="153" spans="2:11">
      <c r="B153" s="114"/>
      <c r="C153" s="115"/>
      <c r="D153" s="131"/>
      <c r="E153" s="131"/>
      <c r="F153" s="131"/>
      <c r="G153" s="131"/>
      <c r="H153" s="131"/>
      <c r="I153" s="115"/>
      <c r="J153" s="115"/>
      <c r="K153" s="115"/>
    </row>
    <row r="154" spans="2:11">
      <c r="B154" s="114"/>
      <c r="C154" s="115"/>
      <c r="D154" s="131"/>
      <c r="E154" s="131"/>
      <c r="F154" s="131"/>
      <c r="G154" s="131"/>
      <c r="H154" s="131"/>
      <c r="I154" s="115"/>
      <c r="J154" s="115"/>
      <c r="K154" s="115"/>
    </row>
    <row r="155" spans="2:11">
      <c r="B155" s="114"/>
      <c r="C155" s="115"/>
      <c r="D155" s="131"/>
      <c r="E155" s="131"/>
      <c r="F155" s="131"/>
      <c r="G155" s="131"/>
      <c r="H155" s="131"/>
      <c r="I155" s="115"/>
      <c r="J155" s="115"/>
      <c r="K155" s="115"/>
    </row>
    <row r="156" spans="2:11">
      <c r="B156" s="114"/>
      <c r="C156" s="115"/>
      <c r="D156" s="131"/>
      <c r="E156" s="131"/>
      <c r="F156" s="131"/>
      <c r="G156" s="131"/>
      <c r="H156" s="131"/>
      <c r="I156" s="115"/>
      <c r="J156" s="115"/>
      <c r="K156" s="115"/>
    </row>
    <row r="157" spans="2:11">
      <c r="B157" s="114"/>
      <c r="C157" s="115"/>
      <c r="D157" s="131"/>
      <c r="E157" s="131"/>
      <c r="F157" s="131"/>
      <c r="G157" s="131"/>
      <c r="H157" s="131"/>
      <c r="I157" s="115"/>
      <c r="J157" s="115"/>
      <c r="K157" s="115"/>
    </row>
    <row r="158" spans="2:11">
      <c r="B158" s="114"/>
      <c r="C158" s="115"/>
      <c r="D158" s="131"/>
      <c r="E158" s="131"/>
      <c r="F158" s="131"/>
      <c r="G158" s="131"/>
      <c r="H158" s="131"/>
      <c r="I158" s="115"/>
      <c r="J158" s="115"/>
      <c r="K158" s="115"/>
    </row>
    <row r="159" spans="2:11">
      <c r="B159" s="114"/>
      <c r="C159" s="115"/>
      <c r="D159" s="131"/>
      <c r="E159" s="131"/>
      <c r="F159" s="131"/>
      <c r="G159" s="131"/>
      <c r="H159" s="131"/>
      <c r="I159" s="115"/>
      <c r="J159" s="115"/>
      <c r="K159" s="115"/>
    </row>
    <row r="160" spans="2:11">
      <c r="B160" s="114"/>
      <c r="C160" s="115"/>
      <c r="D160" s="131"/>
      <c r="E160" s="131"/>
      <c r="F160" s="131"/>
      <c r="G160" s="131"/>
      <c r="H160" s="131"/>
      <c r="I160" s="115"/>
      <c r="J160" s="115"/>
      <c r="K160" s="115"/>
    </row>
    <row r="161" spans="2:11">
      <c r="B161" s="114"/>
      <c r="C161" s="115"/>
      <c r="D161" s="131"/>
      <c r="E161" s="131"/>
      <c r="F161" s="131"/>
      <c r="G161" s="131"/>
      <c r="H161" s="131"/>
      <c r="I161" s="115"/>
      <c r="J161" s="115"/>
      <c r="K161" s="115"/>
    </row>
    <row r="162" spans="2:11">
      <c r="B162" s="114"/>
      <c r="C162" s="115"/>
      <c r="D162" s="131"/>
      <c r="E162" s="131"/>
      <c r="F162" s="131"/>
      <c r="G162" s="131"/>
      <c r="H162" s="131"/>
      <c r="I162" s="115"/>
      <c r="J162" s="115"/>
      <c r="K162" s="115"/>
    </row>
    <row r="163" spans="2:11">
      <c r="B163" s="114"/>
      <c r="C163" s="115"/>
      <c r="D163" s="131"/>
      <c r="E163" s="131"/>
      <c r="F163" s="131"/>
      <c r="G163" s="131"/>
      <c r="H163" s="131"/>
      <c r="I163" s="115"/>
      <c r="J163" s="115"/>
      <c r="K163" s="115"/>
    </row>
    <row r="164" spans="2:11">
      <c r="B164" s="114"/>
      <c r="C164" s="115"/>
      <c r="D164" s="131"/>
      <c r="E164" s="131"/>
      <c r="F164" s="131"/>
      <c r="G164" s="131"/>
      <c r="H164" s="131"/>
      <c r="I164" s="115"/>
      <c r="J164" s="115"/>
      <c r="K164" s="115"/>
    </row>
    <row r="165" spans="2:11">
      <c r="B165" s="114"/>
      <c r="C165" s="115"/>
      <c r="D165" s="131"/>
      <c r="E165" s="131"/>
      <c r="F165" s="131"/>
      <c r="G165" s="131"/>
      <c r="H165" s="131"/>
      <c r="I165" s="115"/>
      <c r="J165" s="115"/>
      <c r="K165" s="115"/>
    </row>
    <row r="166" spans="2:11">
      <c r="B166" s="114"/>
      <c r="C166" s="115"/>
      <c r="D166" s="131"/>
      <c r="E166" s="131"/>
      <c r="F166" s="131"/>
      <c r="G166" s="131"/>
      <c r="H166" s="131"/>
      <c r="I166" s="115"/>
      <c r="J166" s="115"/>
      <c r="K166" s="115"/>
    </row>
    <row r="167" spans="2:11">
      <c r="B167" s="114"/>
      <c r="C167" s="115"/>
      <c r="D167" s="131"/>
      <c r="E167" s="131"/>
      <c r="F167" s="131"/>
      <c r="G167" s="131"/>
      <c r="H167" s="131"/>
      <c r="I167" s="115"/>
      <c r="J167" s="115"/>
      <c r="K167" s="115"/>
    </row>
    <row r="168" spans="2:11">
      <c r="B168" s="114"/>
      <c r="C168" s="115"/>
      <c r="D168" s="131"/>
      <c r="E168" s="131"/>
      <c r="F168" s="131"/>
      <c r="G168" s="131"/>
      <c r="H168" s="131"/>
      <c r="I168" s="115"/>
      <c r="J168" s="115"/>
      <c r="K168" s="115"/>
    </row>
    <row r="169" spans="2:11">
      <c r="B169" s="114"/>
      <c r="C169" s="115"/>
      <c r="D169" s="131"/>
      <c r="E169" s="131"/>
      <c r="F169" s="131"/>
      <c r="G169" s="131"/>
      <c r="H169" s="131"/>
      <c r="I169" s="115"/>
      <c r="J169" s="115"/>
      <c r="K169" s="115"/>
    </row>
    <row r="170" spans="2:11">
      <c r="B170" s="114"/>
      <c r="C170" s="115"/>
      <c r="D170" s="131"/>
      <c r="E170" s="131"/>
      <c r="F170" s="131"/>
      <c r="G170" s="131"/>
      <c r="H170" s="131"/>
      <c r="I170" s="115"/>
      <c r="J170" s="115"/>
      <c r="K170" s="115"/>
    </row>
    <row r="171" spans="2:11">
      <c r="B171" s="114"/>
      <c r="C171" s="115"/>
      <c r="D171" s="131"/>
      <c r="E171" s="131"/>
      <c r="F171" s="131"/>
      <c r="G171" s="131"/>
      <c r="H171" s="131"/>
      <c r="I171" s="115"/>
      <c r="J171" s="115"/>
      <c r="K171" s="115"/>
    </row>
    <row r="172" spans="2:11">
      <c r="B172" s="114"/>
      <c r="C172" s="115"/>
      <c r="D172" s="131"/>
      <c r="E172" s="131"/>
      <c r="F172" s="131"/>
      <c r="G172" s="131"/>
      <c r="H172" s="131"/>
      <c r="I172" s="115"/>
      <c r="J172" s="115"/>
      <c r="K172" s="115"/>
    </row>
    <row r="173" spans="2:11">
      <c r="B173" s="114"/>
      <c r="C173" s="115"/>
      <c r="D173" s="131"/>
      <c r="E173" s="131"/>
      <c r="F173" s="131"/>
      <c r="G173" s="131"/>
      <c r="H173" s="131"/>
      <c r="I173" s="115"/>
      <c r="J173" s="115"/>
      <c r="K173" s="115"/>
    </row>
    <row r="174" spans="2:11">
      <c r="B174" s="114"/>
      <c r="C174" s="115"/>
      <c r="D174" s="131"/>
      <c r="E174" s="131"/>
      <c r="F174" s="131"/>
      <c r="G174" s="131"/>
      <c r="H174" s="131"/>
      <c r="I174" s="115"/>
      <c r="J174" s="115"/>
      <c r="K174" s="115"/>
    </row>
    <row r="175" spans="2:11">
      <c r="B175" s="114"/>
      <c r="C175" s="115"/>
      <c r="D175" s="131"/>
      <c r="E175" s="131"/>
      <c r="F175" s="131"/>
      <c r="G175" s="131"/>
      <c r="H175" s="131"/>
      <c r="I175" s="115"/>
      <c r="J175" s="115"/>
      <c r="K175" s="115"/>
    </row>
    <row r="176" spans="2:11">
      <c r="B176" s="114"/>
      <c r="C176" s="115"/>
      <c r="D176" s="131"/>
      <c r="E176" s="131"/>
      <c r="F176" s="131"/>
      <c r="G176" s="131"/>
      <c r="H176" s="131"/>
      <c r="I176" s="115"/>
      <c r="J176" s="115"/>
      <c r="K176" s="115"/>
    </row>
    <row r="177" spans="2:11">
      <c r="B177" s="114"/>
      <c r="C177" s="115"/>
      <c r="D177" s="131"/>
      <c r="E177" s="131"/>
      <c r="F177" s="131"/>
      <c r="G177" s="131"/>
      <c r="H177" s="131"/>
      <c r="I177" s="115"/>
      <c r="J177" s="115"/>
      <c r="K177" s="115"/>
    </row>
    <row r="178" spans="2:11">
      <c r="B178" s="114"/>
      <c r="C178" s="115"/>
      <c r="D178" s="131"/>
      <c r="E178" s="131"/>
      <c r="F178" s="131"/>
      <c r="G178" s="131"/>
      <c r="H178" s="131"/>
      <c r="I178" s="115"/>
      <c r="J178" s="115"/>
      <c r="K178" s="115"/>
    </row>
    <row r="179" spans="2:11">
      <c r="B179" s="114"/>
      <c r="C179" s="115"/>
      <c r="D179" s="131"/>
      <c r="E179" s="131"/>
      <c r="F179" s="131"/>
      <c r="G179" s="131"/>
      <c r="H179" s="131"/>
      <c r="I179" s="115"/>
      <c r="J179" s="115"/>
      <c r="K179" s="115"/>
    </row>
    <row r="180" spans="2:11">
      <c r="B180" s="114"/>
      <c r="C180" s="115"/>
      <c r="D180" s="131"/>
      <c r="E180" s="131"/>
      <c r="F180" s="131"/>
      <c r="G180" s="131"/>
      <c r="H180" s="131"/>
      <c r="I180" s="115"/>
      <c r="J180" s="115"/>
      <c r="K180" s="115"/>
    </row>
    <row r="181" spans="2:11">
      <c r="B181" s="114"/>
      <c r="C181" s="115"/>
      <c r="D181" s="131"/>
      <c r="E181" s="131"/>
      <c r="F181" s="131"/>
      <c r="G181" s="131"/>
      <c r="H181" s="131"/>
      <c r="I181" s="115"/>
      <c r="J181" s="115"/>
      <c r="K181" s="115"/>
    </row>
    <row r="182" spans="2:11">
      <c r="B182" s="114"/>
      <c r="C182" s="115"/>
      <c r="D182" s="131"/>
      <c r="E182" s="131"/>
      <c r="F182" s="131"/>
      <c r="G182" s="131"/>
      <c r="H182" s="131"/>
      <c r="I182" s="115"/>
      <c r="J182" s="115"/>
      <c r="K182" s="115"/>
    </row>
    <row r="183" spans="2:11">
      <c r="B183" s="114"/>
      <c r="C183" s="115"/>
      <c r="D183" s="131"/>
      <c r="E183" s="131"/>
      <c r="F183" s="131"/>
      <c r="G183" s="131"/>
      <c r="H183" s="131"/>
      <c r="I183" s="115"/>
      <c r="J183" s="115"/>
      <c r="K183" s="115"/>
    </row>
    <row r="184" spans="2:11">
      <c r="B184" s="114"/>
      <c r="C184" s="115"/>
      <c r="D184" s="131"/>
      <c r="E184" s="131"/>
      <c r="F184" s="131"/>
      <c r="G184" s="131"/>
      <c r="H184" s="131"/>
      <c r="I184" s="115"/>
      <c r="J184" s="115"/>
      <c r="K184" s="115"/>
    </row>
    <row r="185" spans="2:11">
      <c r="B185" s="114"/>
      <c r="C185" s="115"/>
      <c r="D185" s="131"/>
      <c r="E185" s="131"/>
      <c r="F185" s="131"/>
      <c r="G185" s="131"/>
      <c r="H185" s="131"/>
      <c r="I185" s="115"/>
      <c r="J185" s="115"/>
      <c r="K185" s="115"/>
    </row>
    <row r="186" spans="2:11">
      <c r="B186" s="114"/>
      <c r="C186" s="115"/>
      <c r="D186" s="131"/>
      <c r="E186" s="131"/>
      <c r="F186" s="131"/>
      <c r="G186" s="131"/>
      <c r="H186" s="131"/>
      <c r="I186" s="115"/>
      <c r="J186" s="115"/>
      <c r="K186" s="115"/>
    </row>
    <row r="187" spans="2:11">
      <c r="B187" s="114"/>
      <c r="C187" s="115"/>
      <c r="D187" s="131"/>
      <c r="E187" s="131"/>
      <c r="F187" s="131"/>
      <c r="G187" s="131"/>
      <c r="H187" s="131"/>
      <c r="I187" s="115"/>
      <c r="J187" s="115"/>
      <c r="K187" s="115"/>
    </row>
    <row r="188" spans="2:11">
      <c r="B188" s="114"/>
      <c r="C188" s="115"/>
      <c r="D188" s="131"/>
      <c r="E188" s="131"/>
      <c r="F188" s="131"/>
      <c r="G188" s="131"/>
      <c r="H188" s="131"/>
      <c r="I188" s="115"/>
      <c r="J188" s="115"/>
      <c r="K188" s="115"/>
    </row>
    <row r="189" spans="2:11">
      <c r="B189" s="114"/>
      <c r="C189" s="115"/>
      <c r="D189" s="131"/>
      <c r="E189" s="131"/>
      <c r="F189" s="131"/>
      <c r="G189" s="131"/>
      <c r="H189" s="131"/>
      <c r="I189" s="115"/>
      <c r="J189" s="115"/>
      <c r="K189" s="115"/>
    </row>
    <row r="190" spans="2:11">
      <c r="B190" s="114"/>
      <c r="C190" s="115"/>
      <c r="D190" s="131"/>
      <c r="E190" s="131"/>
      <c r="F190" s="131"/>
      <c r="G190" s="131"/>
      <c r="H190" s="131"/>
      <c r="I190" s="115"/>
      <c r="J190" s="115"/>
      <c r="K190" s="115"/>
    </row>
    <row r="191" spans="2:11">
      <c r="B191" s="114"/>
      <c r="C191" s="115"/>
      <c r="D191" s="131"/>
      <c r="E191" s="131"/>
      <c r="F191" s="131"/>
      <c r="G191" s="131"/>
      <c r="H191" s="131"/>
      <c r="I191" s="115"/>
      <c r="J191" s="115"/>
      <c r="K191" s="115"/>
    </row>
    <row r="192" spans="2:11">
      <c r="B192" s="114"/>
      <c r="C192" s="115"/>
      <c r="D192" s="131"/>
      <c r="E192" s="131"/>
      <c r="F192" s="131"/>
      <c r="G192" s="131"/>
      <c r="H192" s="131"/>
      <c r="I192" s="115"/>
      <c r="J192" s="115"/>
      <c r="K192" s="115"/>
    </row>
    <row r="193" spans="2:11">
      <c r="B193" s="114"/>
      <c r="C193" s="115"/>
      <c r="D193" s="131"/>
      <c r="E193" s="131"/>
      <c r="F193" s="131"/>
      <c r="G193" s="131"/>
      <c r="H193" s="131"/>
      <c r="I193" s="115"/>
      <c r="J193" s="115"/>
      <c r="K193" s="115"/>
    </row>
    <row r="194" spans="2:11">
      <c r="B194" s="114"/>
      <c r="C194" s="115"/>
      <c r="D194" s="131"/>
      <c r="E194" s="131"/>
      <c r="F194" s="131"/>
      <c r="G194" s="131"/>
      <c r="H194" s="131"/>
      <c r="I194" s="115"/>
      <c r="J194" s="115"/>
      <c r="K194" s="115"/>
    </row>
    <row r="195" spans="2:11">
      <c r="B195" s="114"/>
      <c r="C195" s="115"/>
      <c r="D195" s="131"/>
      <c r="E195" s="131"/>
      <c r="F195" s="131"/>
      <c r="G195" s="131"/>
      <c r="H195" s="131"/>
      <c r="I195" s="115"/>
      <c r="J195" s="115"/>
      <c r="K195" s="115"/>
    </row>
    <row r="196" spans="2:11">
      <c r="B196" s="114"/>
      <c r="C196" s="115"/>
      <c r="D196" s="131"/>
      <c r="E196" s="131"/>
      <c r="F196" s="131"/>
      <c r="G196" s="131"/>
      <c r="H196" s="131"/>
      <c r="I196" s="115"/>
      <c r="J196" s="115"/>
      <c r="K196" s="115"/>
    </row>
    <row r="197" spans="2:11">
      <c r="B197" s="114"/>
      <c r="C197" s="115"/>
      <c r="D197" s="131"/>
      <c r="E197" s="131"/>
      <c r="F197" s="131"/>
      <c r="G197" s="131"/>
      <c r="H197" s="131"/>
      <c r="I197" s="115"/>
      <c r="J197" s="115"/>
      <c r="K197" s="115"/>
    </row>
    <row r="198" spans="2:11">
      <c r="B198" s="114"/>
      <c r="C198" s="115"/>
      <c r="D198" s="131"/>
      <c r="E198" s="131"/>
      <c r="F198" s="131"/>
      <c r="G198" s="131"/>
      <c r="H198" s="131"/>
      <c r="I198" s="115"/>
      <c r="J198" s="115"/>
      <c r="K198" s="115"/>
    </row>
    <row r="199" spans="2:11">
      <c r="B199" s="114"/>
      <c r="C199" s="115"/>
      <c r="D199" s="131"/>
      <c r="E199" s="131"/>
      <c r="F199" s="131"/>
      <c r="G199" s="131"/>
      <c r="H199" s="131"/>
      <c r="I199" s="115"/>
      <c r="J199" s="115"/>
      <c r="K199" s="115"/>
    </row>
    <row r="200" spans="2:11">
      <c r="B200" s="114"/>
      <c r="C200" s="115"/>
      <c r="D200" s="131"/>
      <c r="E200" s="131"/>
      <c r="F200" s="131"/>
      <c r="G200" s="131"/>
      <c r="H200" s="131"/>
      <c r="I200" s="115"/>
      <c r="J200" s="115"/>
      <c r="K200" s="115"/>
    </row>
    <row r="201" spans="2:11">
      <c r="B201" s="114"/>
      <c r="C201" s="115"/>
      <c r="D201" s="131"/>
      <c r="E201" s="131"/>
      <c r="F201" s="131"/>
      <c r="G201" s="131"/>
      <c r="H201" s="131"/>
      <c r="I201" s="115"/>
      <c r="J201" s="115"/>
      <c r="K201" s="115"/>
    </row>
    <row r="202" spans="2:11">
      <c r="B202" s="114"/>
      <c r="C202" s="115"/>
      <c r="D202" s="131"/>
      <c r="E202" s="131"/>
      <c r="F202" s="131"/>
      <c r="G202" s="131"/>
      <c r="H202" s="131"/>
      <c r="I202" s="115"/>
      <c r="J202" s="115"/>
      <c r="K202" s="115"/>
    </row>
    <row r="203" spans="2:11">
      <c r="B203" s="114"/>
      <c r="C203" s="115"/>
      <c r="D203" s="131"/>
      <c r="E203" s="131"/>
      <c r="F203" s="131"/>
      <c r="G203" s="131"/>
      <c r="H203" s="131"/>
      <c r="I203" s="115"/>
      <c r="J203" s="115"/>
      <c r="K203" s="115"/>
    </row>
    <row r="204" spans="2:11">
      <c r="B204" s="114"/>
      <c r="C204" s="115"/>
      <c r="D204" s="131"/>
      <c r="E204" s="131"/>
      <c r="F204" s="131"/>
      <c r="G204" s="131"/>
      <c r="H204" s="131"/>
      <c r="I204" s="115"/>
      <c r="J204" s="115"/>
      <c r="K204" s="115"/>
    </row>
    <row r="205" spans="2:11">
      <c r="B205" s="114"/>
      <c r="C205" s="115"/>
      <c r="D205" s="131"/>
      <c r="E205" s="131"/>
      <c r="F205" s="131"/>
      <c r="G205" s="131"/>
      <c r="H205" s="131"/>
      <c r="I205" s="115"/>
      <c r="J205" s="115"/>
      <c r="K205" s="115"/>
    </row>
    <row r="206" spans="2:11">
      <c r="B206" s="114"/>
      <c r="C206" s="115"/>
      <c r="D206" s="131"/>
      <c r="E206" s="131"/>
      <c r="F206" s="131"/>
      <c r="G206" s="131"/>
      <c r="H206" s="131"/>
      <c r="I206" s="115"/>
      <c r="J206" s="115"/>
      <c r="K206" s="115"/>
    </row>
    <row r="207" spans="2:11">
      <c r="B207" s="114"/>
      <c r="C207" s="115"/>
      <c r="D207" s="131"/>
      <c r="E207" s="131"/>
      <c r="F207" s="131"/>
      <c r="G207" s="131"/>
      <c r="H207" s="131"/>
      <c r="I207" s="115"/>
      <c r="J207" s="115"/>
      <c r="K207" s="115"/>
    </row>
    <row r="208" spans="2:11">
      <c r="B208" s="114"/>
      <c r="C208" s="115"/>
      <c r="D208" s="131"/>
      <c r="E208" s="131"/>
      <c r="F208" s="131"/>
      <c r="G208" s="131"/>
      <c r="H208" s="131"/>
      <c r="I208" s="115"/>
      <c r="J208" s="115"/>
      <c r="K208" s="115"/>
    </row>
    <row r="209" spans="2:11">
      <c r="B209" s="114"/>
      <c r="C209" s="115"/>
      <c r="D209" s="131"/>
      <c r="E209" s="131"/>
      <c r="F209" s="131"/>
      <c r="G209" s="131"/>
      <c r="H209" s="131"/>
      <c r="I209" s="115"/>
      <c r="J209" s="115"/>
      <c r="K209" s="115"/>
    </row>
    <row r="210" spans="2:11">
      <c r="B210" s="114"/>
      <c r="C210" s="115"/>
      <c r="D210" s="131"/>
      <c r="E210" s="131"/>
      <c r="F210" s="131"/>
      <c r="G210" s="131"/>
      <c r="H210" s="131"/>
      <c r="I210" s="115"/>
      <c r="J210" s="115"/>
      <c r="K210" s="115"/>
    </row>
    <row r="211" spans="2:11">
      <c r="B211" s="114"/>
      <c r="C211" s="115"/>
      <c r="D211" s="131"/>
      <c r="E211" s="131"/>
      <c r="F211" s="131"/>
      <c r="G211" s="131"/>
      <c r="H211" s="131"/>
      <c r="I211" s="115"/>
      <c r="J211" s="115"/>
      <c r="K211" s="115"/>
    </row>
    <row r="212" spans="2:11">
      <c r="B212" s="114"/>
      <c r="C212" s="115"/>
      <c r="D212" s="131"/>
      <c r="E212" s="131"/>
      <c r="F212" s="131"/>
      <c r="G212" s="131"/>
      <c r="H212" s="131"/>
      <c r="I212" s="115"/>
      <c r="J212" s="115"/>
      <c r="K212" s="115"/>
    </row>
    <row r="213" spans="2:11">
      <c r="B213" s="114"/>
      <c r="C213" s="115"/>
      <c r="D213" s="131"/>
      <c r="E213" s="131"/>
      <c r="F213" s="131"/>
      <c r="G213" s="131"/>
      <c r="H213" s="131"/>
      <c r="I213" s="115"/>
      <c r="J213" s="115"/>
      <c r="K213" s="115"/>
    </row>
    <row r="214" spans="2:11">
      <c r="B214" s="114"/>
      <c r="C214" s="115"/>
      <c r="D214" s="131"/>
      <c r="E214" s="131"/>
      <c r="F214" s="131"/>
      <c r="G214" s="131"/>
      <c r="H214" s="131"/>
      <c r="I214" s="115"/>
      <c r="J214" s="115"/>
      <c r="K214" s="115"/>
    </row>
    <row r="215" spans="2:11">
      <c r="B215" s="114"/>
      <c r="C215" s="115"/>
      <c r="D215" s="131"/>
      <c r="E215" s="131"/>
      <c r="F215" s="131"/>
      <c r="G215" s="131"/>
      <c r="H215" s="131"/>
      <c r="I215" s="115"/>
      <c r="J215" s="115"/>
      <c r="K215" s="115"/>
    </row>
    <row r="216" spans="2:11">
      <c r="B216" s="114"/>
      <c r="C216" s="115"/>
      <c r="D216" s="131"/>
      <c r="E216" s="131"/>
      <c r="F216" s="131"/>
      <c r="G216" s="131"/>
      <c r="H216" s="131"/>
      <c r="I216" s="115"/>
      <c r="J216" s="115"/>
      <c r="K216" s="115"/>
    </row>
    <row r="217" spans="2:11">
      <c r="B217" s="114"/>
      <c r="C217" s="115"/>
      <c r="D217" s="131"/>
      <c r="E217" s="131"/>
      <c r="F217" s="131"/>
      <c r="G217" s="131"/>
      <c r="H217" s="131"/>
      <c r="I217" s="115"/>
      <c r="J217" s="115"/>
      <c r="K217" s="115"/>
    </row>
    <row r="218" spans="2:11">
      <c r="B218" s="114"/>
      <c r="C218" s="115"/>
      <c r="D218" s="131"/>
      <c r="E218" s="131"/>
      <c r="F218" s="131"/>
      <c r="G218" s="131"/>
      <c r="H218" s="131"/>
      <c r="I218" s="115"/>
      <c r="J218" s="115"/>
      <c r="K218" s="115"/>
    </row>
    <row r="219" spans="2:11">
      <c r="B219" s="114"/>
      <c r="C219" s="115"/>
      <c r="D219" s="131"/>
      <c r="E219" s="131"/>
      <c r="F219" s="131"/>
      <c r="G219" s="131"/>
      <c r="H219" s="131"/>
      <c r="I219" s="115"/>
      <c r="J219" s="115"/>
      <c r="K219" s="115"/>
    </row>
    <row r="220" spans="2:11">
      <c r="B220" s="114"/>
      <c r="C220" s="115"/>
      <c r="D220" s="131"/>
      <c r="E220" s="131"/>
      <c r="F220" s="131"/>
      <c r="G220" s="131"/>
      <c r="H220" s="131"/>
      <c r="I220" s="115"/>
      <c r="J220" s="115"/>
      <c r="K220" s="115"/>
    </row>
    <row r="221" spans="2:11">
      <c r="B221" s="114"/>
      <c r="C221" s="115"/>
      <c r="D221" s="131"/>
      <c r="E221" s="131"/>
      <c r="F221" s="131"/>
      <c r="G221" s="131"/>
      <c r="H221" s="131"/>
      <c r="I221" s="115"/>
      <c r="J221" s="115"/>
      <c r="K221" s="115"/>
    </row>
    <row r="222" spans="2:11">
      <c r="B222" s="114"/>
      <c r="C222" s="115"/>
      <c r="D222" s="131"/>
      <c r="E222" s="131"/>
      <c r="F222" s="131"/>
      <c r="G222" s="131"/>
      <c r="H222" s="131"/>
      <c r="I222" s="115"/>
      <c r="J222" s="115"/>
      <c r="K222" s="115"/>
    </row>
    <row r="223" spans="2:11">
      <c r="B223" s="114"/>
      <c r="C223" s="115"/>
      <c r="D223" s="131"/>
      <c r="E223" s="131"/>
      <c r="F223" s="131"/>
      <c r="G223" s="131"/>
      <c r="H223" s="131"/>
      <c r="I223" s="115"/>
      <c r="J223" s="115"/>
      <c r="K223" s="115"/>
    </row>
    <row r="224" spans="2:11">
      <c r="B224" s="114"/>
      <c r="C224" s="115"/>
      <c r="D224" s="131"/>
      <c r="E224" s="131"/>
      <c r="F224" s="131"/>
      <c r="G224" s="131"/>
      <c r="H224" s="131"/>
      <c r="I224" s="115"/>
      <c r="J224" s="115"/>
      <c r="K224" s="115"/>
    </row>
    <row r="225" spans="2:11">
      <c r="B225" s="114"/>
      <c r="C225" s="115"/>
      <c r="D225" s="131"/>
      <c r="E225" s="131"/>
      <c r="F225" s="131"/>
      <c r="G225" s="131"/>
      <c r="H225" s="131"/>
      <c r="I225" s="115"/>
      <c r="J225" s="115"/>
      <c r="K225" s="115"/>
    </row>
    <row r="226" spans="2:11">
      <c r="B226" s="114"/>
      <c r="C226" s="115"/>
      <c r="D226" s="131"/>
      <c r="E226" s="131"/>
      <c r="F226" s="131"/>
      <c r="G226" s="131"/>
      <c r="H226" s="131"/>
      <c r="I226" s="115"/>
      <c r="J226" s="115"/>
      <c r="K226" s="115"/>
    </row>
    <row r="227" spans="2:11">
      <c r="B227" s="114"/>
      <c r="C227" s="115"/>
      <c r="D227" s="131"/>
      <c r="E227" s="131"/>
      <c r="F227" s="131"/>
      <c r="G227" s="131"/>
      <c r="H227" s="131"/>
      <c r="I227" s="115"/>
      <c r="J227" s="115"/>
      <c r="K227" s="115"/>
    </row>
    <row r="228" spans="2:11">
      <c r="B228" s="114"/>
      <c r="C228" s="115"/>
      <c r="D228" s="131"/>
      <c r="E228" s="131"/>
      <c r="F228" s="131"/>
      <c r="G228" s="131"/>
      <c r="H228" s="131"/>
      <c r="I228" s="115"/>
      <c r="J228" s="115"/>
      <c r="K228" s="115"/>
    </row>
    <row r="229" spans="2:11">
      <c r="B229" s="114"/>
      <c r="C229" s="115"/>
      <c r="D229" s="131"/>
      <c r="E229" s="131"/>
      <c r="F229" s="131"/>
      <c r="G229" s="131"/>
      <c r="H229" s="131"/>
      <c r="I229" s="115"/>
      <c r="J229" s="115"/>
      <c r="K229" s="115"/>
    </row>
    <row r="230" spans="2:11">
      <c r="B230" s="114"/>
      <c r="C230" s="115"/>
      <c r="D230" s="131"/>
      <c r="E230" s="131"/>
      <c r="F230" s="131"/>
      <c r="G230" s="131"/>
      <c r="H230" s="131"/>
      <c r="I230" s="115"/>
      <c r="J230" s="115"/>
      <c r="K230" s="115"/>
    </row>
    <row r="231" spans="2:11">
      <c r="B231" s="114"/>
      <c r="C231" s="115"/>
      <c r="D231" s="131"/>
      <c r="E231" s="131"/>
      <c r="F231" s="131"/>
      <c r="G231" s="131"/>
      <c r="H231" s="131"/>
      <c r="I231" s="115"/>
      <c r="J231" s="115"/>
      <c r="K231" s="115"/>
    </row>
    <row r="232" spans="2:11">
      <c r="B232" s="114"/>
      <c r="C232" s="115"/>
      <c r="D232" s="131"/>
      <c r="E232" s="131"/>
      <c r="F232" s="131"/>
      <c r="G232" s="131"/>
      <c r="H232" s="131"/>
      <c r="I232" s="115"/>
      <c r="J232" s="115"/>
      <c r="K232" s="115"/>
    </row>
    <row r="233" spans="2:11">
      <c r="B233" s="114"/>
      <c r="C233" s="115"/>
      <c r="D233" s="131"/>
      <c r="E233" s="131"/>
      <c r="F233" s="131"/>
      <c r="G233" s="131"/>
      <c r="H233" s="131"/>
      <c r="I233" s="115"/>
      <c r="J233" s="115"/>
      <c r="K233" s="115"/>
    </row>
    <row r="234" spans="2:11">
      <c r="B234" s="114"/>
      <c r="C234" s="115"/>
      <c r="D234" s="131"/>
      <c r="E234" s="131"/>
      <c r="F234" s="131"/>
      <c r="G234" s="131"/>
      <c r="H234" s="131"/>
      <c r="I234" s="115"/>
      <c r="J234" s="115"/>
      <c r="K234" s="115"/>
    </row>
    <row r="235" spans="2:11">
      <c r="B235" s="114"/>
      <c r="C235" s="115"/>
      <c r="D235" s="131"/>
      <c r="E235" s="131"/>
      <c r="F235" s="131"/>
      <c r="G235" s="131"/>
      <c r="H235" s="131"/>
      <c r="I235" s="115"/>
      <c r="J235" s="115"/>
      <c r="K235" s="115"/>
    </row>
    <row r="236" spans="2:11">
      <c r="B236" s="114"/>
      <c r="C236" s="115"/>
      <c r="D236" s="131"/>
      <c r="E236" s="131"/>
      <c r="F236" s="131"/>
      <c r="G236" s="131"/>
      <c r="H236" s="131"/>
      <c r="I236" s="115"/>
      <c r="J236" s="115"/>
      <c r="K236" s="115"/>
    </row>
    <row r="237" spans="2:11">
      <c r="B237" s="114"/>
      <c r="C237" s="115"/>
      <c r="D237" s="131"/>
      <c r="E237" s="131"/>
      <c r="F237" s="131"/>
      <c r="G237" s="131"/>
      <c r="H237" s="131"/>
      <c r="I237" s="115"/>
      <c r="J237" s="115"/>
      <c r="K237" s="115"/>
    </row>
    <row r="238" spans="2:11">
      <c r="B238" s="114"/>
      <c r="C238" s="115"/>
      <c r="D238" s="131"/>
      <c r="E238" s="131"/>
      <c r="F238" s="131"/>
      <c r="G238" s="131"/>
      <c r="H238" s="131"/>
      <c r="I238" s="115"/>
      <c r="J238" s="115"/>
      <c r="K238" s="115"/>
    </row>
    <row r="239" spans="2:11">
      <c r="B239" s="114"/>
      <c r="C239" s="115"/>
      <c r="D239" s="131"/>
      <c r="E239" s="131"/>
      <c r="F239" s="131"/>
      <c r="G239" s="131"/>
      <c r="H239" s="131"/>
      <c r="I239" s="115"/>
      <c r="J239" s="115"/>
      <c r="K239" s="115"/>
    </row>
    <row r="240" spans="2:11">
      <c r="B240" s="114"/>
      <c r="C240" s="115"/>
      <c r="D240" s="131"/>
      <c r="E240" s="131"/>
      <c r="F240" s="131"/>
      <c r="G240" s="131"/>
      <c r="H240" s="131"/>
      <c r="I240" s="115"/>
      <c r="J240" s="115"/>
      <c r="K240" s="115"/>
    </row>
    <row r="241" spans="2:11">
      <c r="B241" s="114"/>
      <c r="C241" s="115"/>
      <c r="D241" s="131"/>
      <c r="E241" s="131"/>
      <c r="F241" s="131"/>
      <c r="G241" s="131"/>
      <c r="H241" s="131"/>
      <c r="I241" s="115"/>
      <c r="J241" s="115"/>
      <c r="K241" s="115"/>
    </row>
    <row r="242" spans="2:11">
      <c r="B242" s="114"/>
      <c r="C242" s="115"/>
      <c r="D242" s="131"/>
      <c r="E242" s="131"/>
      <c r="F242" s="131"/>
      <c r="G242" s="131"/>
      <c r="H242" s="131"/>
      <c r="I242" s="115"/>
      <c r="J242" s="115"/>
      <c r="K242" s="115"/>
    </row>
    <row r="243" spans="2:11">
      <c r="B243" s="114"/>
      <c r="C243" s="115"/>
      <c r="D243" s="131"/>
      <c r="E243" s="131"/>
      <c r="F243" s="131"/>
      <c r="G243" s="131"/>
      <c r="H243" s="131"/>
      <c r="I243" s="115"/>
      <c r="J243" s="115"/>
      <c r="K243" s="115"/>
    </row>
    <row r="244" spans="2:11">
      <c r="B244" s="114"/>
      <c r="C244" s="115"/>
      <c r="D244" s="131"/>
      <c r="E244" s="131"/>
      <c r="F244" s="131"/>
      <c r="G244" s="131"/>
      <c r="H244" s="131"/>
      <c r="I244" s="115"/>
      <c r="J244" s="115"/>
      <c r="K244" s="115"/>
    </row>
    <row r="245" spans="2:11">
      <c r="B245" s="114"/>
      <c r="C245" s="115"/>
      <c r="D245" s="131"/>
      <c r="E245" s="131"/>
      <c r="F245" s="131"/>
      <c r="G245" s="131"/>
      <c r="H245" s="131"/>
      <c r="I245" s="115"/>
      <c r="J245" s="115"/>
      <c r="K245" s="115"/>
    </row>
    <row r="246" spans="2:11">
      <c r="B246" s="114"/>
      <c r="C246" s="115"/>
      <c r="D246" s="131"/>
      <c r="E246" s="131"/>
      <c r="F246" s="131"/>
      <c r="G246" s="131"/>
      <c r="H246" s="131"/>
      <c r="I246" s="115"/>
      <c r="J246" s="115"/>
      <c r="K246" s="115"/>
    </row>
    <row r="247" spans="2:11">
      <c r="B247" s="114"/>
      <c r="C247" s="115"/>
      <c r="D247" s="131"/>
      <c r="E247" s="131"/>
      <c r="F247" s="131"/>
      <c r="G247" s="131"/>
      <c r="H247" s="131"/>
      <c r="I247" s="115"/>
      <c r="J247" s="115"/>
      <c r="K247" s="115"/>
    </row>
    <row r="248" spans="2:11">
      <c r="B248" s="114"/>
      <c r="C248" s="115"/>
      <c r="D248" s="131"/>
      <c r="E248" s="131"/>
      <c r="F248" s="131"/>
      <c r="G248" s="131"/>
      <c r="H248" s="131"/>
      <c r="I248" s="115"/>
      <c r="J248" s="115"/>
      <c r="K248" s="115"/>
    </row>
    <row r="249" spans="2:11">
      <c r="B249" s="114"/>
      <c r="C249" s="115"/>
      <c r="D249" s="131"/>
      <c r="E249" s="131"/>
      <c r="F249" s="131"/>
      <c r="G249" s="131"/>
      <c r="H249" s="131"/>
      <c r="I249" s="115"/>
      <c r="J249" s="115"/>
      <c r="K249" s="115"/>
    </row>
    <row r="250" spans="2:11">
      <c r="B250" s="114"/>
      <c r="C250" s="115"/>
      <c r="D250" s="131"/>
      <c r="E250" s="131"/>
      <c r="F250" s="131"/>
      <c r="G250" s="131"/>
      <c r="H250" s="131"/>
      <c r="I250" s="115"/>
      <c r="J250" s="115"/>
      <c r="K250" s="115"/>
    </row>
    <row r="251" spans="2:11">
      <c r="B251" s="114"/>
      <c r="C251" s="115"/>
      <c r="D251" s="131"/>
      <c r="E251" s="131"/>
      <c r="F251" s="131"/>
      <c r="G251" s="131"/>
      <c r="H251" s="131"/>
      <c r="I251" s="115"/>
      <c r="J251" s="115"/>
      <c r="K251" s="115"/>
    </row>
    <row r="252" spans="2:11">
      <c r="B252" s="114"/>
      <c r="C252" s="115"/>
      <c r="D252" s="131"/>
      <c r="E252" s="131"/>
      <c r="F252" s="131"/>
      <c r="G252" s="131"/>
      <c r="H252" s="131"/>
      <c r="I252" s="115"/>
      <c r="J252" s="115"/>
      <c r="K252" s="115"/>
    </row>
    <row r="253" spans="2:11">
      <c r="B253" s="114"/>
      <c r="C253" s="115"/>
      <c r="D253" s="131"/>
      <c r="E253" s="131"/>
      <c r="F253" s="131"/>
      <c r="G253" s="131"/>
      <c r="H253" s="131"/>
      <c r="I253" s="115"/>
      <c r="J253" s="115"/>
      <c r="K253" s="115"/>
    </row>
    <row r="254" spans="2:11">
      <c r="B254" s="114"/>
      <c r="C254" s="115"/>
      <c r="D254" s="131"/>
      <c r="E254" s="131"/>
      <c r="F254" s="131"/>
      <c r="G254" s="131"/>
      <c r="H254" s="131"/>
      <c r="I254" s="115"/>
      <c r="J254" s="115"/>
      <c r="K254" s="115"/>
    </row>
    <row r="255" spans="2:11">
      <c r="B255" s="114"/>
      <c r="C255" s="115"/>
      <c r="D255" s="131"/>
      <c r="E255" s="131"/>
      <c r="F255" s="131"/>
      <c r="G255" s="131"/>
      <c r="H255" s="131"/>
      <c r="I255" s="115"/>
      <c r="J255" s="115"/>
      <c r="K255" s="115"/>
    </row>
    <row r="256" spans="2:11">
      <c r="B256" s="114"/>
      <c r="C256" s="115"/>
      <c r="D256" s="131"/>
      <c r="E256" s="131"/>
      <c r="F256" s="131"/>
      <c r="G256" s="131"/>
      <c r="H256" s="131"/>
      <c r="I256" s="115"/>
      <c r="J256" s="115"/>
      <c r="K256" s="115"/>
    </row>
    <row r="257" spans="2:11">
      <c r="B257" s="114"/>
      <c r="C257" s="115"/>
      <c r="D257" s="131"/>
      <c r="E257" s="131"/>
      <c r="F257" s="131"/>
      <c r="G257" s="131"/>
      <c r="H257" s="131"/>
      <c r="I257" s="115"/>
      <c r="J257" s="115"/>
      <c r="K257" s="115"/>
    </row>
    <row r="258" spans="2:11">
      <c r="B258" s="114"/>
      <c r="C258" s="115"/>
      <c r="D258" s="131"/>
      <c r="E258" s="131"/>
      <c r="F258" s="131"/>
      <c r="G258" s="131"/>
      <c r="H258" s="131"/>
      <c r="I258" s="115"/>
      <c r="J258" s="115"/>
      <c r="K258" s="115"/>
    </row>
    <row r="259" spans="2:11">
      <c r="B259" s="114"/>
      <c r="C259" s="115"/>
      <c r="D259" s="131"/>
      <c r="E259" s="131"/>
      <c r="F259" s="131"/>
      <c r="G259" s="131"/>
      <c r="H259" s="131"/>
      <c r="I259" s="115"/>
      <c r="J259" s="115"/>
      <c r="K259" s="115"/>
    </row>
    <row r="260" spans="2:11">
      <c r="B260" s="114"/>
      <c r="C260" s="115"/>
      <c r="D260" s="131"/>
      <c r="E260" s="131"/>
      <c r="F260" s="131"/>
      <c r="G260" s="131"/>
      <c r="H260" s="131"/>
      <c r="I260" s="115"/>
      <c r="J260" s="115"/>
      <c r="K260" s="115"/>
    </row>
    <row r="261" spans="2:11">
      <c r="B261" s="114"/>
      <c r="C261" s="115"/>
      <c r="D261" s="131"/>
      <c r="E261" s="131"/>
      <c r="F261" s="131"/>
      <c r="G261" s="131"/>
      <c r="H261" s="131"/>
      <c r="I261" s="115"/>
      <c r="J261" s="115"/>
      <c r="K261" s="115"/>
    </row>
    <row r="262" spans="2:11">
      <c r="B262" s="114"/>
      <c r="C262" s="115"/>
      <c r="D262" s="131"/>
      <c r="E262" s="131"/>
      <c r="F262" s="131"/>
      <c r="G262" s="131"/>
      <c r="H262" s="131"/>
      <c r="I262" s="115"/>
      <c r="J262" s="115"/>
      <c r="K262" s="115"/>
    </row>
    <row r="263" spans="2:11">
      <c r="B263" s="114"/>
      <c r="C263" s="115"/>
      <c r="D263" s="131"/>
      <c r="E263" s="131"/>
      <c r="F263" s="131"/>
      <c r="G263" s="131"/>
      <c r="H263" s="131"/>
      <c r="I263" s="115"/>
      <c r="J263" s="115"/>
      <c r="K263" s="115"/>
    </row>
    <row r="264" spans="2:11">
      <c r="B264" s="114"/>
      <c r="C264" s="115"/>
      <c r="D264" s="131"/>
      <c r="E264" s="131"/>
      <c r="F264" s="131"/>
      <c r="G264" s="131"/>
      <c r="H264" s="131"/>
      <c r="I264" s="115"/>
      <c r="J264" s="115"/>
      <c r="K264" s="115"/>
    </row>
    <row r="265" spans="2:11">
      <c r="B265" s="114"/>
      <c r="C265" s="115"/>
      <c r="D265" s="131"/>
      <c r="E265" s="131"/>
      <c r="F265" s="131"/>
      <c r="G265" s="131"/>
      <c r="H265" s="131"/>
      <c r="I265" s="115"/>
      <c r="J265" s="115"/>
      <c r="K265" s="115"/>
    </row>
    <row r="266" spans="2:11">
      <c r="B266" s="114"/>
      <c r="C266" s="115"/>
      <c r="D266" s="131"/>
      <c r="E266" s="131"/>
      <c r="F266" s="131"/>
      <c r="G266" s="131"/>
      <c r="H266" s="131"/>
      <c r="I266" s="115"/>
      <c r="J266" s="115"/>
      <c r="K266" s="115"/>
    </row>
    <row r="267" spans="2:11">
      <c r="B267" s="114"/>
      <c r="C267" s="115"/>
      <c r="D267" s="131"/>
      <c r="E267" s="131"/>
      <c r="F267" s="131"/>
      <c r="G267" s="131"/>
      <c r="H267" s="131"/>
      <c r="I267" s="115"/>
      <c r="J267" s="115"/>
      <c r="K267" s="115"/>
    </row>
    <row r="268" spans="2:11">
      <c r="B268" s="114"/>
      <c r="C268" s="115"/>
      <c r="D268" s="131"/>
      <c r="E268" s="131"/>
      <c r="F268" s="131"/>
      <c r="G268" s="131"/>
      <c r="H268" s="131"/>
      <c r="I268" s="115"/>
      <c r="J268" s="115"/>
      <c r="K268" s="115"/>
    </row>
    <row r="269" spans="2:11">
      <c r="B269" s="114"/>
      <c r="C269" s="115"/>
      <c r="D269" s="131"/>
      <c r="E269" s="131"/>
      <c r="F269" s="131"/>
      <c r="G269" s="131"/>
      <c r="H269" s="131"/>
      <c r="I269" s="115"/>
      <c r="J269" s="115"/>
      <c r="K269" s="115"/>
    </row>
    <row r="270" spans="2:11">
      <c r="B270" s="114"/>
      <c r="C270" s="115"/>
      <c r="D270" s="131"/>
      <c r="E270" s="131"/>
      <c r="F270" s="131"/>
      <c r="G270" s="131"/>
      <c r="H270" s="131"/>
      <c r="I270" s="115"/>
      <c r="J270" s="115"/>
      <c r="K270" s="115"/>
    </row>
    <row r="271" spans="2:11">
      <c r="B271" s="114"/>
      <c r="C271" s="115"/>
      <c r="D271" s="131"/>
      <c r="E271" s="131"/>
      <c r="F271" s="131"/>
      <c r="G271" s="131"/>
      <c r="H271" s="131"/>
      <c r="I271" s="115"/>
      <c r="J271" s="115"/>
      <c r="K271" s="115"/>
    </row>
    <row r="272" spans="2:11">
      <c r="B272" s="114"/>
      <c r="C272" s="115"/>
      <c r="D272" s="131"/>
      <c r="E272" s="131"/>
      <c r="F272" s="131"/>
      <c r="G272" s="131"/>
      <c r="H272" s="131"/>
      <c r="I272" s="115"/>
      <c r="J272" s="115"/>
      <c r="K272" s="115"/>
    </row>
    <row r="273" spans="2:11">
      <c r="B273" s="114"/>
      <c r="C273" s="115"/>
      <c r="D273" s="131"/>
      <c r="E273" s="131"/>
      <c r="F273" s="131"/>
      <c r="G273" s="131"/>
      <c r="H273" s="131"/>
      <c r="I273" s="115"/>
      <c r="J273" s="115"/>
      <c r="K273" s="115"/>
    </row>
    <row r="274" spans="2:11">
      <c r="B274" s="114"/>
      <c r="C274" s="115"/>
      <c r="D274" s="131"/>
      <c r="E274" s="131"/>
      <c r="F274" s="131"/>
      <c r="G274" s="131"/>
      <c r="H274" s="131"/>
      <c r="I274" s="115"/>
      <c r="J274" s="115"/>
      <c r="K274" s="115"/>
    </row>
    <row r="275" spans="2:11">
      <c r="B275" s="114"/>
      <c r="C275" s="115"/>
      <c r="D275" s="131"/>
      <c r="E275" s="131"/>
      <c r="F275" s="131"/>
      <c r="G275" s="131"/>
      <c r="H275" s="131"/>
      <c r="I275" s="115"/>
      <c r="J275" s="115"/>
      <c r="K275" s="115"/>
    </row>
    <row r="276" spans="2:11">
      <c r="B276" s="114"/>
      <c r="C276" s="115"/>
      <c r="D276" s="131"/>
      <c r="E276" s="131"/>
      <c r="F276" s="131"/>
      <c r="G276" s="131"/>
      <c r="H276" s="131"/>
      <c r="I276" s="115"/>
      <c r="J276" s="115"/>
      <c r="K276" s="115"/>
    </row>
    <row r="277" spans="2:11">
      <c r="B277" s="114"/>
      <c r="C277" s="115"/>
      <c r="D277" s="131"/>
      <c r="E277" s="131"/>
      <c r="F277" s="131"/>
      <c r="G277" s="131"/>
      <c r="H277" s="131"/>
      <c r="I277" s="115"/>
      <c r="J277" s="115"/>
      <c r="K277" s="115"/>
    </row>
    <row r="278" spans="2:11">
      <c r="B278" s="114"/>
      <c r="C278" s="115"/>
      <c r="D278" s="131"/>
      <c r="E278" s="131"/>
      <c r="F278" s="131"/>
      <c r="G278" s="131"/>
      <c r="H278" s="131"/>
      <c r="I278" s="115"/>
      <c r="J278" s="115"/>
      <c r="K278" s="115"/>
    </row>
    <row r="279" spans="2:11">
      <c r="B279" s="114"/>
      <c r="C279" s="115"/>
      <c r="D279" s="131"/>
      <c r="E279" s="131"/>
      <c r="F279" s="131"/>
      <c r="G279" s="131"/>
      <c r="H279" s="131"/>
      <c r="I279" s="115"/>
      <c r="J279" s="115"/>
      <c r="K279" s="115"/>
    </row>
    <row r="280" spans="2:11">
      <c r="B280" s="114"/>
      <c r="C280" s="115"/>
      <c r="D280" s="131"/>
      <c r="E280" s="131"/>
      <c r="F280" s="131"/>
      <c r="G280" s="131"/>
      <c r="H280" s="131"/>
      <c r="I280" s="115"/>
      <c r="J280" s="115"/>
      <c r="K280" s="115"/>
    </row>
    <row r="281" spans="2:11">
      <c r="B281" s="114"/>
      <c r="C281" s="115"/>
      <c r="D281" s="131"/>
      <c r="E281" s="131"/>
      <c r="F281" s="131"/>
      <c r="G281" s="131"/>
      <c r="H281" s="131"/>
      <c r="I281" s="115"/>
      <c r="J281" s="115"/>
      <c r="K281" s="115"/>
    </row>
    <row r="282" spans="2:11">
      <c r="B282" s="114"/>
      <c r="C282" s="115"/>
      <c r="D282" s="131"/>
      <c r="E282" s="131"/>
      <c r="F282" s="131"/>
      <c r="G282" s="131"/>
      <c r="H282" s="131"/>
      <c r="I282" s="115"/>
      <c r="J282" s="115"/>
      <c r="K282" s="115"/>
    </row>
    <row r="283" spans="2:11">
      <c r="B283" s="114"/>
      <c r="C283" s="115"/>
      <c r="D283" s="131"/>
      <c r="E283" s="131"/>
      <c r="F283" s="131"/>
      <c r="G283" s="131"/>
      <c r="H283" s="131"/>
      <c r="I283" s="115"/>
      <c r="J283" s="115"/>
      <c r="K283" s="115"/>
    </row>
    <row r="284" spans="2:11">
      <c r="B284" s="114"/>
      <c r="C284" s="115"/>
      <c r="D284" s="131"/>
      <c r="E284" s="131"/>
      <c r="F284" s="131"/>
      <c r="G284" s="131"/>
      <c r="H284" s="131"/>
      <c r="I284" s="115"/>
      <c r="J284" s="115"/>
      <c r="K284" s="115"/>
    </row>
    <row r="285" spans="2:11">
      <c r="B285" s="114"/>
      <c r="C285" s="115"/>
      <c r="D285" s="131"/>
      <c r="E285" s="131"/>
      <c r="F285" s="131"/>
      <c r="G285" s="131"/>
      <c r="H285" s="131"/>
      <c r="I285" s="115"/>
      <c r="J285" s="115"/>
      <c r="K285" s="115"/>
    </row>
    <row r="286" spans="2:11">
      <c r="B286" s="114"/>
      <c r="C286" s="115"/>
      <c r="D286" s="131"/>
      <c r="E286" s="131"/>
      <c r="F286" s="131"/>
      <c r="G286" s="131"/>
      <c r="H286" s="131"/>
      <c r="I286" s="115"/>
      <c r="J286" s="115"/>
      <c r="K286" s="115"/>
    </row>
    <row r="287" spans="2:11">
      <c r="B287" s="114"/>
      <c r="C287" s="115"/>
      <c r="D287" s="131"/>
      <c r="E287" s="131"/>
      <c r="F287" s="131"/>
      <c r="G287" s="131"/>
      <c r="H287" s="131"/>
      <c r="I287" s="115"/>
      <c r="J287" s="115"/>
      <c r="K287" s="115"/>
    </row>
    <row r="288" spans="2:11">
      <c r="B288" s="114"/>
      <c r="C288" s="115"/>
      <c r="D288" s="131"/>
      <c r="E288" s="131"/>
      <c r="F288" s="131"/>
      <c r="G288" s="131"/>
      <c r="H288" s="131"/>
      <c r="I288" s="115"/>
      <c r="J288" s="115"/>
      <c r="K288" s="115"/>
    </row>
    <row r="289" spans="2:11">
      <c r="B289" s="114"/>
      <c r="C289" s="115"/>
      <c r="D289" s="131"/>
      <c r="E289" s="131"/>
      <c r="F289" s="131"/>
      <c r="G289" s="131"/>
      <c r="H289" s="131"/>
      <c r="I289" s="115"/>
      <c r="J289" s="115"/>
      <c r="K289" s="115"/>
    </row>
    <row r="290" spans="2:11">
      <c r="B290" s="114"/>
      <c r="C290" s="115"/>
      <c r="D290" s="131"/>
      <c r="E290" s="131"/>
      <c r="F290" s="131"/>
      <c r="G290" s="131"/>
      <c r="H290" s="131"/>
      <c r="I290" s="115"/>
      <c r="J290" s="115"/>
      <c r="K290" s="115"/>
    </row>
    <row r="291" spans="2:11">
      <c r="B291" s="114"/>
      <c r="C291" s="115"/>
      <c r="D291" s="131"/>
      <c r="E291" s="131"/>
      <c r="F291" s="131"/>
      <c r="G291" s="131"/>
      <c r="H291" s="131"/>
      <c r="I291" s="115"/>
      <c r="J291" s="115"/>
      <c r="K291" s="115"/>
    </row>
    <row r="292" spans="2:11">
      <c r="B292" s="114"/>
      <c r="C292" s="115"/>
      <c r="D292" s="131"/>
      <c r="E292" s="131"/>
      <c r="F292" s="131"/>
      <c r="G292" s="131"/>
      <c r="H292" s="131"/>
      <c r="I292" s="115"/>
      <c r="J292" s="115"/>
      <c r="K292" s="115"/>
    </row>
    <row r="293" spans="2:11">
      <c r="B293" s="114"/>
      <c r="C293" s="115"/>
      <c r="D293" s="131"/>
      <c r="E293" s="131"/>
      <c r="F293" s="131"/>
      <c r="G293" s="131"/>
      <c r="H293" s="131"/>
      <c r="I293" s="115"/>
      <c r="J293" s="115"/>
      <c r="K293" s="115"/>
    </row>
    <row r="294" spans="2:11">
      <c r="B294" s="114"/>
      <c r="C294" s="115"/>
      <c r="D294" s="131"/>
      <c r="E294" s="131"/>
      <c r="F294" s="131"/>
      <c r="G294" s="131"/>
      <c r="H294" s="131"/>
      <c r="I294" s="115"/>
      <c r="J294" s="115"/>
      <c r="K294" s="115"/>
    </row>
    <row r="295" spans="2:11">
      <c r="B295" s="114"/>
      <c r="C295" s="115"/>
      <c r="D295" s="131"/>
      <c r="E295" s="131"/>
      <c r="F295" s="131"/>
      <c r="G295" s="131"/>
      <c r="H295" s="131"/>
      <c r="I295" s="115"/>
      <c r="J295" s="115"/>
      <c r="K295" s="115"/>
    </row>
    <row r="296" spans="2:11">
      <c r="B296" s="114"/>
      <c r="C296" s="115"/>
      <c r="D296" s="131"/>
      <c r="E296" s="131"/>
      <c r="F296" s="131"/>
      <c r="G296" s="131"/>
      <c r="H296" s="131"/>
      <c r="I296" s="115"/>
      <c r="J296" s="115"/>
      <c r="K296" s="115"/>
    </row>
    <row r="297" spans="2:11">
      <c r="B297" s="114"/>
      <c r="C297" s="115"/>
      <c r="D297" s="131"/>
      <c r="E297" s="131"/>
      <c r="F297" s="131"/>
      <c r="G297" s="131"/>
      <c r="H297" s="131"/>
      <c r="I297" s="115"/>
      <c r="J297" s="115"/>
      <c r="K297" s="115"/>
    </row>
    <row r="298" spans="2:11">
      <c r="B298" s="114"/>
      <c r="C298" s="115"/>
      <c r="D298" s="131"/>
      <c r="E298" s="131"/>
      <c r="F298" s="131"/>
      <c r="G298" s="131"/>
      <c r="H298" s="131"/>
      <c r="I298" s="115"/>
      <c r="J298" s="115"/>
      <c r="K298" s="115"/>
    </row>
    <row r="299" spans="2:11">
      <c r="B299" s="114"/>
      <c r="C299" s="115"/>
      <c r="D299" s="131"/>
      <c r="E299" s="131"/>
      <c r="F299" s="131"/>
      <c r="G299" s="131"/>
      <c r="H299" s="131"/>
      <c r="I299" s="115"/>
      <c r="J299" s="115"/>
      <c r="K299" s="115"/>
    </row>
    <row r="300" spans="2:11">
      <c r="B300" s="114"/>
      <c r="C300" s="115"/>
      <c r="D300" s="131"/>
      <c r="E300" s="131"/>
      <c r="F300" s="131"/>
      <c r="G300" s="131"/>
      <c r="H300" s="131"/>
      <c r="I300" s="115"/>
      <c r="J300" s="115"/>
      <c r="K300" s="115"/>
    </row>
    <row r="301" spans="2:11">
      <c r="B301" s="114"/>
      <c r="C301" s="115"/>
      <c r="D301" s="131"/>
      <c r="E301" s="131"/>
      <c r="F301" s="131"/>
      <c r="G301" s="131"/>
      <c r="H301" s="131"/>
      <c r="I301" s="115"/>
      <c r="J301" s="115"/>
      <c r="K301" s="115"/>
    </row>
    <row r="302" spans="2:11">
      <c r="B302" s="114"/>
      <c r="C302" s="115"/>
      <c r="D302" s="131"/>
      <c r="E302" s="131"/>
      <c r="F302" s="131"/>
      <c r="G302" s="131"/>
      <c r="H302" s="131"/>
      <c r="I302" s="115"/>
      <c r="J302" s="115"/>
      <c r="K302" s="115"/>
    </row>
    <row r="303" spans="2:11">
      <c r="B303" s="114"/>
      <c r="C303" s="115"/>
      <c r="D303" s="131"/>
      <c r="E303" s="131"/>
      <c r="F303" s="131"/>
      <c r="G303" s="131"/>
      <c r="H303" s="131"/>
      <c r="I303" s="115"/>
      <c r="J303" s="115"/>
      <c r="K303" s="115"/>
    </row>
    <row r="304" spans="2:11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phoneticPr fontId="3" type="noConversion"/>
  <dataValidations count="1">
    <dataValidation allowBlank="1" showInputMessage="1" showErrorMessage="1" sqref="D14:K27 D1:K9 A1:B1048576 C5:C1048576 D10:H13 I10:I11 L1:XFD27 D28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F967"/>
  <sheetViews>
    <sheetView rightToLeft="1" workbookViewId="0"/>
  </sheetViews>
  <sheetFormatPr defaultColWidth="9.140625" defaultRowHeight="18"/>
  <cols>
    <col min="1" max="1" width="6.28515625" style="1" customWidth="1"/>
    <col min="2" max="2" width="70.85546875" style="2" bestFit="1" customWidth="1"/>
    <col min="3" max="3" width="58.140625" style="1" bestFit="1" customWidth="1"/>
    <col min="4" max="4" width="11.85546875" style="1" customWidth="1"/>
    <col min="5" max="16384" width="9.140625" style="1"/>
  </cols>
  <sheetData>
    <row r="1" spans="2:6">
      <c r="B1" s="46" t="s">
        <v>146</v>
      </c>
      <c r="C1" s="67" t="s" vm="1">
        <v>231</v>
      </c>
    </row>
    <row r="2" spans="2:6">
      <c r="B2" s="46" t="s">
        <v>145</v>
      </c>
      <c r="C2" s="67" t="s">
        <v>232</v>
      </c>
    </row>
    <row r="3" spans="2:6">
      <c r="B3" s="46" t="s">
        <v>147</v>
      </c>
      <c r="C3" s="67" t="s">
        <v>233</v>
      </c>
    </row>
    <row r="4" spans="2:6">
      <c r="B4" s="46" t="s">
        <v>148</v>
      </c>
      <c r="C4" s="67">
        <v>8803</v>
      </c>
    </row>
    <row r="6" spans="2:6" ht="26.25" customHeight="1">
      <c r="B6" s="151" t="s">
        <v>181</v>
      </c>
      <c r="C6" s="152"/>
      <c r="D6" s="153"/>
    </row>
    <row r="7" spans="2:6" s="3" customFormat="1" ht="31.5">
      <c r="B7" s="47" t="s">
        <v>116</v>
      </c>
      <c r="C7" s="52" t="s">
        <v>108</v>
      </c>
      <c r="D7" s="53" t="s">
        <v>107</v>
      </c>
    </row>
    <row r="8" spans="2:6" s="3" customFormat="1">
      <c r="B8" s="14"/>
      <c r="C8" s="31" t="s">
        <v>210</v>
      </c>
      <c r="D8" s="16" t="s">
        <v>21</v>
      </c>
    </row>
    <row r="9" spans="2:6" s="4" customFormat="1" ht="18" customHeight="1">
      <c r="B9" s="17"/>
      <c r="C9" s="18" t="s">
        <v>0</v>
      </c>
      <c r="D9" s="19" t="s">
        <v>1</v>
      </c>
    </row>
    <row r="10" spans="2:6" s="4" customFormat="1" ht="18" customHeight="1">
      <c r="B10" s="145" t="s">
        <v>3286</v>
      </c>
      <c r="C10" s="146">
        <v>154437.3851053316</v>
      </c>
      <c r="D10" s="145"/>
    </row>
    <row r="11" spans="2:6">
      <c r="B11" s="143" t="s">
        <v>26</v>
      </c>
      <c r="C11" s="146">
        <v>38213.935202993525</v>
      </c>
      <c r="D11" s="144"/>
    </row>
    <row r="12" spans="2:6">
      <c r="B12" s="141" t="s">
        <v>3294</v>
      </c>
      <c r="C12" s="147">
        <v>342.73140552000001</v>
      </c>
      <c r="D12" s="142">
        <v>46772</v>
      </c>
      <c r="E12" s="3"/>
      <c r="F12" s="3"/>
    </row>
    <row r="13" spans="2:6">
      <c r="B13" s="141" t="s">
        <v>3492</v>
      </c>
      <c r="C13" s="147">
        <v>1624.6610593727837</v>
      </c>
      <c r="D13" s="142">
        <v>46698</v>
      </c>
      <c r="E13" s="3"/>
      <c r="F13" s="3"/>
    </row>
    <row r="14" spans="2:6">
      <c r="B14" s="141" t="s">
        <v>2151</v>
      </c>
      <c r="C14" s="147">
        <v>735.97505664806113</v>
      </c>
      <c r="D14" s="142">
        <v>48274</v>
      </c>
    </row>
    <row r="15" spans="2:6">
      <c r="B15" s="141" t="s">
        <v>2153</v>
      </c>
      <c r="C15" s="147">
        <v>444.43390618327186</v>
      </c>
      <c r="D15" s="142">
        <v>48274</v>
      </c>
      <c r="E15" s="3"/>
      <c r="F15" s="3"/>
    </row>
    <row r="16" spans="2:6">
      <c r="B16" s="141" t="s">
        <v>2163</v>
      </c>
      <c r="C16" s="147">
        <v>547.64169900000002</v>
      </c>
      <c r="D16" s="142">
        <v>47969</v>
      </c>
      <c r="E16" s="3"/>
      <c r="F16" s="3"/>
    </row>
    <row r="17" spans="2:4">
      <c r="B17" s="141" t="s">
        <v>3295</v>
      </c>
      <c r="C17" s="147">
        <v>64.047443999999999</v>
      </c>
      <c r="D17" s="142">
        <v>47209</v>
      </c>
    </row>
    <row r="18" spans="2:4">
      <c r="B18" s="141" t="s">
        <v>3296</v>
      </c>
      <c r="C18" s="147">
        <v>2176.6781653345429</v>
      </c>
      <c r="D18" s="142">
        <v>48297</v>
      </c>
    </row>
    <row r="19" spans="2:4">
      <c r="B19" s="141" t="s">
        <v>2166</v>
      </c>
      <c r="C19" s="147">
        <v>425.67939000000001</v>
      </c>
      <c r="D19" s="142">
        <v>47118</v>
      </c>
    </row>
    <row r="20" spans="2:4">
      <c r="B20" s="141" t="s">
        <v>3291</v>
      </c>
      <c r="C20" s="147">
        <v>3.8687199999999997</v>
      </c>
      <c r="D20" s="142">
        <v>47907</v>
      </c>
    </row>
    <row r="21" spans="2:4">
      <c r="B21" s="141" t="s">
        <v>3297</v>
      </c>
      <c r="C21" s="147">
        <v>138.739529</v>
      </c>
      <c r="D21" s="142">
        <v>47848</v>
      </c>
    </row>
    <row r="22" spans="2:4">
      <c r="B22" s="141" t="s">
        <v>2154</v>
      </c>
      <c r="C22" s="147">
        <v>6.9336520000000004</v>
      </c>
      <c r="D22" s="142">
        <v>47848</v>
      </c>
    </row>
    <row r="23" spans="2:4">
      <c r="B23" s="141" t="s">
        <v>3298</v>
      </c>
      <c r="C23" s="147">
        <v>1826.72387</v>
      </c>
      <c r="D23" s="142">
        <v>47969</v>
      </c>
    </row>
    <row r="24" spans="2:4">
      <c r="B24" s="141" t="s">
        <v>3299</v>
      </c>
      <c r="C24" s="147">
        <v>303.59872589000008</v>
      </c>
      <c r="D24" s="142">
        <v>47209</v>
      </c>
    </row>
    <row r="25" spans="2:4">
      <c r="B25" s="141" t="s">
        <v>3300</v>
      </c>
      <c r="C25" s="147">
        <v>785.10685999999998</v>
      </c>
      <c r="D25" s="142">
        <v>48700</v>
      </c>
    </row>
    <row r="26" spans="2:4">
      <c r="B26" s="141" t="s">
        <v>3301</v>
      </c>
      <c r="C26" s="147">
        <v>840.22155000000009</v>
      </c>
      <c r="D26" s="142">
        <v>50256</v>
      </c>
    </row>
    <row r="27" spans="2:4">
      <c r="B27" s="141" t="s">
        <v>3302</v>
      </c>
      <c r="C27" s="147">
        <v>425.51400309999997</v>
      </c>
      <c r="D27" s="142">
        <v>46539</v>
      </c>
    </row>
    <row r="28" spans="2:4">
      <c r="B28" s="141" t="s">
        <v>3303</v>
      </c>
      <c r="C28" s="147">
        <v>5851.9474099999998</v>
      </c>
      <c r="D28" s="142">
        <v>47938</v>
      </c>
    </row>
    <row r="29" spans="2:4">
      <c r="B29" s="141" t="s">
        <v>2172</v>
      </c>
      <c r="C29" s="147">
        <v>1817.8485977288406</v>
      </c>
      <c r="D29" s="142">
        <v>48233</v>
      </c>
    </row>
    <row r="30" spans="2:4">
      <c r="B30" s="141" t="s">
        <v>3304</v>
      </c>
      <c r="C30" s="147">
        <v>563.03894103062589</v>
      </c>
      <c r="D30" s="142">
        <v>48212</v>
      </c>
    </row>
    <row r="31" spans="2:4">
      <c r="B31" s="141" t="s">
        <v>3305</v>
      </c>
      <c r="C31" s="147">
        <v>6.9727240000000004</v>
      </c>
      <c r="D31" s="142">
        <v>47566</v>
      </c>
    </row>
    <row r="32" spans="2:4">
      <c r="B32" s="141" t="s">
        <v>3306</v>
      </c>
      <c r="C32" s="147">
        <v>437.15018384268569</v>
      </c>
      <c r="D32" s="142">
        <v>48212</v>
      </c>
    </row>
    <row r="33" spans="2:4">
      <c r="B33" s="141" t="s">
        <v>3307</v>
      </c>
      <c r="C33" s="147">
        <v>4.8553249999999997</v>
      </c>
      <c r="D33" s="142">
        <v>48297</v>
      </c>
    </row>
    <row r="34" spans="2:4">
      <c r="B34" s="141" t="s">
        <v>3308</v>
      </c>
      <c r="C34" s="147">
        <v>134.42482950000002</v>
      </c>
      <c r="D34" s="142">
        <v>46631</v>
      </c>
    </row>
    <row r="35" spans="2:4">
      <c r="B35" s="141" t="s">
        <v>3309</v>
      </c>
      <c r="C35" s="147">
        <v>92.210164939999999</v>
      </c>
      <c r="D35" s="142">
        <v>48214</v>
      </c>
    </row>
    <row r="36" spans="2:4">
      <c r="B36" s="141" t="s">
        <v>3310</v>
      </c>
      <c r="C36" s="147">
        <v>175.54039499999999</v>
      </c>
      <c r="D36" s="142">
        <v>48214</v>
      </c>
    </row>
    <row r="37" spans="2:4">
      <c r="B37" s="141" t="s">
        <v>3311</v>
      </c>
      <c r="C37" s="147">
        <v>737.08173999999997</v>
      </c>
      <c r="D37" s="142">
        <v>46661</v>
      </c>
    </row>
    <row r="38" spans="2:4">
      <c r="B38" s="141" t="s">
        <v>2174</v>
      </c>
      <c r="C38" s="147">
        <v>749.3304842</v>
      </c>
      <c r="D38" s="142">
        <v>46661</v>
      </c>
    </row>
    <row r="39" spans="2:4">
      <c r="B39" s="141" t="s">
        <v>3493</v>
      </c>
      <c r="C39" s="147">
        <v>142.95372145950259</v>
      </c>
      <c r="D39" s="142">
        <v>45199</v>
      </c>
    </row>
    <row r="40" spans="2:4">
      <c r="B40" s="141" t="s">
        <v>3494</v>
      </c>
      <c r="C40" s="147">
        <v>4095.9597003817312</v>
      </c>
      <c r="D40" s="142">
        <v>46871</v>
      </c>
    </row>
    <row r="41" spans="2:4">
      <c r="B41" s="141" t="s">
        <v>3495</v>
      </c>
      <c r="C41" s="147">
        <v>132.52072765552586</v>
      </c>
      <c r="D41" s="142">
        <v>48482</v>
      </c>
    </row>
    <row r="42" spans="2:4">
      <c r="B42" s="141" t="s">
        <v>3496</v>
      </c>
      <c r="C42" s="147">
        <v>484.83573837986302</v>
      </c>
      <c r="D42" s="142">
        <v>45169</v>
      </c>
    </row>
    <row r="43" spans="2:4">
      <c r="B43" s="141" t="s">
        <v>3497</v>
      </c>
      <c r="C43" s="147">
        <v>663.71586329870001</v>
      </c>
      <c r="D43" s="142">
        <v>46253</v>
      </c>
    </row>
    <row r="44" spans="2:4">
      <c r="B44" s="141" t="s">
        <v>3498</v>
      </c>
      <c r="C44" s="147">
        <v>3300.6459721939204</v>
      </c>
      <c r="D44" s="142">
        <v>46022</v>
      </c>
    </row>
    <row r="45" spans="2:4">
      <c r="B45" s="141" t="s">
        <v>3499</v>
      </c>
      <c r="C45" s="147">
        <v>49.361408994761995</v>
      </c>
      <c r="D45" s="142">
        <v>48844</v>
      </c>
    </row>
    <row r="46" spans="2:4">
      <c r="B46" s="141" t="s">
        <v>3500</v>
      </c>
      <c r="C46" s="147">
        <v>94.145455664357783</v>
      </c>
      <c r="D46" s="142">
        <v>45340</v>
      </c>
    </row>
    <row r="47" spans="2:4">
      <c r="B47" s="141" t="s">
        <v>3501</v>
      </c>
      <c r="C47" s="147">
        <v>1696.1696750000003</v>
      </c>
      <c r="D47" s="142">
        <v>45838</v>
      </c>
    </row>
    <row r="48" spans="2:4">
      <c r="B48" s="141" t="s">
        <v>3502</v>
      </c>
      <c r="C48" s="147">
        <v>5587.3628754820656</v>
      </c>
      <c r="D48" s="142">
        <v>45935</v>
      </c>
    </row>
    <row r="49" spans="2:4">
      <c r="B49" s="141" t="s">
        <v>3503</v>
      </c>
      <c r="C49" s="147">
        <v>199.46018319227827</v>
      </c>
      <c r="D49" s="142">
        <v>52047</v>
      </c>
    </row>
    <row r="50" spans="2:4">
      <c r="B50" s="141" t="s">
        <v>3504</v>
      </c>
      <c r="C50" s="147">
        <v>503.84805</v>
      </c>
      <c r="D50" s="142">
        <v>45363</v>
      </c>
    </row>
    <row r="51" spans="2:4">
      <c r="B51" s="143" t="s">
        <v>41</v>
      </c>
      <c r="C51" s="146">
        <v>116223.44990233806</v>
      </c>
      <c r="D51" s="144"/>
    </row>
    <row r="52" spans="2:4">
      <c r="B52" s="141" t="s">
        <v>3312</v>
      </c>
      <c r="C52" s="147">
        <v>618.07186500000012</v>
      </c>
      <c r="D52" s="142">
        <v>47201</v>
      </c>
    </row>
    <row r="53" spans="2:4">
      <c r="B53" s="141" t="s">
        <v>3313</v>
      </c>
      <c r="C53" s="147">
        <v>60.993838613700007</v>
      </c>
      <c r="D53" s="142">
        <v>47270</v>
      </c>
    </row>
    <row r="54" spans="2:4">
      <c r="B54" s="141" t="s">
        <v>3314</v>
      </c>
      <c r="C54" s="147">
        <v>1697.4536205600002</v>
      </c>
      <c r="D54" s="142">
        <v>48366</v>
      </c>
    </row>
    <row r="55" spans="2:4">
      <c r="B55" s="141" t="s">
        <v>3315</v>
      </c>
      <c r="C55" s="147">
        <v>1843.7966170000002</v>
      </c>
      <c r="D55" s="142">
        <v>48914</v>
      </c>
    </row>
    <row r="56" spans="2:4">
      <c r="B56" s="141" t="s">
        <v>2224</v>
      </c>
      <c r="C56" s="147">
        <v>169.427894856482</v>
      </c>
      <c r="D56" s="142">
        <v>47467</v>
      </c>
    </row>
    <row r="57" spans="2:4">
      <c r="B57" s="141" t="s">
        <v>2225</v>
      </c>
      <c r="C57" s="147">
        <v>745.89512798962051</v>
      </c>
      <c r="D57" s="142">
        <v>47848</v>
      </c>
    </row>
    <row r="58" spans="2:4">
      <c r="B58" s="141" t="s">
        <v>3316</v>
      </c>
      <c r="C58" s="147">
        <v>198.47429</v>
      </c>
      <c r="D58" s="142">
        <v>46601</v>
      </c>
    </row>
    <row r="59" spans="2:4">
      <c r="B59" s="141" t="s">
        <v>3317</v>
      </c>
      <c r="C59" s="147">
        <v>381.13344541000004</v>
      </c>
      <c r="D59" s="142">
        <v>47209</v>
      </c>
    </row>
    <row r="60" spans="2:4">
      <c r="B60" s="141" t="s">
        <v>2229</v>
      </c>
      <c r="C60" s="147">
        <v>43.182665590000006</v>
      </c>
      <c r="D60" s="142">
        <v>47209</v>
      </c>
    </row>
    <row r="61" spans="2:4">
      <c r="B61" s="141" t="s">
        <v>3318</v>
      </c>
      <c r="C61" s="147">
        <v>308.43664259310003</v>
      </c>
      <c r="D61" s="142">
        <v>45778</v>
      </c>
    </row>
    <row r="62" spans="2:4">
      <c r="B62" s="141" t="s">
        <v>3319</v>
      </c>
      <c r="C62" s="147">
        <v>731.64607518060018</v>
      </c>
      <c r="D62" s="142">
        <v>46997</v>
      </c>
    </row>
    <row r="63" spans="2:4">
      <c r="B63" s="141" t="s">
        <v>3320</v>
      </c>
      <c r="C63" s="147">
        <v>1061.7384661123501</v>
      </c>
      <c r="D63" s="142">
        <v>46997</v>
      </c>
    </row>
    <row r="64" spans="2:4">
      <c r="B64" s="141" t="s">
        <v>3321</v>
      </c>
      <c r="C64" s="147">
        <v>310.43838309</v>
      </c>
      <c r="D64" s="142">
        <v>45343</v>
      </c>
    </row>
    <row r="65" spans="2:4">
      <c r="B65" s="141" t="s">
        <v>3322</v>
      </c>
      <c r="C65" s="147">
        <v>843.89884900000004</v>
      </c>
      <c r="D65" s="142">
        <v>47082</v>
      </c>
    </row>
    <row r="66" spans="2:4">
      <c r="B66" s="141" t="s">
        <v>3323</v>
      </c>
      <c r="C66" s="147">
        <v>2320.9416610000003</v>
      </c>
      <c r="D66" s="142">
        <v>47398</v>
      </c>
    </row>
    <row r="67" spans="2:4">
      <c r="B67" s="141" t="s">
        <v>2233</v>
      </c>
      <c r="C67" s="147">
        <v>1044.809959815</v>
      </c>
      <c r="D67" s="142">
        <v>48054</v>
      </c>
    </row>
    <row r="68" spans="2:4">
      <c r="B68" s="141" t="s">
        <v>2234</v>
      </c>
      <c r="C68" s="147">
        <v>118.80371439270002</v>
      </c>
      <c r="D68" s="142">
        <v>47119</v>
      </c>
    </row>
    <row r="69" spans="2:4">
      <c r="B69" s="141" t="s">
        <v>2237</v>
      </c>
      <c r="C69" s="147">
        <v>1416.200488926994</v>
      </c>
      <c r="D69" s="142">
        <v>48757</v>
      </c>
    </row>
    <row r="70" spans="2:4">
      <c r="B70" s="141" t="s">
        <v>3324</v>
      </c>
      <c r="C70" s="147">
        <v>56.538094940000001</v>
      </c>
      <c r="D70" s="142">
        <v>46326</v>
      </c>
    </row>
    <row r="71" spans="2:4">
      <c r="B71" s="141" t="s">
        <v>3325</v>
      </c>
      <c r="C71" s="147">
        <v>2215.6170321700006</v>
      </c>
      <c r="D71" s="142">
        <v>47301</v>
      </c>
    </row>
    <row r="72" spans="2:4">
      <c r="B72" s="141" t="s">
        <v>3326</v>
      </c>
      <c r="C72" s="147">
        <v>839.27984300000014</v>
      </c>
      <c r="D72" s="142">
        <v>47301</v>
      </c>
    </row>
    <row r="73" spans="2:4">
      <c r="B73" s="141" t="s">
        <v>3327</v>
      </c>
      <c r="C73" s="147">
        <v>63.472464000000009</v>
      </c>
      <c r="D73" s="142">
        <v>47119</v>
      </c>
    </row>
    <row r="74" spans="2:4">
      <c r="B74" s="141" t="s">
        <v>3328</v>
      </c>
      <c r="C74" s="147">
        <v>6.5368296516644611</v>
      </c>
      <c r="D74" s="142">
        <v>48122</v>
      </c>
    </row>
    <row r="75" spans="2:4">
      <c r="B75" s="141" t="s">
        <v>3329</v>
      </c>
      <c r="C75" s="147">
        <v>1813.8987429492934</v>
      </c>
      <c r="D75" s="142">
        <v>48395</v>
      </c>
    </row>
    <row r="76" spans="2:4">
      <c r="B76" s="141" t="s">
        <v>3330</v>
      </c>
      <c r="C76" s="147">
        <v>228.82520647999999</v>
      </c>
      <c r="D76" s="142">
        <v>47119</v>
      </c>
    </row>
    <row r="77" spans="2:4">
      <c r="B77" s="141" t="s">
        <v>2244</v>
      </c>
      <c r="C77" s="147">
        <v>2852.9018720000004</v>
      </c>
      <c r="D77" s="142">
        <v>48365</v>
      </c>
    </row>
    <row r="78" spans="2:4">
      <c r="B78" s="141" t="s">
        <v>2245</v>
      </c>
      <c r="C78" s="147">
        <v>309.65782738999997</v>
      </c>
      <c r="D78" s="142">
        <v>47119</v>
      </c>
    </row>
    <row r="79" spans="2:4">
      <c r="B79" s="141" t="s">
        <v>3331</v>
      </c>
      <c r="C79" s="147">
        <v>0.77641021999999993</v>
      </c>
      <c r="D79" s="142">
        <v>47119</v>
      </c>
    </row>
    <row r="80" spans="2:4">
      <c r="B80" s="141" t="s">
        <v>3332</v>
      </c>
      <c r="C80" s="147">
        <v>344.63553578000005</v>
      </c>
      <c r="D80" s="142">
        <v>46742</v>
      </c>
    </row>
    <row r="81" spans="2:4">
      <c r="B81" s="141" t="s">
        <v>3333</v>
      </c>
      <c r="C81" s="147">
        <v>40.609276000000001</v>
      </c>
      <c r="D81" s="142">
        <v>46742</v>
      </c>
    </row>
    <row r="82" spans="2:4">
      <c r="B82" s="141" t="s">
        <v>2182</v>
      </c>
      <c r="C82" s="147">
        <v>861.60184330584161</v>
      </c>
      <c r="D82" s="142">
        <v>48395</v>
      </c>
    </row>
    <row r="83" spans="2:4">
      <c r="B83" s="141" t="s">
        <v>3334</v>
      </c>
      <c r="C83" s="147">
        <v>2589.2314895578024</v>
      </c>
      <c r="D83" s="142">
        <v>48669</v>
      </c>
    </row>
    <row r="84" spans="2:4">
      <c r="B84" s="141" t="s">
        <v>2255</v>
      </c>
      <c r="C84" s="147">
        <v>418.28921427891788</v>
      </c>
      <c r="D84" s="142">
        <v>46753</v>
      </c>
    </row>
    <row r="85" spans="2:4">
      <c r="B85" s="141" t="s">
        <v>3335</v>
      </c>
      <c r="C85" s="147">
        <v>113.804526</v>
      </c>
      <c r="D85" s="142">
        <v>47239</v>
      </c>
    </row>
    <row r="86" spans="2:4">
      <c r="B86" s="141" t="s">
        <v>3336</v>
      </c>
      <c r="C86" s="147">
        <v>456.08466583000001</v>
      </c>
      <c r="D86" s="142">
        <v>47463</v>
      </c>
    </row>
    <row r="87" spans="2:4">
      <c r="B87" s="141" t="s">
        <v>3337</v>
      </c>
      <c r="C87" s="147">
        <v>2104.3398458700003</v>
      </c>
      <c r="D87" s="142">
        <v>49427</v>
      </c>
    </row>
    <row r="88" spans="2:4">
      <c r="B88" s="141" t="s">
        <v>3338</v>
      </c>
      <c r="C88" s="147">
        <v>1258.2810486553199</v>
      </c>
      <c r="D88" s="142">
        <v>50041</v>
      </c>
    </row>
    <row r="89" spans="2:4">
      <c r="B89" s="141" t="s">
        <v>3339</v>
      </c>
      <c r="C89" s="147">
        <v>2063.9501836650002</v>
      </c>
      <c r="D89" s="142">
        <v>50586</v>
      </c>
    </row>
    <row r="90" spans="2:4">
      <c r="B90" s="141" t="s">
        <v>3340</v>
      </c>
      <c r="C90" s="147">
        <v>176.30015559</v>
      </c>
      <c r="D90" s="142">
        <v>46971</v>
      </c>
    </row>
    <row r="91" spans="2:4">
      <c r="B91" s="141" t="s">
        <v>3341</v>
      </c>
      <c r="C91" s="147">
        <v>1114.5574946100003</v>
      </c>
      <c r="D91" s="142">
        <v>45557</v>
      </c>
    </row>
    <row r="92" spans="2:4">
      <c r="B92" s="141" t="s">
        <v>2265</v>
      </c>
      <c r="C92" s="147">
        <v>1864.2889844900001</v>
      </c>
      <c r="D92" s="142">
        <v>46149</v>
      </c>
    </row>
    <row r="93" spans="2:4">
      <c r="B93" s="141" t="s">
        <v>3342</v>
      </c>
      <c r="C93" s="147">
        <v>191.37633469000002</v>
      </c>
      <c r="D93" s="142">
        <v>46012</v>
      </c>
    </row>
    <row r="94" spans="2:4">
      <c r="B94" s="141" t="s">
        <v>3343</v>
      </c>
      <c r="C94" s="147">
        <v>4033.5298217557875</v>
      </c>
      <c r="D94" s="142">
        <v>48693</v>
      </c>
    </row>
    <row r="95" spans="2:4">
      <c r="B95" s="141" t="s">
        <v>2266</v>
      </c>
      <c r="C95" s="147">
        <v>745.80254704125002</v>
      </c>
      <c r="D95" s="142">
        <v>47849</v>
      </c>
    </row>
    <row r="96" spans="2:4">
      <c r="B96" s="141" t="s">
        <v>3505</v>
      </c>
      <c r="C96" s="147">
        <v>369.54544148458331</v>
      </c>
      <c r="D96" s="142">
        <v>45515</v>
      </c>
    </row>
    <row r="97" spans="2:4">
      <c r="B97" s="141" t="s">
        <v>2267</v>
      </c>
      <c r="C97" s="147">
        <v>1940.3642587794448</v>
      </c>
      <c r="D97" s="142">
        <v>47665</v>
      </c>
    </row>
    <row r="98" spans="2:4">
      <c r="B98" s="141" t="s">
        <v>3344</v>
      </c>
      <c r="C98" s="147">
        <v>1.90890659</v>
      </c>
      <c r="D98" s="142">
        <v>46326</v>
      </c>
    </row>
    <row r="99" spans="2:4">
      <c r="B99" s="141" t="s">
        <v>3345</v>
      </c>
      <c r="C99" s="147">
        <v>12.638956170000002</v>
      </c>
      <c r="D99" s="142">
        <v>46326</v>
      </c>
    </row>
    <row r="100" spans="2:4">
      <c r="B100" s="141" t="s">
        <v>3346</v>
      </c>
      <c r="C100" s="147">
        <v>12.770086020000001</v>
      </c>
      <c r="D100" s="142">
        <v>46326</v>
      </c>
    </row>
    <row r="101" spans="2:4">
      <c r="B101" s="141" t="s">
        <v>3347</v>
      </c>
      <c r="C101" s="147">
        <v>19.972669190000001</v>
      </c>
      <c r="D101" s="142">
        <v>46326</v>
      </c>
    </row>
    <row r="102" spans="2:4">
      <c r="B102" s="141" t="s">
        <v>3348</v>
      </c>
      <c r="C102" s="147">
        <v>12.20122804</v>
      </c>
      <c r="D102" s="142">
        <v>46326</v>
      </c>
    </row>
    <row r="103" spans="2:4">
      <c r="B103" s="141" t="s">
        <v>3349</v>
      </c>
      <c r="C103" s="147">
        <v>2221.6702321700004</v>
      </c>
      <c r="D103" s="142">
        <v>46752</v>
      </c>
    </row>
    <row r="104" spans="2:4">
      <c r="B104" s="141" t="s">
        <v>3350</v>
      </c>
      <c r="C104" s="147">
        <v>4917.7484744100002</v>
      </c>
      <c r="D104" s="142">
        <v>47927</v>
      </c>
    </row>
    <row r="105" spans="2:4">
      <c r="B105" s="141" t="s">
        <v>3506</v>
      </c>
      <c r="C105" s="147">
        <v>349.65048000000002</v>
      </c>
      <c r="D105" s="142">
        <v>45615</v>
      </c>
    </row>
    <row r="106" spans="2:4">
      <c r="B106" s="141" t="s">
        <v>3351</v>
      </c>
      <c r="C106" s="147">
        <v>2706.1551311900002</v>
      </c>
      <c r="D106" s="142">
        <v>47528</v>
      </c>
    </row>
    <row r="107" spans="2:4">
      <c r="B107" s="141" t="s">
        <v>2278</v>
      </c>
      <c r="C107" s="147">
        <v>233.27663800000002</v>
      </c>
      <c r="D107" s="142">
        <v>47756</v>
      </c>
    </row>
    <row r="108" spans="2:4">
      <c r="B108" s="141" t="s">
        <v>3352</v>
      </c>
      <c r="C108" s="147">
        <v>2856.645547974043</v>
      </c>
      <c r="D108" s="142">
        <v>48332</v>
      </c>
    </row>
    <row r="109" spans="2:4">
      <c r="B109" s="141" t="s">
        <v>3353</v>
      </c>
      <c r="C109" s="147">
        <v>1634.3355839999999</v>
      </c>
      <c r="D109" s="142">
        <v>47715</v>
      </c>
    </row>
    <row r="110" spans="2:4">
      <c r="B110" s="141" t="s">
        <v>3354</v>
      </c>
      <c r="C110" s="147">
        <v>837.37911600000007</v>
      </c>
      <c r="D110" s="142">
        <v>47715</v>
      </c>
    </row>
    <row r="111" spans="2:4">
      <c r="B111" s="141" t="s">
        <v>3355</v>
      </c>
      <c r="C111" s="147">
        <v>47.858807970000008</v>
      </c>
      <c r="D111" s="142">
        <v>47715</v>
      </c>
    </row>
    <row r="112" spans="2:4">
      <c r="B112" s="141" t="s">
        <v>2282</v>
      </c>
      <c r="C112" s="147">
        <v>229.304731995</v>
      </c>
      <c r="D112" s="142">
        <v>48466</v>
      </c>
    </row>
    <row r="113" spans="2:4">
      <c r="B113" s="141" t="s">
        <v>2283</v>
      </c>
      <c r="C113" s="147">
        <v>168.27107899999999</v>
      </c>
      <c r="D113" s="142">
        <v>48466</v>
      </c>
    </row>
    <row r="114" spans="2:4">
      <c r="B114" s="141" t="s">
        <v>3356</v>
      </c>
      <c r="C114" s="147">
        <v>688.80989468000007</v>
      </c>
      <c r="D114" s="142">
        <v>48446</v>
      </c>
    </row>
    <row r="115" spans="2:4">
      <c r="B115" s="141" t="s">
        <v>3357</v>
      </c>
      <c r="C115" s="147">
        <v>6.0574180000000002</v>
      </c>
      <c r="D115" s="142">
        <v>48446</v>
      </c>
    </row>
    <row r="116" spans="2:4">
      <c r="B116" s="141" t="s">
        <v>2285</v>
      </c>
      <c r="C116" s="147">
        <v>76.557737858850018</v>
      </c>
      <c r="D116" s="142">
        <v>48319</v>
      </c>
    </row>
    <row r="117" spans="2:4">
      <c r="B117" s="141" t="s">
        <v>3358</v>
      </c>
      <c r="C117" s="147">
        <v>1547.8330620000002</v>
      </c>
      <c r="D117" s="142">
        <v>50586</v>
      </c>
    </row>
    <row r="118" spans="2:4">
      <c r="B118" s="141" t="s">
        <v>3359</v>
      </c>
      <c r="C118" s="147">
        <v>596.81621118999999</v>
      </c>
      <c r="D118" s="142">
        <v>47392</v>
      </c>
    </row>
    <row r="119" spans="2:4">
      <c r="B119" s="141" t="s">
        <v>3507</v>
      </c>
      <c r="C119" s="147">
        <v>870.64811401667964</v>
      </c>
      <c r="D119" s="142">
        <v>46418</v>
      </c>
    </row>
    <row r="120" spans="2:4">
      <c r="B120" s="141" t="s">
        <v>3360</v>
      </c>
      <c r="C120" s="147">
        <v>1789.3372923884911</v>
      </c>
      <c r="D120" s="142">
        <v>48760</v>
      </c>
    </row>
    <row r="121" spans="2:4">
      <c r="B121" s="141" t="s">
        <v>2288</v>
      </c>
      <c r="C121" s="147">
        <v>3.5220669999999998</v>
      </c>
      <c r="D121" s="142">
        <v>47453</v>
      </c>
    </row>
    <row r="122" spans="2:4">
      <c r="B122" s="141" t="s">
        <v>2187</v>
      </c>
      <c r="C122" s="147">
        <v>43.984196220000008</v>
      </c>
      <c r="D122" s="142">
        <v>47262</v>
      </c>
    </row>
    <row r="123" spans="2:4">
      <c r="B123" s="141" t="s">
        <v>3508</v>
      </c>
      <c r="C123" s="147">
        <v>6.8901591460633611</v>
      </c>
      <c r="D123" s="142">
        <v>45126</v>
      </c>
    </row>
    <row r="124" spans="2:4">
      <c r="B124" s="141" t="s">
        <v>3361</v>
      </c>
      <c r="C124" s="147">
        <v>14.936465159040001</v>
      </c>
      <c r="D124" s="142">
        <v>45777</v>
      </c>
    </row>
    <row r="125" spans="2:4">
      <c r="B125" s="141" t="s">
        <v>2294</v>
      </c>
      <c r="C125" s="147">
        <v>846.3955759019999</v>
      </c>
      <c r="D125" s="142">
        <v>45930</v>
      </c>
    </row>
    <row r="126" spans="2:4">
      <c r="B126" s="141" t="s">
        <v>3362</v>
      </c>
      <c r="C126" s="147">
        <v>5519.6435472206576</v>
      </c>
      <c r="D126" s="142">
        <v>47665</v>
      </c>
    </row>
    <row r="127" spans="2:4">
      <c r="B127" s="141" t="s">
        <v>3363</v>
      </c>
      <c r="C127" s="147">
        <v>557.29949724355583</v>
      </c>
      <c r="D127" s="142">
        <v>45485</v>
      </c>
    </row>
    <row r="128" spans="2:4">
      <c r="B128" s="141" t="s">
        <v>3364</v>
      </c>
      <c r="C128" s="147">
        <v>1384.8916410802499</v>
      </c>
      <c r="D128" s="142">
        <v>46417</v>
      </c>
    </row>
    <row r="129" spans="2:4">
      <c r="B129" s="141" t="s">
        <v>3365</v>
      </c>
      <c r="C129" s="147">
        <v>388.30324880000001</v>
      </c>
      <c r="D129" s="142">
        <v>47178</v>
      </c>
    </row>
    <row r="130" spans="2:4">
      <c r="B130" s="141" t="s">
        <v>3366</v>
      </c>
      <c r="C130" s="147">
        <v>27.79514</v>
      </c>
      <c r="D130" s="142">
        <v>47447</v>
      </c>
    </row>
    <row r="131" spans="2:4">
      <c r="B131" s="141" t="s">
        <v>3367</v>
      </c>
      <c r="C131" s="147">
        <v>933.44458510999993</v>
      </c>
      <c r="D131" s="142">
        <v>47987</v>
      </c>
    </row>
    <row r="132" spans="2:4">
      <c r="B132" s="141" t="s">
        <v>2188</v>
      </c>
      <c r="C132" s="147">
        <v>1850.0493072438592</v>
      </c>
      <c r="D132" s="142">
        <v>48180</v>
      </c>
    </row>
    <row r="133" spans="2:4">
      <c r="B133" s="141" t="s">
        <v>3368</v>
      </c>
      <c r="C133" s="147">
        <v>2793.0799390000002</v>
      </c>
      <c r="D133" s="142">
        <v>47735</v>
      </c>
    </row>
    <row r="134" spans="2:4">
      <c r="B134" s="141" t="s">
        <v>3369</v>
      </c>
      <c r="C134" s="147">
        <v>79.055178650000002</v>
      </c>
      <c r="D134" s="142">
        <v>48151</v>
      </c>
    </row>
    <row r="135" spans="2:4">
      <c r="B135" s="141" t="s">
        <v>3370</v>
      </c>
      <c r="C135" s="147">
        <v>1699.4456578656414</v>
      </c>
      <c r="D135" s="142">
        <v>47848</v>
      </c>
    </row>
    <row r="136" spans="2:4">
      <c r="B136" s="141" t="s">
        <v>3371</v>
      </c>
      <c r="C136" s="147">
        <v>83.297316510000002</v>
      </c>
      <c r="D136" s="142">
        <v>45710</v>
      </c>
    </row>
    <row r="137" spans="2:4">
      <c r="B137" s="141" t="s">
        <v>3372</v>
      </c>
      <c r="C137" s="147">
        <v>1262.1149284050002</v>
      </c>
      <c r="D137" s="142">
        <v>46573</v>
      </c>
    </row>
    <row r="138" spans="2:4">
      <c r="B138" s="141" t="s">
        <v>3373</v>
      </c>
      <c r="C138" s="147">
        <v>1455.9205994112958</v>
      </c>
      <c r="D138" s="142">
        <v>47832</v>
      </c>
    </row>
    <row r="139" spans="2:4">
      <c r="B139" s="141" t="s">
        <v>3374</v>
      </c>
      <c r="C139" s="147">
        <v>84.97419637500002</v>
      </c>
      <c r="D139" s="142">
        <v>46524</v>
      </c>
    </row>
    <row r="140" spans="2:4">
      <c r="B140" s="141" t="s">
        <v>3375</v>
      </c>
      <c r="C140" s="147">
        <v>1531.229042804043</v>
      </c>
      <c r="D140" s="142">
        <v>48121</v>
      </c>
    </row>
    <row r="141" spans="2:4">
      <c r="B141" s="141" t="s">
        <v>3376</v>
      </c>
      <c r="C141" s="147">
        <v>406.36465447331966</v>
      </c>
      <c r="D141" s="142">
        <v>48121</v>
      </c>
    </row>
    <row r="142" spans="2:4">
      <c r="B142" s="141" t="s">
        <v>3377</v>
      </c>
      <c r="C142" s="147">
        <v>192.60841688100001</v>
      </c>
      <c r="D142" s="142">
        <v>47255</v>
      </c>
    </row>
    <row r="143" spans="2:4">
      <c r="B143" s="141" t="s">
        <v>3378</v>
      </c>
      <c r="C143" s="147">
        <v>297.30486755295004</v>
      </c>
      <c r="D143" s="142">
        <v>48029</v>
      </c>
    </row>
    <row r="144" spans="2:4">
      <c r="B144" s="141" t="s">
        <v>3509</v>
      </c>
      <c r="C144" s="147">
        <v>21.452465930887151</v>
      </c>
      <c r="D144" s="142">
        <v>45371</v>
      </c>
    </row>
    <row r="145" spans="2:4">
      <c r="B145" s="141" t="s">
        <v>3379</v>
      </c>
      <c r="C145" s="147">
        <v>352.44934599999999</v>
      </c>
      <c r="D145" s="142">
        <v>48294</v>
      </c>
    </row>
    <row r="146" spans="2:4">
      <c r="B146" s="141" t="s">
        <v>3380</v>
      </c>
      <c r="C146" s="147">
        <v>2.7203741092750002E-2</v>
      </c>
      <c r="D146" s="142">
        <v>50586</v>
      </c>
    </row>
    <row r="147" spans="2:4">
      <c r="B147" s="141" t="s">
        <v>2320</v>
      </c>
      <c r="C147" s="147">
        <v>2151.3904912021721</v>
      </c>
      <c r="D147" s="142">
        <v>47937</v>
      </c>
    </row>
    <row r="148" spans="2:4">
      <c r="B148" s="141" t="s">
        <v>3381</v>
      </c>
      <c r="C148" s="147">
        <v>295.70114000000001</v>
      </c>
      <c r="D148" s="142">
        <v>46572</v>
      </c>
    </row>
    <row r="149" spans="2:4">
      <c r="B149" s="141" t="s">
        <v>3510</v>
      </c>
      <c r="C149" s="147">
        <v>322.28966236188944</v>
      </c>
      <c r="D149" s="142">
        <v>45187</v>
      </c>
    </row>
    <row r="150" spans="2:4">
      <c r="B150" s="141" t="s">
        <v>3382</v>
      </c>
      <c r="C150" s="147">
        <v>226.96601420000002</v>
      </c>
      <c r="D150" s="142">
        <v>46844</v>
      </c>
    </row>
    <row r="151" spans="2:4">
      <c r="B151" s="141" t="s">
        <v>3511</v>
      </c>
      <c r="C151" s="147">
        <v>439.68720409572586</v>
      </c>
      <c r="D151" s="142">
        <v>45602</v>
      </c>
    </row>
    <row r="152" spans="2:4">
      <c r="B152" s="141" t="s">
        <v>3383</v>
      </c>
      <c r="C152" s="147">
        <v>0.62711300000000003</v>
      </c>
      <c r="D152" s="142">
        <v>50586</v>
      </c>
    </row>
    <row r="153" spans="2:4">
      <c r="B153" s="141" t="s">
        <v>3384</v>
      </c>
      <c r="C153" s="147">
        <v>807.29453653760152</v>
      </c>
      <c r="D153" s="142">
        <v>50586</v>
      </c>
    </row>
    <row r="154" spans="2:4">
      <c r="B154" s="141" t="s">
        <v>3385</v>
      </c>
      <c r="C154" s="147">
        <v>189.16132306815001</v>
      </c>
      <c r="D154" s="142">
        <v>45869</v>
      </c>
    </row>
    <row r="155" spans="2:4">
      <c r="B155" s="141" t="s">
        <v>3386</v>
      </c>
      <c r="C155" s="147">
        <v>218.30851000000001</v>
      </c>
      <c r="D155" s="142">
        <v>46201</v>
      </c>
    </row>
    <row r="156" spans="2:4">
      <c r="B156" s="141" t="s">
        <v>3387</v>
      </c>
      <c r="C156" s="147">
        <v>315.87710299999998</v>
      </c>
      <c r="D156" s="142">
        <v>46203</v>
      </c>
    </row>
    <row r="157" spans="2:4">
      <c r="B157" s="141" t="s">
        <v>3388</v>
      </c>
      <c r="C157" s="147">
        <v>1284.6455629499999</v>
      </c>
      <c r="D157" s="142">
        <v>46660</v>
      </c>
    </row>
    <row r="158" spans="2:4">
      <c r="B158" s="141" t="s">
        <v>2333</v>
      </c>
      <c r="C158" s="147">
        <v>492.5691230000001</v>
      </c>
      <c r="D158" s="142">
        <v>47301</v>
      </c>
    </row>
    <row r="159" spans="2:4">
      <c r="B159" s="141" t="s">
        <v>3389</v>
      </c>
      <c r="C159" s="147">
        <v>1685.6612569500001</v>
      </c>
      <c r="D159" s="142">
        <v>48176</v>
      </c>
    </row>
    <row r="160" spans="2:4">
      <c r="B160" s="141" t="s">
        <v>3390</v>
      </c>
      <c r="C160" s="147">
        <v>41.245232000000001</v>
      </c>
      <c r="D160" s="142">
        <v>48213</v>
      </c>
    </row>
    <row r="161" spans="2:4">
      <c r="B161" s="141" t="s">
        <v>2337</v>
      </c>
      <c r="C161" s="147">
        <v>213.92898391</v>
      </c>
      <c r="D161" s="142">
        <v>47992</v>
      </c>
    </row>
    <row r="162" spans="2:4">
      <c r="B162" s="141" t="s">
        <v>3391</v>
      </c>
      <c r="C162" s="147">
        <v>334.81399900000002</v>
      </c>
      <c r="D162" s="142">
        <v>46601</v>
      </c>
    </row>
    <row r="163" spans="2:4">
      <c r="B163" s="141" t="s">
        <v>3392</v>
      </c>
      <c r="C163" s="147">
        <v>230.94359179507629</v>
      </c>
      <c r="D163" s="142">
        <v>46722</v>
      </c>
    </row>
    <row r="164" spans="2:4">
      <c r="B164" s="141" t="s">
        <v>3393</v>
      </c>
      <c r="C164" s="147">
        <v>331.4444630507279</v>
      </c>
      <c r="D164" s="142">
        <v>46794</v>
      </c>
    </row>
    <row r="165" spans="2:4">
      <c r="B165" s="141" t="s">
        <v>3394</v>
      </c>
      <c r="C165" s="147">
        <v>175.59338062500001</v>
      </c>
      <c r="D165" s="142">
        <v>47407</v>
      </c>
    </row>
    <row r="166" spans="2:4">
      <c r="B166" s="141" t="s">
        <v>3395</v>
      </c>
      <c r="C166" s="147">
        <v>1943.3140099650002</v>
      </c>
      <c r="D166" s="142">
        <v>48234</v>
      </c>
    </row>
    <row r="167" spans="2:4">
      <c r="B167" s="141" t="s">
        <v>2344</v>
      </c>
      <c r="C167" s="147">
        <v>234.4285254255104</v>
      </c>
      <c r="D167" s="142">
        <v>47467</v>
      </c>
    </row>
    <row r="168" spans="2:4">
      <c r="B168" s="141" t="s">
        <v>3396</v>
      </c>
      <c r="C168" s="147">
        <v>1029.794545</v>
      </c>
      <c r="D168" s="142">
        <v>47599</v>
      </c>
    </row>
    <row r="169" spans="2:4">
      <c r="B169" s="141" t="s">
        <v>3292</v>
      </c>
      <c r="C169" s="147">
        <v>2.3156080000000001</v>
      </c>
      <c r="D169" s="142">
        <v>46082</v>
      </c>
    </row>
    <row r="170" spans="2:4">
      <c r="B170" s="141" t="s">
        <v>3293</v>
      </c>
      <c r="C170" s="147">
        <v>760.86215400000015</v>
      </c>
      <c r="D170" s="142">
        <v>47236</v>
      </c>
    </row>
    <row r="171" spans="2:4">
      <c r="B171" s="141" t="s">
        <v>3397</v>
      </c>
      <c r="C171" s="147">
        <v>869.29124292000006</v>
      </c>
      <c r="D171" s="142">
        <v>46465</v>
      </c>
    </row>
    <row r="172" spans="2:4">
      <c r="B172" s="141" t="s">
        <v>3512</v>
      </c>
      <c r="C172" s="147">
        <v>106.67824959564034</v>
      </c>
      <c r="D172" s="142">
        <v>46014</v>
      </c>
    </row>
    <row r="173" spans="2:4">
      <c r="B173" s="141" t="s">
        <v>3513</v>
      </c>
      <c r="C173" s="147">
        <v>50.132845167569016</v>
      </c>
      <c r="D173" s="142">
        <v>45830</v>
      </c>
    </row>
    <row r="174" spans="2:4">
      <c r="B174" s="141" t="s">
        <v>3398</v>
      </c>
      <c r="C174" s="147">
        <v>83.214731969999988</v>
      </c>
      <c r="D174" s="142">
        <v>48723</v>
      </c>
    </row>
    <row r="175" spans="2:4">
      <c r="B175" s="141" t="s">
        <v>3399</v>
      </c>
      <c r="C175" s="147">
        <v>11.636562530000001</v>
      </c>
      <c r="D175" s="142">
        <v>47031</v>
      </c>
    </row>
    <row r="176" spans="2:4">
      <c r="B176" s="141" t="s">
        <v>3400</v>
      </c>
      <c r="C176" s="147">
        <v>298.92118699999997</v>
      </c>
      <c r="D176" s="142">
        <v>48268</v>
      </c>
    </row>
    <row r="177" spans="2:4">
      <c r="B177" s="141" t="s">
        <v>2360</v>
      </c>
      <c r="C177" s="147">
        <v>171.33456799999999</v>
      </c>
      <c r="D177" s="142">
        <v>47107</v>
      </c>
    </row>
    <row r="178" spans="2:4">
      <c r="B178" s="141" t="s">
        <v>3401</v>
      </c>
      <c r="C178" s="147">
        <v>57.179837740000004</v>
      </c>
      <c r="D178" s="142">
        <v>48213</v>
      </c>
    </row>
    <row r="179" spans="2:4">
      <c r="B179" s="141" t="s">
        <v>3402</v>
      </c>
      <c r="C179" s="147">
        <v>65.485868205599999</v>
      </c>
      <c r="D179" s="142">
        <v>45869</v>
      </c>
    </row>
    <row r="180" spans="2:4">
      <c r="B180" s="141" t="s">
        <v>2363</v>
      </c>
      <c r="C180" s="147">
        <v>391.83123654000002</v>
      </c>
      <c r="D180" s="142">
        <v>47848</v>
      </c>
    </row>
    <row r="181" spans="2:4">
      <c r="B181" s="141" t="s">
        <v>3403</v>
      </c>
      <c r="C181" s="147">
        <v>219.57315964</v>
      </c>
      <c r="D181" s="142">
        <v>46637</v>
      </c>
    </row>
    <row r="182" spans="2:4">
      <c r="B182" s="141" t="s">
        <v>2365</v>
      </c>
      <c r="C182" s="147">
        <v>531.08246853000003</v>
      </c>
      <c r="D182" s="142">
        <v>47574</v>
      </c>
    </row>
    <row r="183" spans="2:4">
      <c r="B183" s="141" t="s">
        <v>3404</v>
      </c>
      <c r="C183" s="147">
        <v>615.13626650000003</v>
      </c>
      <c r="D183" s="142">
        <v>48942</v>
      </c>
    </row>
    <row r="184" spans="2:4">
      <c r="B184" s="141" t="s">
        <v>3405</v>
      </c>
      <c r="C184" s="147">
        <v>845.87318306000009</v>
      </c>
      <c r="D184" s="142">
        <v>48942</v>
      </c>
    </row>
    <row r="185" spans="2:4">
      <c r="B185" s="141" t="s">
        <v>2202</v>
      </c>
      <c r="C185" s="147">
        <v>2932.23927</v>
      </c>
      <c r="D185" s="142">
        <v>49405</v>
      </c>
    </row>
    <row r="186" spans="2:4">
      <c r="B186" s="141" t="s">
        <v>3406</v>
      </c>
      <c r="C186" s="147">
        <v>76.491590360000004</v>
      </c>
      <c r="D186" s="142">
        <v>48069</v>
      </c>
    </row>
    <row r="187" spans="2:4">
      <c r="B187" s="141" t="s">
        <v>3407</v>
      </c>
      <c r="C187" s="147">
        <v>1851.5346541800004</v>
      </c>
      <c r="D187" s="142">
        <v>46643</v>
      </c>
    </row>
    <row r="188" spans="2:4">
      <c r="B188" s="141" t="s">
        <v>3408</v>
      </c>
      <c r="C188" s="147">
        <v>346.85638900000004</v>
      </c>
      <c r="D188" s="142">
        <v>48004</v>
      </c>
    </row>
    <row r="189" spans="2:4">
      <c r="B189" s="141" t="s">
        <v>3409</v>
      </c>
      <c r="C189" s="147">
        <v>4.2353896300000002</v>
      </c>
      <c r="D189" s="142">
        <v>47262</v>
      </c>
    </row>
    <row r="190" spans="2:4">
      <c r="B190" s="141" t="s">
        <v>3410</v>
      </c>
      <c r="C190" s="147">
        <v>1.0604532999999998</v>
      </c>
      <c r="D190" s="142">
        <v>45939</v>
      </c>
    </row>
    <row r="191" spans="2:4">
      <c r="B191" s="141" t="s">
        <v>2369</v>
      </c>
      <c r="C191" s="147">
        <v>1177.5015516200001</v>
      </c>
      <c r="D191" s="142">
        <v>46742</v>
      </c>
    </row>
    <row r="192" spans="2:4">
      <c r="B192" s="141" t="s">
        <v>3411</v>
      </c>
      <c r="C192" s="147">
        <v>604.11883199999988</v>
      </c>
      <c r="D192" s="142">
        <v>46112</v>
      </c>
    </row>
    <row r="193" spans="2:4">
      <c r="B193" s="141" t="s">
        <v>2370</v>
      </c>
      <c r="C193" s="147">
        <v>4212.1209164500005</v>
      </c>
      <c r="D193" s="142">
        <v>46722</v>
      </c>
    </row>
    <row r="194" spans="2:4">
      <c r="B194" s="141" t="s">
        <v>2371</v>
      </c>
      <c r="C194" s="147">
        <v>300.64764399999996</v>
      </c>
      <c r="D194" s="142">
        <v>46722</v>
      </c>
    </row>
    <row r="195" spans="2:4">
      <c r="B195" s="141" t="s">
        <v>2203</v>
      </c>
      <c r="C195" s="147">
        <v>6.6409057800000006</v>
      </c>
      <c r="D195" s="142">
        <v>48030</v>
      </c>
    </row>
    <row r="196" spans="2:4">
      <c r="B196" s="141"/>
      <c r="C196" s="147"/>
      <c r="D196" s="142"/>
    </row>
    <row r="197" spans="2:4">
      <c r="B197" s="141"/>
      <c r="C197" s="147"/>
      <c r="D197" s="142"/>
    </row>
    <row r="198" spans="2:4">
      <c r="B198" s="76"/>
      <c r="C198" s="83"/>
      <c r="D198" s="115"/>
    </row>
    <row r="199" spans="2:4">
      <c r="B199" s="76"/>
      <c r="C199" s="83"/>
      <c r="D199" s="115"/>
    </row>
    <row r="200" spans="2:4">
      <c r="B200" s="76"/>
      <c r="C200" s="83"/>
      <c r="D200" s="115"/>
    </row>
    <row r="201" spans="2:4">
      <c r="B201" s="114"/>
      <c r="C201" s="115"/>
      <c r="D201" s="115"/>
    </row>
    <row r="202" spans="2:4">
      <c r="B202" s="114"/>
      <c r="C202" s="115"/>
      <c r="D202" s="115"/>
    </row>
    <row r="203" spans="2:4">
      <c r="B203" s="114"/>
      <c r="C203" s="115"/>
      <c r="D203" s="115"/>
    </row>
    <row r="204" spans="2:4">
      <c r="B204" s="114"/>
      <c r="C204" s="115"/>
      <c r="D204" s="115"/>
    </row>
    <row r="205" spans="2:4">
      <c r="B205" s="114"/>
      <c r="C205" s="115"/>
      <c r="D205" s="115"/>
    </row>
    <row r="206" spans="2:4">
      <c r="B206" s="114"/>
      <c r="C206" s="115"/>
      <c r="D206" s="115"/>
    </row>
    <row r="207" spans="2:4">
      <c r="B207" s="114"/>
      <c r="C207" s="115"/>
      <c r="D207" s="115"/>
    </row>
    <row r="208" spans="2:4">
      <c r="B208" s="114"/>
      <c r="C208" s="115"/>
      <c r="D208" s="115"/>
    </row>
    <row r="209" spans="2:4">
      <c r="B209" s="114"/>
      <c r="C209" s="115"/>
      <c r="D209" s="115"/>
    </row>
    <row r="210" spans="2:4">
      <c r="B210" s="114"/>
      <c r="C210" s="115"/>
      <c r="D210" s="115"/>
    </row>
    <row r="211" spans="2:4">
      <c r="B211" s="114"/>
      <c r="C211" s="115"/>
      <c r="D211" s="115"/>
    </row>
    <row r="212" spans="2:4">
      <c r="B212" s="114"/>
      <c r="C212" s="115"/>
      <c r="D212" s="115"/>
    </row>
    <row r="213" spans="2:4">
      <c r="B213" s="114"/>
      <c r="C213" s="115"/>
      <c r="D213" s="115"/>
    </row>
    <row r="214" spans="2:4">
      <c r="B214" s="114"/>
      <c r="C214" s="115"/>
      <c r="D214" s="115"/>
    </row>
    <row r="215" spans="2:4">
      <c r="B215" s="114"/>
      <c r="C215" s="115"/>
      <c r="D215" s="115"/>
    </row>
    <row r="216" spans="2:4">
      <c r="B216" s="114"/>
      <c r="C216" s="115"/>
      <c r="D216" s="115"/>
    </row>
    <row r="217" spans="2:4">
      <c r="B217" s="114"/>
      <c r="C217" s="115"/>
      <c r="D217" s="115"/>
    </row>
    <row r="218" spans="2:4">
      <c r="B218" s="114"/>
      <c r="C218" s="115"/>
      <c r="D218" s="115"/>
    </row>
    <row r="219" spans="2:4">
      <c r="B219" s="114"/>
      <c r="C219" s="115"/>
      <c r="D219" s="115"/>
    </row>
    <row r="220" spans="2:4">
      <c r="B220" s="114"/>
      <c r="C220" s="115"/>
      <c r="D220" s="115"/>
    </row>
    <row r="221" spans="2:4">
      <c r="B221" s="114"/>
      <c r="C221" s="115"/>
      <c r="D221" s="115"/>
    </row>
    <row r="222" spans="2:4">
      <c r="B222" s="114"/>
      <c r="C222" s="115"/>
      <c r="D222" s="115"/>
    </row>
    <row r="223" spans="2:4">
      <c r="B223" s="114"/>
      <c r="C223" s="115"/>
      <c r="D223" s="115"/>
    </row>
    <row r="224" spans="2:4">
      <c r="B224" s="114"/>
      <c r="C224" s="115"/>
      <c r="D224" s="115"/>
    </row>
    <row r="225" spans="2:4">
      <c r="B225" s="114"/>
      <c r="C225" s="115"/>
      <c r="D225" s="115"/>
    </row>
    <row r="226" spans="2:4">
      <c r="B226" s="114"/>
      <c r="C226" s="115"/>
      <c r="D226" s="115"/>
    </row>
    <row r="227" spans="2:4">
      <c r="B227" s="114"/>
      <c r="C227" s="115"/>
      <c r="D227" s="115"/>
    </row>
    <row r="228" spans="2:4">
      <c r="B228" s="114"/>
      <c r="C228" s="115"/>
      <c r="D228" s="115"/>
    </row>
    <row r="229" spans="2:4">
      <c r="B229" s="114"/>
      <c r="C229" s="115"/>
      <c r="D229" s="115"/>
    </row>
    <row r="230" spans="2:4">
      <c r="B230" s="114"/>
      <c r="C230" s="115"/>
      <c r="D230" s="115"/>
    </row>
    <row r="231" spans="2:4">
      <c r="B231" s="114"/>
      <c r="C231" s="115"/>
      <c r="D231" s="115"/>
    </row>
    <row r="232" spans="2:4">
      <c r="B232" s="114"/>
      <c r="C232" s="115"/>
      <c r="D232" s="115"/>
    </row>
    <row r="233" spans="2:4">
      <c r="B233" s="114"/>
      <c r="C233" s="115"/>
      <c r="D233" s="115"/>
    </row>
    <row r="234" spans="2:4">
      <c r="B234" s="114"/>
      <c r="C234" s="115"/>
      <c r="D234" s="115"/>
    </row>
    <row r="235" spans="2:4">
      <c r="B235" s="114"/>
      <c r="C235" s="115"/>
      <c r="D235" s="115"/>
    </row>
    <row r="236" spans="2:4">
      <c r="B236" s="114"/>
      <c r="C236" s="115"/>
      <c r="D236" s="115"/>
    </row>
    <row r="237" spans="2:4">
      <c r="B237" s="114"/>
      <c r="C237" s="115"/>
      <c r="D237" s="115"/>
    </row>
    <row r="238" spans="2:4">
      <c r="B238" s="114"/>
      <c r="C238" s="115"/>
      <c r="D238" s="115"/>
    </row>
    <row r="239" spans="2:4">
      <c r="B239" s="114"/>
      <c r="C239" s="115"/>
      <c r="D239" s="115"/>
    </row>
    <row r="240" spans="2:4">
      <c r="B240" s="114"/>
      <c r="C240" s="115"/>
      <c r="D240" s="115"/>
    </row>
    <row r="241" spans="2:4">
      <c r="B241" s="114"/>
      <c r="C241" s="115"/>
      <c r="D241" s="115"/>
    </row>
    <row r="242" spans="2:4">
      <c r="B242" s="114"/>
      <c r="C242" s="115"/>
      <c r="D242" s="115"/>
    </row>
    <row r="243" spans="2:4">
      <c r="B243" s="114"/>
      <c r="C243" s="115"/>
      <c r="D243" s="115"/>
    </row>
    <row r="244" spans="2:4">
      <c r="B244" s="114"/>
      <c r="C244" s="115"/>
      <c r="D244" s="115"/>
    </row>
    <row r="245" spans="2:4">
      <c r="B245" s="114"/>
      <c r="C245" s="115"/>
      <c r="D245" s="115"/>
    </row>
    <row r="246" spans="2:4">
      <c r="B246" s="114"/>
      <c r="C246" s="115"/>
      <c r="D246" s="115"/>
    </row>
    <row r="247" spans="2:4">
      <c r="B247" s="114"/>
      <c r="C247" s="115"/>
      <c r="D247" s="115"/>
    </row>
    <row r="248" spans="2:4">
      <c r="B248" s="114"/>
      <c r="C248" s="115"/>
      <c r="D248" s="115"/>
    </row>
    <row r="249" spans="2:4">
      <c r="B249" s="114"/>
      <c r="C249" s="115"/>
      <c r="D249" s="115"/>
    </row>
    <row r="250" spans="2:4">
      <c r="B250" s="114"/>
      <c r="C250" s="115"/>
      <c r="D250" s="115"/>
    </row>
    <row r="251" spans="2:4">
      <c r="B251" s="114"/>
      <c r="C251" s="115"/>
      <c r="D251" s="115"/>
    </row>
    <row r="252" spans="2:4">
      <c r="B252" s="114"/>
      <c r="C252" s="115"/>
      <c r="D252" s="115"/>
    </row>
    <row r="253" spans="2:4">
      <c r="B253" s="114"/>
      <c r="C253" s="115"/>
      <c r="D253" s="115"/>
    </row>
    <row r="254" spans="2:4">
      <c r="B254" s="114"/>
      <c r="C254" s="115"/>
      <c r="D254" s="115"/>
    </row>
    <row r="255" spans="2:4">
      <c r="B255" s="114"/>
      <c r="C255" s="115"/>
      <c r="D255" s="115"/>
    </row>
    <row r="256" spans="2:4">
      <c r="B256" s="114"/>
      <c r="C256" s="115"/>
      <c r="D256" s="115"/>
    </row>
    <row r="257" spans="2:4">
      <c r="B257" s="114"/>
      <c r="C257" s="115"/>
      <c r="D257" s="115"/>
    </row>
    <row r="258" spans="2:4">
      <c r="B258" s="114"/>
      <c r="C258" s="115"/>
      <c r="D258" s="115"/>
    </row>
    <row r="259" spans="2:4">
      <c r="B259" s="114"/>
      <c r="C259" s="115"/>
      <c r="D259" s="115"/>
    </row>
    <row r="260" spans="2:4">
      <c r="B260" s="114"/>
      <c r="C260" s="115"/>
      <c r="D260" s="115"/>
    </row>
    <row r="261" spans="2:4">
      <c r="B261" s="114"/>
      <c r="C261" s="115"/>
      <c r="D261" s="115"/>
    </row>
    <row r="262" spans="2:4">
      <c r="B262" s="114"/>
      <c r="C262" s="115"/>
      <c r="D262" s="115"/>
    </row>
    <row r="263" spans="2:4">
      <c r="B263" s="114"/>
      <c r="C263" s="115"/>
      <c r="D263" s="115"/>
    </row>
    <row r="264" spans="2:4">
      <c r="B264" s="114"/>
      <c r="C264" s="115"/>
      <c r="D264" s="115"/>
    </row>
    <row r="265" spans="2:4">
      <c r="B265" s="114"/>
      <c r="C265" s="115"/>
      <c r="D265" s="115"/>
    </row>
    <row r="266" spans="2:4">
      <c r="B266" s="114"/>
      <c r="C266" s="115"/>
      <c r="D266" s="115"/>
    </row>
    <row r="267" spans="2:4">
      <c r="B267" s="114"/>
      <c r="C267" s="115"/>
      <c r="D267" s="115"/>
    </row>
    <row r="268" spans="2:4">
      <c r="B268" s="114"/>
      <c r="C268" s="115"/>
      <c r="D268" s="115"/>
    </row>
    <row r="269" spans="2:4">
      <c r="B269" s="114"/>
      <c r="C269" s="115"/>
      <c r="D269" s="115"/>
    </row>
    <row r="270" spans="2:4">
      <c r="B270" s="114"/>
      <c r="C270" s="115"/>
      <c r="D270" s="115"/>
    </row>
    <row r="271" spans="2:4">
      <c r="B271" s="114"/>
      <c r="C271" s="115"/>
      <c r="D271" s="115"/>
    </row>
    <row r="272" spans="2:4">
      <c r="B272" s="114"/>
      <c r="C272" s="115"/>
      <c r="D272" s="115"/>
    </row>
    <row r="273" spans="2:4">
      <c r="B273" s="114"/>
      <c r="C273" s="115"/>
      <c r="D273" s="115"/>
    </row>
    <row r="274" spans="2:4">
      <c r="B274" s="114"/>
      <c r="C274" s="115"/>
      <c r="D274" s="115"/>
    </row>
    <row r="275" spans="2:4">
      <c r="B275" s="114"/>
      <c r="C275" s="115"/>
      <c r="D275" s="115"/>
    </row>
    <row r="276" spans="2:4">
      <c r="B276" s="114"/>
      <c r="C276" s="115"/>
      <c r="D276" s="115"/>
    </row>
    <row r="277" spans="2:4">
      <c r="B277" s="114"/>
      <c r="C277" s="115"/>
      <c r="D277" s="115"/>
    </row>
    <row r="278" spans="2:4">
      <c r="B278" s="114"/>
      <c r="C278" s="115"/>
      <c r="D278" s="115"/>
    </row>
    <row r="279" spans="2:4">
      <c r="B279" s="114"/>
      <c r="C279" s="115"/>
      <c r="D279" s="115"/>
    </row>
    <row r="280" spans="2:4">
      <c r="B280" s="114"/>
      <c r="C280" s="115"/>
      <c r="D280" s="115"/>
    </row>
    <row r="281" spans="2:4">
      <c r="B281" s="114"/>
      <c r="C281" s="115"/>
      <c r="D281" s="115"/>
    </row>
    <row r="282" spans="2:4">
      <c r="B282" s="114"/>
      <c r="C282" s="115"/>
      <c r="D282" s="115"/>
    </row>
    <row r="283" spans="2:4">
      <c r="B283" s="114"/>
      <c r="C283" s="115"/>
      <c r="D283" s="115"/>
    </row>
    <row r="284" spans="2:4">
      <c r="B284" s="114"/>
      <c r="C284" s="115"/>
      <c r="D284" s="115"/>
    </row>
    <row r="285" spans="2:4">
      <c r="B285" s="114"/>
      <c r="C285" s="115"/>
      <c r="D285" s="115"/>
    </row>
    <row r="286" spans="2:4">
      <c r="B286" s="114"/>
      <c r="C286" s="115"/>
      <c r="D286" s="115"/>
    </row>
    <row r="287" spans="2:4">
      <c r="B287" s="114"/>
      <c r="C287" s="115"/>
      <c r="D287" s="115"/>
    </row>
    <row r="288" spans="2:4">
      <c r="B288" s="114"/>
      <c r="C288" s="115"/>
      <c r="D288" s="115"/>
    </row>
    <row r="289" spans="2:4">
      <c r="B289" s="114"/>
      <c r="C289" s="115"/>
      <c r="D289" s="115"/>
    </row>
    <row r="290" spans="2:4">
      <c r="B290" s="114"/>
      <c r="C290" s="115"/>
      <c r="D290" s="115"/>
    </row>
    <row r="291" spans="2:4">
      <c r="B291" s="114"/>
      <c r="C291" s="115"/>
      <c r="D291" s="115"/>
    </row>
    <row r="292" spans="2:4">
      <c r="B292" s="114"/>
      <c r="C292" s="115"/>
      <c r="D292" s="115"/>
    </row>
    <row r="293" spans="2:4">
      <c r="B293" s="114"/>
      <c r="C293" s="115"/>
      <c r="D293" s="115"/>
    </row>
    <row r="294" spans="2:4">
      <c r="B294" s="114"/>
      <c r="C294" s="115"/>
      <c r="D294" s="115"/>
    </row>
    <row r="295" spans="2:4">
      <c r="B295" s="114"/>
      <c r="C295" s="115"/>
      <c r="D295" s="115"/>
    </row>
    <row r="296" spans="2:4">
      <c r="B296" s="114"/>
      <c r="C296" s="115"/>
      <c r="D296" s="115"/>
    </row>
    <row r="297" spans="2:4">
      <c r="B297" s="114"/>
      <c r="C297" s="115"/>
      <c r="D297" s="115"/>
    </row>
    <row r="298" spans="2:4">
      <c r="B298" s="114"/>
      <c r="C298" s="115"/>
      <c r="D298" s="115"/>
    </row>
    <row r="299" spans="2:4">
      <c r="B299" s="114"/>
      <c r="C299" s="115"/>
      <c r="D299" s="115"/>
    </row>
    <row r="300" spans="2:4">
      <c r="B300" s="114"/>
      <c r="C300" s="115"/>
      <c r="D300" s="115"/>
    </row>
    <row r="301" spans="2:4">
      <c r="B301" s="114"/>
      <c r="C301" s="115"/>
      <c r="D301" s="115"/>
    </row>
    <row r="302" spans="2:4">
      <c r="B302" s="114"/>
      <c r="C302" s="115"/>
      <c r="D302" s="115"/>
    </row>
    <row r="303" spans="2:4">
      <c r="B303" s="114"/>
      <c r="C303" s="115"/>
      <c r="D303" s="115"/>
    </row>
    <row r="304" spans="2:4">
      <c r="B304" s="114"/>
      <c r="C304" s="115"/>
      <c r="D304" s="115"/>
    </row>
    <row r="305" spans="2:4">
      <c r="B305" s="114"/>
      <c r="C305" s="115"/>
      <c r="D305" s="115"/>
    </row>
    <row r="306" spans="2:4">
      <c r="B306" s="114"/>
      <c r="C306" s="115"/>
      <c r="D306" s="115"/>
    </row>
    <row r="307" spans="2:4">
      <c r="B307" s="114"/>
      <c r="C307" s="115"/>
      <c r="D307" s="115"/>
    </row>
    <row r="308" spans="2:4">
      <c r="B308" s="114"/>
      <c r="C308" s="115"/>
      <c r="D308" s="115"/>
    </row>
    <row r="309" spans="2:4">
      <c r="B309" s="114"/>
      <c r="C309" s="115"/>
      <c r="D309" s="115"/>
    </row>
    <row r="310" spans="2:4">
      <c r="B310" s="114"/>
      <c r="C310" s="115"/>
      <c r="D310" s="115"/>
    </row>
    <row r="311" spans="2:4">
      <c r="B311" s="114"/>
      <c r="C311" s="115"/>
      <c r="D311" s="115"/>
    </row>
    <row r="312" spans="2:4">
      <c r="B312" s="114"/>
      <c r="C312" s="115"/>
      <c r="D312" s="115"/>
    </row>
    <row r="313" spans="2:4">
      <c r="B313" s="114"/>
      <c r="C313" s="115"/>
      <c r="D313" s="115"/>
    </row>
    <row r="314" spans="2:4">
      <c r="B314" s="114"/>
      <c r="C314" s="115"/>
      <c r="D314" s="115"/>
    </row>
    <row r="315" spans="2:4">
      <c r="B315" s="114"/>
      <c r="C315" s="115"/>
      <c r="D315" s="115"/>
    </row>
    <row r="316" spans="2:4">
      <c r="B316" s="114"/>
      <c r="C316" s="115"/>
      <c r="D316" s="115"/>
    </row>
    <row r="317" spans="2:4">
      <c r="B317" s="114"/>
      <c r="C317" s="115"/>
      <c r="D317" s="115"/>
    </row>
    <row r="318" spans="2:4">
      <c r="B318" s="114"/>
      <c r="C318" s="115"/>
      <c r="D318" s="115"/>
    </row>
    <row r="319" spans="2:4">
      <c r="B319" s="114"/>
      <c r="C319" s="115"/>
      <c r="D319" s="115"/>
    </row>
    <row r="320" spans="2:4">
      <c r="B320" s="114"/>
      <c r="C320" s="115"/>
      <c r="D320" s="115"/>
    </row>
    <row r="321" spans="2:4">
      <c r="B321" s="114"/>
      <c r="C321" s="115"/>
      <c r="D321" s="115"/>
    </row>
    <row r="322" spans="2:4">
      <c r="B322" s="114"/>
      <c r="C322" s="115"/>
      <c r="D322" s="115"/>
    </row>
    <row r="323" spans="2:4">
      <c r="B323" s="114"/>
      <c r="C323" s="115"/>
      <c r="D323" s="115"/>
    </row>
    <row r="324" spans="2:4">
      <c r="B324" s="114"/>
      <c r="C324" s="115"/>
      <c r="D324" s="115"/>
    </row>
    <row r="325" spans="2:4">
      <c r="B325" s="114"/>
      <c r="C325" s="115"/>
      <c r="D325" s="115"/>
    </row>
    <row r="326" spans="2:4">
      <c r="B326" s="114"/>
      <c r="C326" s="115"/>
      <c r="D326" s="115"/>
    </row>
    <row r="327" spans="2:4">
      <c r="B327" s="114"/>
      <c r="C327" s="115"/>
      <c r="D327" s="115"/>
    </row>
    <row r="328" spans="2:4">
      <c r="B328" s="114"/>
      <c r="C328" s="115"/>
      <c r="D328" s="115"/>
    </row>
    <row r="329" spans="2:4">
      <c r="B329" s="114"/>
      <c r="C329" s="115"/>
      <c r="D329" s="115"/>
    </row>
    <row r="330" spans="2:4">
      <c r="B330" s="114"/>
      <c r="C330" s="115"/>
      <c r="D330" s="115"/>
    </row>
    <row r="331" spans="2:4">
      <c r="B331" s="114"/>
      <c r="C331" s="115"/>
      <c r="D331" s="115"/>
    </row>
    <row r="332" spans="2:4">
      <c r="B332" s="114"/>
      <c r="C332" s="115"/>
      <c r="D332" s="115"/>
    </row>
    <row r="333" spans="2:4">
      <c r="B333" s="114"/>
      <c r="C333" s="115"/>
      <c r="D333" s="115"/>
    </row>
    <row r="334" spans="2:4">
      <c r="B334" s="114"/>
      <c r="C334" s="115"/>
      <c r="D334" s="115"/>
    </row>
    <row r="335" spans="2:4">
      <c r="B335" s="114"/>
      <c r="C335" s="115"/>
      <c r="D335" s="115"/>
    </row>
    <row r="336" spans="2:4">
      <c r="B336" s="114"/>
      <c r="C336" s="115"/>
      <c r="D336" s="115"/>
    </row>
    <row r="337" spans="2:4">
      <c r="B337" s="114"/>
      <c r="C337" s="115"/>
      <c r="D337" s="115"/>
    </row>
    <row r="338" spans="2:4">
      <c r="B338" s="114"/>
      <c r="C338" s="115"/>
      <c r="D338" s="115"/>
    </row>
    <row r="339" spans="2:4">
      <c r="B339" s="114"/>
      <c r="C339" s="115"/>
      <c r="D339" s="115"/>
    </row>
    <row r="340" spans="2:4">
      <c r="B340" s="114"/>
      <c r="C340" s="115"/>
      <c r="D340" s="115"/>
    </row>
    <row r="341" spans="2:4">
      <c r="B341" s="114"/>
      <c r="C341" s="115"/>
      <c r="D341" s="115"/>
    </row>
    <row r="342" spans="2:4">
      <c r="B342" s="114"/>
      <c r="C342" s="115"/>
      <c r="D342" s="115"/>
    </row>
    <row r="343" spans="2:4">
      <c r="B343" s="114"/>
      <c r="C343" s="115"/>
      <c r="D343" s="115"/>
    </row>
    <row r="344" spans="2:4">
      <c r="B344" s="114"/>
      <c r="C344" s="115"/>
      <c r="D344" s="115"/>
    </row>
    <row r="345" spans="2:4">
      <c r="B345" s="114"/>
      <c r="C345" s="115"/>
      <c r="D345" s="115"/>
    </row>
    <row r="346" spans="2:4">
      <c r="B346" s="114"/>
      <c r="C346" s="115"/>
      <c r="D346" s="115"/>
    </row>
    <row r="347" spans="2:4">
      <c r="B347" s="114"/>
      <c r="C347" s="115"/>
      <c r="D347" s="115"/>
    </row>
    <row r="348" spans="2:4">
      <c r="B348" s="114"/>
      <c r="C348" s="115"/>
      <c r="D348" s="115"/>
    </row>
    <row r="349" spans="2:4">
      <c r="B349" s="114"/>
      <c r="C349" s="115"/>
      <c r="D349" s="115"/>
    </row>
    <row r="350" spans="2:4">
      <c r="B350" s="114"/>
      <c r="C350" s="115"/>
      <c r="D350" s="115"/>
    </row>
    <row r="351" spans="2:4">
      <c r="B351" s="114"/>
      <c r="C351" s="115"/>
      <c r="D351" s="115"/>
    </row>
    <row r="352" spans="2:4">
      <c r="B352" s="114"/>
      <c r="C352" s="115"/>
      <c r="D352" s="115"/>
    </row>
    <row r="353" spans="2:4">
      <c r="B353" s="114"/>
      <c r="C353" s="115"/>
      <c r="D353" s="115"/>
    </row>
    <row r="354" spans="2:4">
      <c r="B354" s="114"/>
      <c r="C354" s="115"/>
      <c r="D354" s="115"/>
    </row>
    <row r="355" spans="2:4">
      <c r="B355" s="114"/>
      <c r="C355" s="115"/>
      <c r="D355" s="115"/>
    </row>
    <row r="356" spans="2:4">
      <c r="B356" s="114"/>
      <c r="C356" s="115"/>
      <c r="D356" s="115"/>
    </row>
    <row r="357" spans="2:4">
      <c r="B357" s="114"/>
      <c r="C357" s="115"/>
      <c r="D357" s="115"/>
    </row>
    <row r="358" spans="2:4">
      <c r="B358" s="114"/>
      <c r="C358" s="115"/>
      <c r="D358" s="115"/>
    </row>
    <row r="359" spans="2:4">
      <c r="B359" s="114"/>
      <c r="C359" s="115"/>
      <c r="D359" s="115"/>
    </row>
    <row r="360" spans="2:4">
      <c r="B360" s="114"/>
      <c r="C360" s="115"/>
      <c r="D360" s="115"/>
    </row>
    <row r="361" spans="2:4">
      <c r="B361" s="114"/>
      <c r="C361" s="115"/>
      <c r="D361" s="115"/>
    </row>
    <row r="362" spans="2:4">
      <c r="B362" s="114"/>
      <c r="C362" s="115"/>
      <c r="D362" s="115"/>
    </row>
    <row r="363" spans="2:4">
      <c r="B363" s="114"/>
      <c r="C363" s="115"/>
      <c r="D363" s="115"/>
    </row>
    <row r="364" spans="2:4">
      <c r="B364" s="114"/>
      <c r="C364" s="115"/>
      <c r="D364" s="115"/>
    </row>
    <row r="365" spans="2:4">
      <c r="B365" s="114"/>
      <c r="C365" s="115"/>
      <c r="D365" s="115"/>
    </row>
    <row r="366" spans="2:4">
      <c r="B366" s="114"/>
      <c r="C366" s="115"/>
      <c r="D366" s="115"/>
    </row>
    <row r="367" spans="2:4">
      <c r="B367" s="114"/>
      <c r="C367" s="115"/>
      <c r="D367" s="115"/>
    </row>
    <row r="368" spans="2:4">
      <c r="B368" s="114"/>
      <c r="C368" s="115"/>
      <c r="D368" s="115"/>
    </row>
    <row r="369" spans="2:4">
      <c r="B369" s="114"/>
      <c r="C369" s="115"/>
      <c r="D369" s="115"/>
    </row>
    <row r="370" spans="2:4">
      <c r="B370" s="114"/>
      <c r="C370" s="115"/>
      <c r="D370" s="115"/>
    </row>
    <row r="371" spans="2:4">
      <c r="B371" s="114"/>
      <c r="C371" s="115"/>
      <c r="D371" s="115"/>
    </row>
    <row r="372" spans="2:4">
      <c r="B372" s="114"/>
      <c r="C372" s="115"/>
      <c r="D372" s="115"/>
    </row>
    <row r="373" spans="2:4">
      <c r="B373" s="114"/>
      <c r="C373" s="115"/>
      <c r="D373" s="115"/>
    </row>
    <row r="374" spans="2:4">
      <c r="B374" s="114"/>
      <c r="C374" s="115"/>
      <c r="D374" s="115"/>
    </row>
    <row r="375" spans="2:4">
      <c r="B375" s="114"/>
      <c r="C375" s="115"/>
      <c r="D375" s="115"/>
    </row>
    <row r="376" spans="2:4">
      <c r="B376" s="114"/>
      <c r="C376" s="115"/>
      <c r="D376" s="115"/>
    </row>
    <row r="377" spans="2:4">
      <c r="B377" s="114"/>
      <c r="C377" s="115"/>
      <c r="D377" s="115"/>
    </row>
    <row r="378" spans="2:4">
      <c r="B378" s="114"/>
      <c r="C378" s="115"/>
      <c r="D378" s="115"/>
    </row>
    <row r="379" spans="2:4">
      <c r="B379" s="114"/>
      <c r="C379" s="115"/>
      <c r="D379" s="115"/>
    </row>
    <row r="380" spans="2:4">
      <c r="B380" s="114"/>
      <c r="C380" s="115"/>
      <c r="D380" s="115"/>
    </row>
    <row r="381" spans="2:4">
      <c r="B381" s="114"/>
      <c r="C381" s="115"/>
      <c r="D381" s="115"/>
    </row>
    <row r="382" spans="2:4">
      <c r="B382" s="114"/>
      <c r="C382" s="115"/>
      <c r="D382" s="115"/>
    </row>
    <row r="383" spans="2:4">
      <c r="B383" s="114"/>
      <c r="C383" s="115"/>
      <c r="D383" s="115"/>
    </row>
    <row r="384" spans="2:4">
      <c r="B384" s="114"/>
      <c r="C384" s="115"/>
      <c r="D384" s="115"/>
    </row>
    <row r="385" spans="2:4">
      <c r="B385" s="114"/>
      <c r="C385" s="115"/>
      <c r="D385" s="115"/>
    </row>
    <row r="386" spans="2:4">
      <c r="B386" s="114"/>
      <c r="C386" s="115"/>
      <c r="D386" s="115"/>
    </row>
    <row r="387" spans="2:4">
      <c r="B387" s="114"/>
      <c r="C387" s="115"/>
      <c r="D387" s="115"/>
    </row>
    <row r="388" spans="2:4">
      <c r="B388" s="114"/>
      <c r="C388" s="115"/>
      <c r="D388" s="115"/>
    </row>
    <row r="389" spans="2:4">
      <c r="B389" s="114"/>
      <c r="C389" s="115"/>
      <c r="D389" s="115"/>
    </row>
    <row r="390" spans="2:4">
      <c r="B390" s="114"/>
      <c r="C390" s="115"/>
      <c r="D390" s="115"/>
    </row>
    <row r="391" spans="2:4">
      <c r="B391" s="114"/>
      <c r="C391" s="115"/>
      <c r="D391" s="115"/>
    </row>
    <row r="392" spans="2:4">
      <c r="B392" s="114"/>
      <c r="C392" s="115"/>
      <c r="D392" s="115"/>
    </row>
    <row r="393" spans="2:4">
      <c r="B393" s="114"/>
      <c r="C393" s="115"/>
      <c r="D393" s="115"/>
    </row>
    <row r="394" spans="2:4">
      <c r="B394" s="114"/>
      <c r="C394" s="115"/>
      <c r="D394" s="115"/>
    </row>
    <row r="395" spans="2:4">
      <c r="B395" s="114"/>
      <c r="C395" s="115"/>
      <c r="D395" s="115"/>
    </row>
    <row r="396" spans="2:4">
      <c r="B396" s="114"/>
      <c r="C396" s="115"/>
      <c r="D396" s="115"/>
    </row>
    <row r="397" spans="2:4">
      <c r="B397" s="114"/>
      <c r="C397" s="115"/>
      <c r="D397" s="115"/>
    </row>
    <row r="398" spans="2:4">
      <c r="B398" s="114"/>
      <c r="C398" s="115"/>
      <c r="D398" s="115"/>
    </row>
    <row r="399" spans="2:4">
      <c r="B399" s="114"/>
      <c r="C399" s="115"/>
      <c r="D399" s="115"/>
    </row>
    <row r="400" spans="2:4">
      <c r="B400" s="114"/>
      <c r="C400" s="115"/>
      <c r="D400" s="115"/>
    </row>
    <row r="401" spans="2:4">
      <c r="B401" s="114"/>
      <c r="C401" s="115"/>
      <c r="D401" s="115"/>
    </row>
    <row r="402" spans="2:4">
      <c r="B402" s="114"/>
      <c r="C402" s="115"/>
      <c r="D402" s="115"/>
    </row>
    <row r="403" spans="2:4">
      <c r="B403" s="114"/>
      <c r="C403" s="115"/>
      <c r="D403" s="115"/>
    </row>
    <row r="404" spans="2:4">
      <c r="B404" s="114"/>
      <c r="C404" s="115"/>
      <c r="D404" s="115"/>
    </row>
    <row r="405" spans="2:4">
      <c r="B405" s="114"/>
      <c r="C405" s="115"/>
      <c r="D405" s="115"/>
    </row>
    <row r="406" spans="2:4">
      <c r="B406" s="114"/>
      <c r="C406" s="115"/>
      <c r="D406" s="115"/>
    </row>
    <row r="407" spans="2:4">
      <c r="B407" s="114"/>
      <c r="C407" s="115"/>
      <c r="D407" s="115"/>
    </row>
    <row r="408" spans="2:4">
      <c r="B408" s="114"/>
      <c r="C408" s="115"/>
      <c r="D408" s="115"/>
    </row>
    <row r="409" spans="2:4">
      <c r="B409" s="114"/>
      <c r="C409" s="115"/>
      <c r="D409" s="115"/>
    </row>
    <row r="410" spans="2:4">
      <c r="B410" s="114"/>
      <c r="C410" s="115"/>
      <c r="D410" s="115"/>
    </row>
    <row r="411" spans="2:4">
      <c r="B411" s="114"/>
      <c r="C411" s="115"/>
      <c r="D411" s="115"/>
    </row>
    <row r="412" spans="2:4">
      <c r="B412" s="114"/>
      <c r="C412" s="115"/>
      <c r="D412" s="115"/>
    </row>
    <row r="413" spans="2:4">
      <c r="B413" s="114"/>
      <c r="C413" s="115"/>
      <c r="D413" s="115"/>
    </row>
    <row r="414" spans="2:4">
      <c r="B414" s="114"/>
      <c r="C414" s="115"/>
      <c r="D414" s="115"/>
    </row>
    <row r="415" spans="2:4">
      <c r="B415" s="114"/>
      <c r="C415" s="115"/>
      <c r="D415" s="115"/>
    </row>
    <row r="416" spans="2:4">
      <c r="B416" s="114"/>
      <c r="C416" s="115"/>
      <c r="D416" s="115"/>
    </row>
    <row r="417" spans="2:4">
      <c r="B417" s="114"/>
      <c r="C417" s="115"/>
      <c r="D417" s="115"/>
    </row>
    <row r="418" spans="2:4">
      <c r="B418" s="114"/>
      <c r="C418" s="115"/>
      <c r="D418" s="115"/>
    </row>
    <row r="419" spans="2:4">
      <c r="B419" s="114"/>
      <c r="C419" s="115"/>
      <c r="D419" s="115"/>
    </row>
    <row r="420" spans="2:4">
      <c r="B420" s="114"/>
      <c r="C420" s="115"/>
      <c r="D420" s="115"/>
    </row>
    <row r="421" spans="2:4">
      <c r="B421" s="114"/>
      <c r="C421" s="115"/>
      <c r="D421" s="115"/>
    </row>
    <row r="422" spans="2:4">
      <c r="B422" s="114"/>
      <c r="C422" s="115"/>
      <c r="D422" s="115"/>
    </row>
    <row r="423" spans="2:4">
      <c r="B423" s="114"/>
      <c r="C423" s="115"/>
      <c r="D423" s="115"/>
    </row>
    <row r="424" spans="2:4">
      <c r="B424" s="114"/>
      <c r="C424" s="115"/>
      <c r="D424" s="115"/>
    </row>
    <row r="425" spans="2:4">
      <c r="B425" s="114"/>
      <c r="C425" s="115"/>
      <c r="D425" s="115"/>
    </row>
    <row r="426" spans="2:4">
      <c r="B426" s="114"/>
      <c r="C426" s="115"/>
      <c r="D426" s="115"/>
    </row>
    <row r="427" spans="2:4">
      <c r="B427" s="114"/>
      <c r="C427" s="115"/>
      <c r="D427" s="115"/>
    </row>
    <row r="428" spans="2:4">
      <c r="B428" s="114"/>
      <c r="C428" s="115"/>
      <c r="D428" s="115"/>
    </row>
    <row r="429" spans="2:4">
      <c r="B429" s="114"/>
      <c r="C429" s="115"/>
      <c r="D429" s="115"/>
    </row>
    <row r="430" spans="2:4">
      <c r="B430" s="114"/>
      <c r="C430" s="115"/>
      <c r="D430" s="115"/>
    </row>
    <row r="431" spans="2:4">
      <c r="B431" s="114"/>
      <c r="C431" s="115"/>
      <c r="D431" s="115"/>
    </row>
    <row r="432" spans="2:4">
      <c r="B432" s="114"/>
      <c r="C432" s="115"/>
      <c r="D432" s="115"/>
    </row>
    <row r="433" spans="2:4">
      <c r="B433" s="114"/>
      <c r="C433" s="115"/>
      <c r="D433" s="115"/>
    </row>
    <row r="434" spans="2:4">
      <c r="B434" s="114"/>
      <c r="C434" s="115"/>
      <c r="D434" s="115"/>
    </row>
    <row r="435" spans="2:4">
      <c r="B435" s="114"/>
      <c r="C435" s="115"/>
      <c r="D435" s="115"/>
    </row>
    <row r="436" spans="2:4">
      <c r="B436" s="114"/>
      <c r="C436" s="115"/>
      <c r="D436" s="115"/>
    </row>
    <row r="437" spans="2:4">
      <c r="B437" s="114"/>
      <c r="C437" s="115"/>
      <c r="D437" s="115"/>
    </row>
    <row r="438" spans="2:4">
      <c r="B438" s="114"/>
      <c r="C438" s="115"/>
      <c r="D438" s="115"/>
    </row>
    <row r="439" spans="2:4">
      <c r="B439" s="114"/>
      <c r="C439" s="115"/>
      <c r="D439" s="115"/>
    </row>
    <row r="440" spans="2:4">
      <c r="B440" s="114"/>
      <c r="C440" s="115"/>
      <c r="D440" s="115"/>
    </row>
    <row r="441" spans="2:4">
      <c r="B441" s="114"/>
      <c r="C441" s="115"/>
      <c r="D441" s="115"/>
    </row>
    <row r="442" spans="2:4">
      <c r="B442" s="114"/>
      <c r="C442" s="115"/>
      <c r="D442" s="115"/>
    </row>
    <row r="443" spans="2:4">
      <c r="B443" s="114"/>
      <c r="C443" s="115"/>
      <c r="D443" s="115"/>
    </row>
    <row r="444" spans="2:4">
      <c r="B444" s="114"/>
      <c r="C444" s="115"/>
      <c r="D444" s="115"/>
    </row>
    <row r="445" spans="2:4">
      <c r="B445" s="114"/>
      <c r="C445" s="115"/>
      <c r="D445" s="115"/>
    </row>
    <row r="446" spans="2:4">
      <c r="B446" s="114"/>
      <c r="C446" s="115"/>
      <c r="D446" s="115"/>
    </row>
    <row r="447" spans="2:4">
      <c r="B447" s="114"/>
      <c r="C447" s="115"/>
      <c r="D447" s="115"/>
    </row>
    <row r="448" spans="2:4">
      <c r="B448" s="114"/>
      <c r="C448" s="115"/>
      <c r="D448" s="115"/>
    </row>
    <row r="449" spans="2:4">
      <c r="B449" s="114"/>
      <c r="C449" s="115"/>
      <c r="D449" s="115"/>
    </row>
    <row r="450" spans="2:4">
      <c r="B450" s="114"/>
      <c r="C450" s="115"/>
      <c r="D450" s="115"/>
    </row>
    <row r="451" spans="2:4">
      <c r="B451" s="114"/>
      <c r="C451" s="115"/>
      <c r="D451" s="115"/>
    </row>
    <row r="452" spans="2:4">
      <c r="B452" s="114"/>
      <c r="C452" s="115"/>
      <c r="D452" s="115"/>
    </row>
    <row r="453" spans="2:4">
      <c r="B453" s="114"/>
      <c r="C453" s="115"/>
      <c r="D453" s="115"/>
    </row>
    <row r="454" spans="2:4">
      <c r="B454" s="114"/>
      <c r="C454" s="115"/>
      <c r="D454" s="115"/>
    </row>
    <row r="455" spans="2:4">
      <c r="B455" s="114"/>
      <c r="C455" s="115"/>
      <c r="D455" s="115"/>
    </row>
    <row r="456" spans="2:4">
      <c r="B456" s="114"/>
      <c r="C456" s="115"/>
      <c r="D456" s="115"/>
    </row>
    <row r="457" spans="2:4">
      <c r="B457" s="114"/>
      <c r="C457" s="115"/>
      <c r="D457" s="115"/>
    </row>
    <row r="458" spans="2:4">
      <c r="B458" s="114"/>
      <c r="C458" s="115"/>
      <c r="D458" s="115"/>
    </row>
    <row r="459" spans="2:4">
      <c r="B459" s="114"/>
      <c r="C459" s="115"/>
      <c r="D459" s="115"/>
    </row>
    <row r="460" spans="2:4">
      <c r="B460" s="114"/>
      <c r="C460" s="115"/>
      <c r="D460" s="115"/>
    </row>
    <row r="461" spans="2:4">
      <c r="B461" s="114"/>
      <c r="C461" s="115"/>
      <c r="D461" s="115"/>
    </row>
    <row r="462" spans="2:4">
      <c r="B462" s="114"/>
      <c r="C462" s="115"/>
      <c r="D462" s="115"/>
    </row>
    <row r="463" spans="2:4">
      <c r="B463" s="114"/>
      <c r="C463" s="115"/>
      <c r="D463" s="115"/>
    </row>
    <row r="464" spans="2:4">
      <c r="B464" s="114"/>
      <c r="C464" s="115"/>
      <c r="D464" s="115"/>
    </row>
    <row r="465" spans="2:4">
      <c r="B465" s="114"/>
      <c r="C465" s="115"/>
      <c r="D465" s="115"/>
    </row>
    <row r="466" spans="2:4">
      <c r="B466" s="114"/>
      <c r="C466" s="115"/>
      <c r="D466" s="115"/>
    </row>
    <row r="467" spans="2:4">
      <c r="B467" s="114"/>
      <c r="C467" s="115"/>
      <c r="D467" s="115"/>
    </row>
    <row r="468" spans="2:4">
      <c r="B468" s="114"/>
      <c r="C468" s="115"/>
      <c r="D468" s="115"/>
    </row>
    <row r="469" spans="2:4">
      <c r="B469" s="114"/>
      <c r="C469" s="115"/>
      <c r="D469" s="115"/>
    </row>
    <row r="470" spans="2:4">
      <c r="B470" s="114"/>
      <c r="C470" s="115"/>
      <c r="D470" s="115"/>
    </row>
    <row r="471" spans="2:4">
      <c r="B471" s="114"/>
      <c r="C471" s="115"/>
      <c r="D471" s="115"/>
    </row>
    <row r="472" spans="2:4">
      <c r="B472" s="114"/>
      <c r="C472" s="115"/>
      <c r="D472" s="115"/>
    </row>
    <row r="473" spans="2:4">
      <c r="B473" s="114"/>
      <c r="C473" s="115"/>
      <c r="D473" s="115"/>
    </row>
    <row r="474" spans="2:4">
      <c r="B474" s="114"/>
      <c r="C474" s="115"/>
      <c r="D474" s="115"/>
    </row>
    <row r="475" spans="2:4">
      <c r="B475" s="114"/>
      <c r="C475" s="115"/>
      <c r="D475" s="115"/>
    </row>
    <row r="476" spans="2:4">
      <c r="B476" s="114"/>
      <c r="C476" s="115"/>
      <c r="D476" s="115"/>
    </row>
    <row r="477" spans="2:4">
      <c r="B477" s="114"/>
      <c r="C477" s="115"/>
      <c r="D477" s="115"/>
    </row>
    <row r="478" spans="2:4">
      <c r="B478" s="114"/>
      <c r="C478" s="115"/>
      <c r="D478" s="115"/>
    </row>
    <row r="479" spans="2:4">
      <c r="B479" s="114"/>
      <c r="C479" s="115"/>
      <c r="D479" s="115"/>
    </row>
    <row r="480" spans="2:4">
      <c r="B480" s="114"/>
      <c r="C480" s="115"/>
      <c r="D480" s="115"/>
    </row>
    <row r="481" spans="2:4">
      <c r="B481" s="114"/>
      <c r="C481" s="115"/>
      <c r="D481" s="115"/>
    </row>
    <row r="482" spans="2:4">
      <c r="B482" s="114"/>
      <c r="C482" s="115"/>
      <c r="D482" s="115"/>
    </row>
    <row r="483" spans="2:4">
      <c r="B483" s="114"/>
      <c r="C483" s="115"/>
      <c r="D483" s="115"/>
    </row>
    <row r="484" spans="2:4">
      <c r="B484" s="114"/>
      <c r="C484" s="115"/>
      <c r="D484" s="115"/>
    </row>
    <row r="485" spans="2:4">
      <c r="B485" s="114"/>
      <c r="C485" s="115"/>
      <c r="D485" s="115"/>
    </row>
    <row r="486" spans="2:4">
      <c r="B486" s="114"/>
      <c r="C486" s="115"/>
      <c r="D486" s="115"/>
    </row>
    <row r="487" spans="2:4">
      <c r="B487" s="114"/>
      <c r="C487" s="115"/>
      <c r="D487" s="115"/>
    </row>
    <row r="488" spans="2:4">
      <c r="B488" s="114"/>
      <c r="C488" s="115"/>
      <c r="D488" s="115"/>
    </row>
    <row r="489" spans="2:4">
      <c r="B489" s="114"/>
      <c r="C489" s="115"/>
      <c r="D489" s="115"/>
    </row>
    <row r="490" spans="2:4">
      <c r="B490" s="114"/>
      <c r="C490" s="115"/>
      <c r="D490" s="115"/>
    </row>
    <row r="491" spans="2:4">
      <c r="B491" s="114"/>
      <c r="C491" s="115"/>
      <c r="D491" s="115"/>
    </row>
    <row r="492" spans="2:4">
      <c r="B492" s="114"/>
      <c r="C492" s="115"/>
      <c r="D492" s="115"/>
    </row>
    <row r="493" spans="2:4">
      <c r="B493" s="114"/>
      <c r="C493" s="115"/>
      <c r="D493" s="115"/>
    </row>
    <row r="494" spans="2:4">
      <c r="B494" s="114"/>
      <c r="C494" s="115"/>
      <c r="D494" s="115"/>
    </row>
    <row r="495" spans="2:4">
      <c r="B495" s="114"/>
      <c r="C495" s="115"/>
      <c r="D495" s="115"/>
    </row>
    <row r="496" spans="2:4">
      <c r="B496" s="114"/>
      <c r="C496" s="115"/>
      <c r="D496" s="115"/>
    </row>
    <row r="497" spans="2:4">
      <c r="B497" s="114"/>
      <c r="C497" s="115"/>
      <c r="D497" s="115"/>
    </row>
    <row r="498" spans="2:4">
      <c r="B498" s="114"/>
      <c r="C498" s="115"/>
      <c r="D498" s="115"/>
    </row>
    <row r="499" spans="2:4">
      <c r="B499" s="114"/>
      <c r="C499" s="115"/>
      <c r="D499" s="115"/>
    </row>
    <row r="500" spans="2:4">
      <c r="B500" s="114"/>
      <c r="C500" s="115"/>
      <c r="D500" s="115"/>
    </row>
    <row r="501" spans="2:4">
      <c r="B501" s="114"/>
      <c r="C501" s="115"/>
      <c r="D501" s="115"/>
    </row>
    <row r="502" spans="2:4">
      <c r="B502" s="114"/>
      <c r="C502" s="115"/>
      <c r="D502" s="115"/>
    </row>
    <row r="503" spans="2:4">
      <c r="B503" s="114"/>
      <c r="C503" s="115"/>
      <c r="D503" s="115"/>
    </row>
    <row r="504" spans="2:4">
      <c r="B504" s="114"/>
      <c r="C504" s="115"/>
      <c r="D504" s="115"/>
    </row>
    <row r="505" spans="2:4">
      <c r="B505" s="114"/>
      <c r="C505" s="115"/>
      <c r="D505" s="115"/>
    </row>
    <row r="506" spans="2:4">
      <c r="B506" s="114"/>
      <c r="C506" s="115"/>
      <c r="D506" s="115"/>
    </row>
    <row r="507" spans="2:4">
      <c r="B507" s="114"/>
      <c r="C507" s="115"/>
      <c r="D507" s="115"/>
    </row>
    <row r="508" spans="2:4">
      <c r="B508" s="114"/>
      <c r="C508" s="115"/>
      <c r="D508" s="115"/>
    </row>
    <row r="509" spans="2:4">
      <c r="B509" s="114"/>
      <c r="C509" s="115"/>
      <c r="D509" s="115"/>
    </row>
    <row r="510" spans="2:4">
      <c r="B510" s="114"/>
      <c r="C510" s="115"/>
      <c r="D510" s="115"/>
    </row>
    <row r="511" spans="2:4">
      <c r="B511" s="114"/>
      <c r="C511" s="115"/>
      <c r="D511" s="115"/>
    </row>
    <row r="512" spans="2:4">
      <c r="B512" s="114"/>
      <c r="C512" s="115"/>
      <c r="D512" s="115"/>
    </row>
    <row r="513" spans="2:4">
      <c r="B513" s="114"/>
      <c r="C513" s="115"/>
      <c r="D513" s="115"/>
    </row>
    <row r="514" spans="2:4">
      <c r="B514" s="114"/>
      <c r="C514" s="115"/>
      <c r="D514" s="115"/>
    </row>
    <row r="515" spans="2:4">
      <c r="B515" s="114"/>
      <c r="C515" s="115"/>
      <c r="D515" s="115"/>
    </row>
    <row r="516" spans="2:4">
      <c r="B516" s="114"/>
      <c r="C516" s="115"/>
      <c r="D516" s="115"/>
    </row>
    <row r="517" spans="2:4">
      <c r="B517" s="114"/>
      <c r="C517" s="115"/>
      <c r="D517" s="115"/>
    </row>
    <row r="518" spans="2:4">
      <c r="B518" s="114"/>
      <c r="C518" s="115"/>
      <c r="D518" s="115"/>
    </row>
    <row r="519" spans="2:4">
      <c r="B519" s="114"/>
      <c r="C519" s="115"/>
      <c r="D519" s="115"/>
    </row>
    <row r="520" spans="2:4">
      <c r="B520" s="114"/>
      <c r="C520" s="115"/>
      <c r="D520" s="115"/>
    </row>
    <row r="521" spans="2:4">
      <c r="B521" s="114"/>
      <c r="C521" s="115"/>
      <c r="D521" s="115"/>
    </row>
    <row r="522" spans="2:4">
      <c r="B522" s="114"/>
      <c r="C522" s="115"/>
      <c r="D522" s="115"/>
    </row>
    <row r="523" spans="2:4">
      <c r="B523" s="114"/>
      <c r="C523" s="115"/>
      <c r="D523" s="115"/>
    </row>
    <row r="524" spans="2:4">
      <c r="B524" s="114"/>
      <c r="C524" s="115"/>
      <c r="D524" s="115"/>
    </row>
    <row r="525" spans="2:4">
      <c r="B525" s="114"/>
      <c r="C525" s="115"/>
      <c r="D525" s="115"/>
    </row>
    <row r="526" spans="2:4">
      <c r="B526" s="114"/>
      <c r="C526" s="115"/>
      <c r="D526" s="115"/>
    </row>
    <row r="527" spans="2:4">
      <c r="B527" s="114"/>
      <c r="C527" s="115"/>
      <c r="D527" s="115"/>
    </row>
    <row r="528" spans="2:4">
      <c r="B528" s="114"/>
      <c r="C528" s="115"/>
      <c r="D528" s="115"/>
    </row>
    <row r="529" spans="2:4">
      <c r="B529" s="114"/>
      <c r="C529" s="115"/>
      <c r="D529" s="115"/>
    </row>
    <row r="530" spans="2:4">
      <c r="B530" s="114"/>
      <c r="C530" s="115"/>
      <c r="D530" s="115"/>
    </row>
    <row r="531" spans="2:4">
      <c r="B531" s="114"/>
      <c r="C531" s="115"/>
      <c r="D531" s="115"/>
    </row>
    <row r="532" spans="2:4">
      <c r="B532" s="114"/>
      <c r="C532" s="115"/>
      <c r="D532" s="115"/>
    </row>
    <row r="533" spans="2:4">
      <c r="B533" s="114"/>
      <c r="C533" s="115"/>
      <c r="D533" s="115"/>
    </row>
    <row r="534" spans="2:4">
      <c r="B534" s="114"/>
      <c r="C534" s="115"/>
      <c r="D534" s="115"/>
    </row>
    <row r="535" spans="2:4">
      <c r="B535" s="114"/>
      <c r="C535" s="115"/>
      <c r="D535" s="115"/>
    </row>
    <row r="536" spans="2:4">
      <c r="B536" s="114"/>
      <c r="C536" s="115"/>
      <c r="D536" s="115"/>
    </row>
    <row r="537" spans="2:4">
      <c r="B537" s="114"/>
      <c r="C537" s="115"/>
      <c r="D537" s="115"/>
    </row>
    <row r="538" spans="2:4">
      <c r="B538" s="114"/>
      <c r="C538" s="115"/>
      <c r="D538" s="115"/>
    </row>
    <row r="539" spans="2:4">
      <c r="B539" s="114"/>
      <c r="C539" s="115"/>
      <c r="D539" s="115"/>
    </row>
    <row r="540" spans="2:4">
      <c r="B540" s="114"/>
      <c r="C540" s="115"/>
      <c r="D540" s="115"/>
    </row>
    <row r="541" spans="2:4">
      <c r="B541" s="114"/>
      <c r="C541" s="115"/>
      <c r="D541" s="115"/>
    </row>
    <row r="542" spans="2:4">
      <c r="B542" s="114"/>
      <c r="C542" s="115"/>
      <c r="D542" s="115"/>
    </row>
    <row r="543" spans="2:4">
      <c r="B543" s="114"/>
      <c r="C543" s="115"/>
      <c r="D543" s="115"/>
    </row>
    <row r="544" spans="2:4">
      <c r="B544" s="114"/>
      <c r="C544" s="115"/>
      <c r="D544" s="115"/>
    </row>
    <row r="545" spans="2:4">
      <c r="B545" s="114"/>
      <c r="C545" s="115"/>
      <c r="D545" s="115"/>
    </row>
    <row r="546" spans="2:4">
      <c r="B546" s="114"/>
      <c r="C546" s="115"/>
      <c r="D546" s="115"/>
    </row>
    <row r="547" spans="2:4">
      <c r="B547" s="114"/>
      <c r="C547" s="115"/>
      <c r="D547" s="115"/>
    </row>
    <row r="548" spans="2:4">
      <c r="B548" s="114"/>
      <c r="C548" s="115"/>
      <c r="D548" s="115"/>
    </row>
    <row r="549" spans="2:4">
      <c r="B549" s="114"/>
      <c r="C549" s="115"/>
      <c r="D549" s="115"/>
    </row>
    <row r="550" spans="2:4">
      <c r="B550" s="114"/>
      <c r="C550" s="115"/>
      <c r="D550" s="115"/>
    </row>
    <row r="551" spans="2:4">
      <c r="B551" s="114"/>
      <c r="C551" s="115"/>
      <c r="D551" s="115"/>
    </row>
    <row r="552" spans="2:4">
      <c r="B552" s="114"/>
      <c r="C552" s="115"/>
      <c r="D552" s="115"/>
    </row>
    <row r="553" spans="2:4">
      <c r="B553" s="114"/>
      <c r="C553" s="115"/>
      <c r="D553" s="115"/>
    </row>
    <row r="554" spans="2:4">
      <c r="B554" s="114"/>
      <c r="C554" s="115"/>
      <c r="D554" s="115"/>
    </row>
    <row r="555" spans="2:4">
      <c r="B555" s="114"/>
      <c r="C555" s="115"/>
      <c r="D555" s="115"/>
    </row>
    <row r="556" spans="2:4">
      <c r="B556" s="114"/>
      <c r="C556" s="115"/>
      <c r="D556" s="115"/>
    </row>
    <row r="557" spans="2:4">
      <c r="B557" s="114"/>
      <c r="C557" s="115"/>
      <c r="D557" s="115"/>
    </row>
    <row r="558" spans="2:4">
      <c r="B558" s="114"/>
      <c r="C558" s="115"/>
      <c r="D558" s="115"/>
    </row>
    <row r="559" spans="2:4">
      <c r="B559" s="114"/>
      <c r="C559" s="115"/>
      <c r="D559" s="115"/>
    </row>
    <row r="560" spans="2:4">
      <c r="B560" s="114"/>
      <c r="C560" s="115"/>
      <c r="D560" s="115"/>
    </row>
    <row r="561" spans="2:4">
      <c r="B561" s="114"/>
      <c r="C561" s="115"/>
      <c r="D561" s="115"/>
    </row>
    <row r="562" spans="2:4">
      <c r="B562" s="114"/>
      <c r="C562" s="115"/>
      <c r="D562" s="115"/>
    </row>
    <row r="563" spans="2:4">
      <c r="B563" s="114"/>
      <c r="C563" s="115"/>
      <c r="D563" s="115"/>
    </row>
    <row r="564" spans="2:4">
      <c r="B564" s="114"/>
      <c r="C564" s="115"/>
      <c r="D564" s="115"/>
    </row>
    <row r="565" spans="2:4">
      <c r="B565" s="114"/>
      <c r="C565" s="115"/>
      <c r="D565" s="115"/>
    </row>
    <row r="566" spans="2:4">
      <c r="B566" s="114"/>
      <c r="C566" s="115"/>
      <c r="D566" s="115"/>
    </row>
    <row r="567" spans="2:4">
      <c r="B567" s="114"/>
      <c r="C567" s="115"/>
      <c r="D567" s="115"/>
    </row>
    <row r="568" spans="2:4">
      <c r="B568" s="114"/>
      <c r="C568" s="115"/>
      <c r="D568" s="115"/>
    </row>
    <row r="569" spans="2:4">
      <c r="B569" s="114"/>
      <c r="C569" s="115"/>
      <c r="D569" s="115"/>
    </row>
    <row r="570" spans="2:4">
      <c r="B570" s="114"/>
      <c r="C570" s="115"/>
      <c r="D570" s="115"/>
    </row>
    <row r="571" spans="2:4">
      <c r="B571" s="114"/>
      <c r="C571" s="115"/>
      <c r="D571" s="115"/>
    </row>
    <row r="572" spans="2:4">
      <c r="B572" s="114"/>
      <c r="C572" s="115"/>
      <c r="D572" s="115"/>
    </row>
    <row r="573" spans="2:4">
      <c r="B573" s="114"/>
      <c r="C573" s="115"/>
      <c r="D573" s="115"/>
    </row>
    <row r="574" spans="2:4">
      <c r="B574" s="114"/>
      <c r="C574" s="115"/>
      <c r="D574" s="115"/>
    </row>
    <row r="575" spans="2:4">
      <c r="B575" s="114"/>
      <c r="C575" s="115"/>
      <c r="D575" s="115"/>
    </row>
    <row r="576" spans="2:4">
      <c r="B576" s="114"/>
      <c r="C576" s="115"/>
      <c r="D576" s="115"/>
    </row>
    <row r="577" spans="2:4">
      <c r="B577" s="114"/>
      <c r="C577" s="115"/>
      <c r="D577" s="115"/>
    </row>
    <row r="578" spans="2:4">
      <c r="B578" s="114"/>
      <c r="C578" s="115"/>
      <c r="D578" s="115"/>
    </row>
    <row r="579" spans="2:4">
      <c r="B579" s="114"/>
      <c r="C579" s="115"/>
      <c r="D579" s="115"/>
    </row>
    <row r="580" spans="2:4">
      <c r="B580" s="114"/>
      <c r="C580" s="115"/>
      <c r="D580" s="115"/>
    </row>
    <row r="581" spans="2:4">
      <c r="B581" s="114"/>
      <c r="C581" s="115"/>
      <c r="D581" s="115"/>
    </row>
    <row r="582" spans="2:4">
      <c r="B582" s="114"/>
      <c r="C582" s="115"/>
      <c r="D582" s="115"/>
    </row>
    <row r="583" spans="2:4">
      <c r="B583" s="114"/>
      <c r="C583" s="115"/>
      <c r="D583" s="115"/>
    </row>
    <row r="584" spans="2:4">
      <c r="B584" s="114"/>
      <c r="C584" s="115"/>
      <c r="D584" s="115"/>
    </row>
    <row r="585" spans="2:4">
      <c r="B585" s="114"/>
      <c r="C585" s="115"/>
      <c r="D585" s="115"/>
    </row>
    <row r="586" spans="2:4">
      <c r="B586" s="114"/>
      <c r="C586" s="115"/>
      <c r="D586" s="115"/>
    </row>
    <row r="587" spans="2:4">
      <c r="B587" s="114"/>
      <c r="C587" s="115"/>
      <c r="D587" s="115"/>
    </row>
    <row r="588" spans="2:4">
      <c r="B588" s="114"/>
      <c r="C588" s="115"/>
      <c r="D588" s="115"/>
    </row>
    <row r="589" spans="2:4">
      <c r="B589" s="114"/>
      <c r="C589" s="115"/>
      <c r="D589" s="115"/>
    </row>
    <row r="590" spans="2:4">
      <c r="B590" s="114"/>
      <c r="C590" s="115"/>
      <c r="D590" s="115"/>
    </row>
    <row r="591" spans="2:4">
      <c r="B591" s="114"/>
      <c r="C591" s="115"/>
      <c r="D591" s="115"/>
    </row>
    <row r="592" spans="2:4">
      <c r="B592" s="114"/>
      <c r="C592" s="115"/>
      <c r="D592" s="115"/>
    </row>
    <row r="593" spans="2:4">
      <c r="B593" s="114"/>
      <c r="C593" s="115"/>
      <c r="D593" s="115"/>
    </row>
    <row r="594" spans="2:4">
      <c r="B594" s="114"/>
      <c r="C594" s="115"/>
      <c r="D594" s="115"/>
    </row>
    <row r="595" spans="2:4">
      <c r="B595" s="114"/>
      <c r="C595" s="115"/>
      <c r="D595" s="115"/>
    </row>
    <row r="596" spans="2:4">
      <c r="B596" s="114"/>
      <c r="C596" s="115"/>
      <c r="D596" s="115"/>
    </row>
    <row r="597" spans="2:4">
      <c r="B597" s="114"/>
      <c r="C597" s="115"/>
      <c r="D597" s="115"/>
    </row>
    <row r="598" spans="2:4">
      <c r="B598" s="114"/>
      <c r="C598" s="115"/>
      <c r="D598" s="115"/>
    </row>
    <row r="599" spans="2:4">
      <c r="B599" s="114"/>
      <c r="C599" s="115"/>
      <c r="D599" s="115"/>
    </row>
    <row r="600" spans="2:4">
      <c r="B600" s="114"/>
      <c r="C600" s="115"/>
      <c r="D600" s="115"/>
    </row>
    <row r="601" spans="2:4">
      <c r="B601" s="114"/>
      <c r="C601" s="115"/>
      <c r="D601" s="115"/>
    </row>
    <row r="602" spans="2:4">
      <c r="B602" s="114"/>
      <c r="C602" s="115"/>
      <c r="D602" s="115"/>
    </row>
    <row r="603" spans="2:4">
      <c r="B603" s="114"/>
      <c r="C603" s="115"/>
      <c r="D603" s="115"/>
    </row>
    <row r="604" spans="2:4">
      <c r="B604" s="114"/>
      <c r="C604" s="115"/>
      <c r="D604" s="115"/>
    </row>
    <row r="605" spans="2:4">
      <c r="B605" s="114"/>
      <c r="C605" s="115"/>
      <c r="D605" s="115"/>
    </row>
    <row r="606" spans="2:4">
      <c r="B606" s="114"/>
      <c r="C606" s="115"/>
      <c r="D606" s="115"/>
    </row>
    <row r="607" spans="2:4">
      <c r="B607" s="114"/>
      <c r="C607" s="115"/>
      <c r="D607" s="115"/>
    </row>
    <row r="608" spans="2:4">
      <c r="B608" s="114"/>
      <c r="C608" s="115"/>
      <c r="D608" s="115"/>
    </row>
    <row r="609" spans="2:4">
      <c r="B609" s="114"/>
      <c r="C609" s="115"/>
      <c r="D609" s="115"/>
    </row>
    <row r="610" spans="2:4">
      <c r="B610" s="114"/>
      <c r="C610" s="115"/>
      <c r="D610" s="115"/>
    </row>
    <row r="611" spans="2:4">
      <c r="B611" s="114"/>
      <c r="C611" s="115"/>
      <c r="D611" s="115"/>
    </row>
    <row r="612" spans="2:4">
      <c r="B612" s="114"/>
      <c r="C612" s="115"/>
      <c r="D612" s="115"/>
    </row>
    <row r="613" spans="2:4">
      <c r="B613" s="114"/>
      <c r="C613" s="115"/>
      <c r="D613" s="115"/>
    </row>
    <row r="614" spans="2:4">
      <c r="B614" s="114"/>
      <c r="C614" s="115"/>
      <c r="D614" s="115"/>
    </row>
    <row r="615" spans="2:4">
      <c r="B615" s="114"/>
      <c r="C615" s="115"/>
      <c r="D615" s="115"/>
    </row>
    <row r="616" spans="2:4">
      <c r="B616" s="114"/>
      <c r="C616" s="115"/>
      <c r="D616" s="115"/>
    </row>
    <row r="617" spans="2:4">
      <c r="B617" s="114"/>
      <c r="C617" s="115"/>
      <c r="D617" s="115"/>
    </row>
    <row r="618" spans="2:4">
      <c r="B618" s="114"/>
      <c r="C618" s="115"/>
      <c r="D618" s="115"/>
    </row>
    <row r="619" spans="2:4">
      <c r="B619" s="114"/>
      <c r="C619" s="115"/>
      <c r="D619" s="115"/>
    </row>
    <row r="620" spans="2:4">
      <c r="B620" s="114"/>
      <c r="C620" s="115"/>
      <c r="D620" s="115"/>
    </row>
    <row r="621" spans="2:4">
      <c r="B621" s="114"/>
      <c r="C621" s="115"/>
      <c r="D621" s="115"/>
    </row>
    <row r="622" spans="2:4">
      <c r="B622" s="114"/>
      <c r="C622" s="115"/>
      <c r="D622" s="115"/>
    </row>
    <row r="623" spans="2:4">
      <c r="B623" s="114"/>
      <c r="C623" s="115"/>
      <c r="D623" s="115"/>
    </row>
    <row r="624" spans="2:4">
      <c r="B624" s="114"/>
      <c r="C624" s="115"/>
      <c r="D624" s="115"/>
    </row>
    <row r="625" spans="2:4">
      <c r="B625" s="114"/>
      <c r="C625" s="115"/>
      <c r="D625" s="115"/>
    </row>
    <row r="626" spans="2:4">
      <c r="B626" s="114"/>
      <c r="C626" s="115"/>
      <c r="D626" s="115"/>
    </row>
    <row r="627" spans="2:4">
      <c r="B627" s="114"/>
      <c r="C627" s="115"/>
      <c r="D627" s="115"/>
    </row>
    <row r="628" spans="2:4">
      <c r="B628" s="114"/>
      <c r="C628" s="115"/>
      <c r="D628" s="115"/>
    </row>
    <row r="629" spans="2:4">
      <c r="B629" s="114"/>
      <c r="C629" s="115"/>
      <c r="D629" s="115"/>
    </row>
    <row r="630" spans="2:4">
      <c r="B630" s="114"/>
      <c r="C630" s="115"/>
      <c r="D630" s="115"/>
    </row>
    <row r="631" spans="2:4">
      <c r="B631" s="114"/>
      <c r="C631" s="115"/>
      <c r="D631" s="115"/>
    </row>
    <row r="632" spans="2:4">
      <c r="B632" s="114"/>
      <c r="C632" s="115"/>
      <c r="D632" s="115"/>
    </row>
    <row r="633" spans="2:4">
      <c r="B633" s="114"/>
      <c r="C633" s="115"/>
      <c r="D633" s="115"/>
    </row>
    <row r="634" spans="2:4">
      <c r="B634" s="114"/>
      <c r="C634" s="115"/>
      <c r="D634" s="115"/>
    </row>
    <row r="635" spans="2:4">
      <c r="B635" s="114"/>
      <c r="C635" s="115"/>
      <c r="D635" s="115"/>
    </row>
    <row r="636" spans="2:4">
      <c r="B636" s="114"/>
      <c r="C636" s="115"/>
      <c r="D636" s="115"/>
    </row>
    <row r="637" spans="2:4">
      <c r="B637" s="114"/>
      <c r="C637" s="115"/>
      <c r="D637" s="115"/>
    </row>
    <row r="638" spans="2:4">
      <c r="B638" s="114"/>
      <c r="C638" s="115"/>
      <c r="D638" s="115"/>
    </row>
    <row r="639" spans="2:4">
      <c r="B639" s="114"/>
      <c r="C639" s="115"/>
      <c r="D639" s="115"/>
    </row>
    <row r="640" spans="2:4">
      <c r="B640" s="114"/>
      <c r="C640" s="115"/>
      <c r="D640" s="115"/>
    </row>
    <row r="641" spans="2:4">
      <c r="B641" s="114"/>
      <c r="C641" s="115"/>
      <c r="D641" s="115"/>
    </row>
    <row r="642" spans="2:4">
      <c r="B642" s="114"/>
      <c r="C642" s="115"/>
      <c r="D642" s="115"/>
    </row>
    <row r="643" spans="2:4">
      <c r="B643" s="114"/>
      <c r="C643" s="115"/>
      <c r="D643" s="115"/>
    </row>
    <row r="644" spans="2:4">
      <c r="B644" s="114"/>
      <c r="C644" s="115"/>
      <c r="D644" s="115"/>
    </row>
    <row r="645" spans="2:4">
      <c r="B645" s="114"/>
      <c r="C645" s="115"/>
      <c r="D645" s="115"/>
    </row>
    <row r="646" spans="2:4">
      <c r="B646" s="114"/>
      <c r="C646" s="115"/>
      <c r="D646" s="115"/>
    </row>
    <row r="647" spans="2:4">
      <c r="B647" s="114"/>
      <c r="C647" s="115"/>
      <c r="D647" s="115"/>
    </row>
    <row r="648" spans="2:4">
      <c r="B648" s="114"/>
      <c r="C648" s="115"/>
      <c r="D648" s="115"/>
    </row>
    <row r="649" spans="2:4">
      <c r="B649" s="114"/>
      <c r="C649" s="115"/>
      <c r="D649" s="115"/>
    </row>
    <row r="650" spans="2:4">
      <c r="B650" s="114"/>
      <c r="C650" s="115"/>
      <c r="D650" s="115"/>
    </row>
    <row r="651" spans="2:4">
      <c r="B651" s="114"/>
      <c r="C651" s="115"/>
      <c r="D651" s="115"/>
    </row>
    <row r="652" spans="2:4">
      <c r="B652" s="114"/>
      <c r="C652" s="115"/>
      <c r="D652" s="115"/>
    </row>
    <row r="653" spans="2:4">
      <c r="B653" s="114"/>
      <c r="C653" s="115"/>
      <c r="D653" s="115"/>
    </row>
    <row r="654" spans="2:4">
      <c r="B654" s="114"/>
      <c r="C654" s="115"/>
      <c r="D654" s="115"/>
    </row>
    <row r="655" spans="2:4">
      <c r="B655" s="114"/>
      <c r="C655" s="115"/>
      <c r="D655" s="115"/>
    </row>
    <row r="656" spans="2:4">
      <c r="B656" s="114"/>
      <c r="C656" s="115"/>
      <c r="D656" s="115"/>
    </row>
    <row r="657" spans="2:4">
      <c r="B657" s="114"/>
      <c r="C657" s="115"/>
      <c r="D657" s="115"/>
    </row>
    <row r="658" spans="2:4">
      <c r="B658" s="114"/>
      <c r="C658" s="115"/>
      <c r="D658" s="115"/>
    </row>
    <row r="659" spans="2:4">
      <c r="B659" s="114"/>
      <c r="C659" s="115"/>
      <c r="D659" s="115"/>
    </row>
    <row r="660" spans="2:4">
      <c r="B660" s="114"/>
      <c r="C660" s="115"/>
      <c r="D660" s="115"/>
    </row>
    <row r="661" spans="2:4">
      <c r="B661" s="114"/>
      <c r="C661" s="115"/>
      <c r="D661" s="115"/>
    </row>
    <row r="662" spans="2:4">
      <c r="B662" s="114"/>
      <c r="C662" s="115"/>
      <c r="D662" s="115"/>
    </row>
    <row r="663" spans="2:4">
      <c r="B663" s="114"/>
      <c r="C663" s="115"/>
      <c r="D663" s="115"/>
    </row>
    <row r="664" spans="2:4">
      <c r="B664" s="114"/>
      <c r="C664" s="115"/>
      <c r="D664" s="115"/>
    </row>
    <row r="665" spans="2:4">
      <c r="B665" s="114"/>
      <c r="C665" s="115"/>
      <c r="D665" s="115"/>
    </row>
    <row r="666" spans="2:4">
      <c r="B666" s="114"/>
      <c r="C666" s="115"/>
      <c r="D666" s="115"/>
    </row>
    <row r="667" spans="2:4">
      <c r="B667" s="114"/>
      <c r="C667" s="115"/>
      <c r="D667" s="115"/>
    </row>
    <row r="668" spans="2:4">
      <c r="B668" s="114"/>
      <c r="C668" s="115"/>
      <c r="D668" s="115"/>
    </row>
    <row r="669" spans="2:4">
      <c r="B669" s="114"/>
      <c r="C669" s="115"/>
      <c r="D669" s="115"/>
    </row>
    <row r="670" spans="2:4">
      <c r="B670" s="114"/>
      <c r="C670" s="115"/>
      <c r="D670" s="115"/>
    </row>
    <row r="671" spans="2:4">
      <c r="B671" s="114"/>
      <c r="C671" s="115"/>
      <c r="D671" s="115"/>
    </row>
    <row r="672" spans="2:4">
      <c r="B672" s="114"/>
      <c r="C672" s="115"/>
      <c r="D672" s="115"/>
    </row>
    <row r="673" spans="2:4">
      <c r="B673" s="114"/>
      <c r="C673" s="115"/>
      <c r="D673" s="115"/>
    </row>
    <row r="674" spans="2:4">
      <c r="B674" s="114"/>
      <c r="C674" s="115"/>
      <c r="D674" s="115"/>
    </row>
    <row r="675" spans="2:4">
      <c r="B675" s="114"/>
      <c r="C675" s="115"/>
      <c r="D675" s="115"/>
    </row>
    <row r="676" spans="2:4">
      <c r="B676" s="114"/>
      <c r="C676" s="115"/>
      <c r="D676" s="115"/>
    </row>
    <row r="677" spans="2:4">
      <c r="B677" s="114"/>
      <c r="C677" s="115"/>
      <c r="D677" s="115"/>
    </row>
    <row r="678" spans="2:4">
      <c r="B678" s="114"/>
      <c r="C678" s="115"/>
      <c r="D678" s="115"/>
    </row>
    <row r="679" spans="2:4">
      <c r="B679" s="114"/>
      <c r="C679" s="115"/>
      <c r="D679" s="115"/>
    </row>
    <row r="680" spans="2:4">
      <c r="B680" s="114"/>
      <c r="C680" s="115"/>
      <c r="D680" s="115"/>
    </row>
    <row r="681" spans="2:4">
      <c r="B681" s="114"/>
      <c r="C681" s="115"/>
      <c r="D681" s="115"/>
    </row>
    <row r="682" spans="2:4">
      <c r="B682" s="114"/>
      <c r="C682" s="115"/>
      <c r="D682" s="115"/>
    </row>
    <row r="683" spans="2:4">
      <c r="B683" s="114"/>
      <c r="C683" s="115"/>
      <c r="D683" s="115"/>
    </row>
    <row r="684" spans="2:4">
      <c r="B684" s="114"/>
      <c r="C684" s="115"/>
      <c r="D684" s="115"/>
    </row>
    <row r="685" spans="2:4">
      <c r="B685" s="114"/>
      <c r="C685" s="115"/>
      <c r="D685" s="115"/>
    </row>
    <row r="686" spans="2:4">
      <c r="B686" s="114"/>
      <c r="C686" s="115"/>
      <c r="D686" s="115"/>
    </row>
    <row r="687" spans="2:4">
      <c r="B687" s="114"/>
      <c r="C687" s="115"/>
      <c r="D687" s="115"/>
    </row>
    <row r="688" spans="2:4">
      <c r="B688" s="114"/>
      <c r="C688" s="115"/>
      <c r="D688" s="115"/>
    </row>
    <row r="689" spans="2:4">
      <c r="B689" s="114"/>
      <c r="C689" s="115"/>
      <c r="D689" s="115"/>
    </row>
    <row r="690" spans="2:4">
      <c r="B690" s="114"/>
      <c r="C690" s="115"/>
      <c r="D690" s="115"/>
    </row>
    <row r="691" spans="2:4">
      <c r="B691" s="114"/>
      <c r="C691" s="115"/>
      <c r="D691" s="115"/>
    </row>
    <row r="692" spans="2:4">
      <c r="B692" s="114"/>
      <c r="C692" s="115"/>
      <c r="D692" s="115"/>
    </row>
    <row r="693" spans="2:4">
      <c r="B693" s="114"/>
      <c r="C693" s="115"/>
      <c r="D693" s="115"/>
    </row>
    <row r="694" spans="2:4">
      <c r="B694" s="114"/>
      <c r="C694" s="115"/>
      <c r="D694" s="115"/>
    </row>
    <row r="695" spans="2:4">
      <c r="B695" s="114"/>
      <c r="C695" s="115"/>
      <c r="D695" s="115"/>
    </row>
    <row r="696" spans="2:4">
      <c r="B696" s="114"/>
      <c r="C696" s="115"/>
      <c r="D696" s="115"/>
    </row>
    <row r="697" spans="2:4">
      <c r="B697" s="114"/>
      <c r="C697" s="115"/>
      <c r="D697" s="115"/>
    </row>
    <row r="698" spans="2:4">
      <c r="B698" s="114"/>
      <c r="C698" s="115"/>
      <c r="D698" s="115"/>
    </row>
    <row r="699" spans="2:4">
      <c r="B699" s="114"/>
      <c r="C699" s="115"/>
      <c r="D699" s="115"/>
    </row>
    <row r="700" spans="2:4">
      <c r="B700" s="114"/>
      <c r="C700" s="115"/>
      <c r="D700" s="115"/>
    </row>
    <row r="701" spans="2:4">
      <c r="B701" s="114"/>
      <c r="C701" s="115"/>
      <c r="D701" s="115"/>
    </row>
    <row r="702" spans="2:4">
      <c r="B702" s="114"/>
      <c r="C702" s="115"/>
      <c r="D702" s="115"/>
    </row>
    <row r="703" spans="2:4">
      <c r="B703" s="114"/>
      <c r="C703" s="115"/>
      <c r="D703" s="115"/>
    </row>
    <row r="704" spans="2:4">
      <c r="B704" s="114"/>
      <c r="C704" s="115"/>
      <c r="D704" s="115"/>
    </row>
    <row r="705" spans="2:4">
      <c r="B705" s="114"/>
      <c r="C705" s="115"/>
      <c r="D705" s="115"/>
    </row>
    <row r="706" spans="2:4">
      <c r="B706" s="114"/>
      <c r="C706" s="115"/>
      <c r="D706" s="115"/>
    </row>
    <row r="707" spans="2:4">
      <c r="B707" s="114"/>
      <c r="C707" s="115"/>
      <c r="D707" s="115"/>
    </row>
    <row r="708" spans="2:4">
      <c r="B708" s="114"/>
      <c r="C708" s="115"/>
      <c r="D708" s="115"/>
    </row>
    <row r="709" spans="2:4">
      <c r="B709" s="114"/>
      <c r="C709" s="115"/>
      <c r="D709" s="115"/>
    </row>
    <row r="710" spans="2:4">
      <c r="B710" s="114"/>
      <c r="C710" s="115"/>
      <c r="D710" s="115"/>
    </row>
    <row r="711" spans="2:4">
      <c r="B711" s="114"/>
      <c r="C711" s="115"/>
      <c r="D711" s="115"/>
    </row>
    <row r="712" spans="2:4">
      <c r="B712" s="114"/>
      <c r="C712" s="115"/>
      <c r="D712" s="115"/>
    </row>
    <row r="713" spans="2:4">
      <c r="B713" s="114"/>
      <c r="C713" s="115"/>
      <c r="D713" s="115"/>
    </row>
    <row r="714" spans="2:4">
      <c r="B714" s="114"/>
      <c r="C714" s="115"/>
      <c r="D714" s="115"/>
    </row>
    <row r="715" spans="2:4">
      <c r="B715" s="114"/>
      <c r="C715" s="115"/>
      <c r="D715" s="115"/>
    </row>
    <row r="716" spans="2:4">
      <c r="B716" s="114"/>
      <c r="C716" s="115"/>
      <c r="D716" s="115"/>
    </row>
    <row r="717" spans="2:4">
      <c r="B717" s="114"/>
      <c r="C717" s="115"/>
      <c r="D717" s="115"/>
    </row>
    <row r="718" spans="2:4">
      <c r="B718" s="114"/>
      <c r="C718" s="115"/>
      <c r="D718" s="115"/>
    </row>
    <row r="719" spans="2:4">
      <c r="B719" s="114"/>
      <c r="C719" s="115"/>
      <c r="D719" s="115"/>
    </row>
    <row r="720" spans="2:4">
      <c r="B720" s="114"/>
      <c r="C720" s="115"/>
      <c r="D720" s="115"/>
    </row>
    <row r="721" spans="2:4">
      <c r="B721" s="114"/>
      <c r="C721" s="115"/>
      <c r="D721" s="115"/>
    </row>
    <row r="722" spans="2:4">
      <c r="B722" s="114"/>
      <c r="C722" s="115"/>
      <c r="D722" s="115"/>
    </row>
    <row r="723" spans="2:4">
      <c r="B723" s="114"/>
      <c r="C723" s="115"/>
      <c r="D723" s="115"/>
    </row>
    <row r="724" spans="2:4">
      <c r="B724" s="114"/>
      <c r="C724" s="115"/>
      <c r="D724" s="115"/>
    </row>
    <row r="725" spans="2:4">
      <c r="B725" s="114"/>
      <c r="C725" s="115"/>
      <c r="D725" s="115"/>
    </row>
    <row r="726" spans="2:4">
      <c r="B726" s="114"/>
      <c r="C726" s="115"/>
      <c r="D726" s="115"/>
    </row>
    <row r="727" spans="2:4">
      <c r="B727" s="114"/>
      <c r="C727" s="115"/>
      <c r="D727" s="115"/>
    </row>
    <row r="728" spans="2:4">
      <c r="B728" s="114"/>
      <c r="C728" s="115"/>
      <c r="D728" s="115"/>
    </row>
    <row r="729" spans="2:4">
      <c r="B729" s="114"/>
      <c r="C729" s="115"/>
      <c r="D729" s="115"/>
    </row>
    <row r="730" spans="2:4">
      <c r="B730" s="114"/>
      <c r="C730" s="115"/>
      <c r="D730" s="115"/>
    </row>
    <row r="731" spans="2:4">
      <c r="B731" s="114"/>
      <c r="C731" s="115"/>
      <c r="D731" s="115"/>
    </row>
    <row r="732" spans="2:4">
      <c r="B732" s="114"/>
      <c r="C732" s="115"/>
      <c r="D732" s="115"/>
    </row>
    <row r="733" spans="2:4">
      <c r="B733" s="114"/>
      <c r="C733" s="115"/>
      <c r="D733" s="115"/>
    </row>
    <row r="734" spans="2:4">
      <c r="B734" s="114"/>
      <c r="C734" s="115"/>
      <c r="D734" s="115"/>
    </row>
    <row r="735" spans="2:4">
      <c r="B735" s="114"/>
      <c r="C735" s="115"/>
      <c r="D735" s="115"/>
    </row>
    <row r="736" spans="2:4">
      <c r="B736" s="114"/>
      <c r="C736" s="115"/>
      <c r="D736" s="115"/>
    </row>
    <row r="737" spans="2:4">
      <c r="B737" s="114"/>
      <c r="C737" s="115"/>
      <c r="D737" s="115"/>
    </row>
    <row r="738" spans="2:4">
      <c r="B738" s="114"/>
      <c r="C738" s="115"/>
      <c r="D738" s="115"/>
    </row>
    <row r="739" spans="2:4">
      <c r="B739" s="114"/>
      <c r="C739" s="115"/>
      <c r="D739" s="115"/>
    </row>
    <row r="740" spans="2:4">
      <c r="B740" s="114"/>
      <c r="C740" s="115"/>
      <c r="D740" s="115"/>
    </row>
    <row r="741" spans="2:4">
      <c r="B741" s="114"/>
      <c r="C741" s="115"/>
      <c r="D741" s="115"/>
    </row>
    <row r="742" spans="2:4">
      <c r="B742" s="114"/>
      <c r="C742" s="115"/>
      <c r="D742" s="115"/>
    </row>
    <row r="743" spans="2:4">
      <c r="B743" s="114"/>
      <c r="C743" s="115"/>
      <c r="D743" s="115"/>
    </row>
    <row r="744" spans="2:4">
      <c r="B744" s="114"/>
      <c r="C744" s="115"/>
      <c r="D744" s="115"/>
    </row>
    <row r="745" spans="2:4">
      <c r="B745" s="114"/>
      <c r="C745" s="115"/>
      <c r="D745" s="115"/>
    </row>
    <row r="746" spans="2:4">
      <c r="B746" s="114"/>
      <c r="C746" s="115"/>
      <c r="D746" s="115"/>
    </row>
    <row r="747" spans="2:4">
      <c r="B747" s="114"/>
      <c r="C747" s="115"/>
      <c r="D747" s="115"/>
    </row>
    <row r="748" spans="2:4">
      <c r="B748" s="114"/>
      <c r="C748" s="115"/>
      <c r="D748" s="115"/>
    </row>
    <row r="749" spans="2:4">
      <c r="B749" s="114"/>
      <c r="C749" s="115"/>
      <c r="D749" s="115"/>
    </row>
    <row r="750" spans="2:4">
      <c r="B750" s="114"/>
      <c r="C750" s="115"/>
      <c r="D750" s="115"/>
    </row>
    <row r="751" spans="2:4">
      <c r="B751" s="114"/>
      <c r="C751" s="115"/>
      <c r="D751" s="115"/>
    </row>
    <row r="752" spans="2:4">
      <c r="B752" s="114"/>
      <c r="C752" s="115"/>
      <c r="D752" s="115"/>
    </row>
    <row r="753" spans="2:4">
      <c r="B753" s="114"/>
      <c r="C753" s="115"/>
      <c r="D753" s="115"/>
    </row>
    <row r="754" spans="2:4">
      <c r="B754" s="114"/>
      <c r="C754" s="115"/>
      <c r="D754" s="115"/>
    </row>
    <row r="755" spans="2:4">
      <c r="B755" s="114"/>
      <c r="C755" s="115"/>
      <c r="D755" s="115"/>
    </row>
    <row r="756" spans="2:4">
      <c r="B756" s="114"/>
      <c r="C756" s="115"/>
      <c r="D756" s="115"/>
    </row>
    <row r="757" spans="2:4">
      <c r="B757" s="114"/>
      <c r="C757" s="115"/>
      <c r="D757" s="115"/>
    </row>
    <row r="758" spans="2:4">
      <c r="B758" s="114"/>
      <c r="C758" s="115"/>
      <c r="D758" s="115"/>
    </row>
    <row r="759" spans="2:4">
      <c r="B759" s="114"/>
      <c r="C759" s="115"/>
      <c r="D759" s="115"/>
    </row>
    <row r="760" spans="2:4">
      <c r="B760" s="114"/>
      <c r="C760" s="115"/>
      <c r="D760" s="115"/>
    </row>
    <row r="761" spans="2:4">
      <c r="B761" s="114"/>
      <c r="C761" s="115"/>
      <c r="D761" s="115"/>
    </row>
    <row r="762" spans="2:4">
      <c r="B762" s="114"/>
      <c r="C762" s="115"/>
      <c r="D762" s="115"/>
    </row>
    <row r="763" spans="2:4">
      <c r="B763" s="114"/>
      <c r="C763" s="115"/>
      <c r="D763" s="115"/>
    </row>
    <row r="764" spans="2:4">
      <c r="B764" s="114"/>
      <c r="C764" s="115"/>
      <c r="D764" s="115"/>
    </row>
    <row r="765" spans="2:4">
      <c r="B765" s="114"/>
      <c r="C765" s="115"/>
      <c r="D765" s="115"/>
    </row>
    <row r="766" spans="2:4">
      <c r="B766" s="114"/>
      <c r="C766" s="115"/>
      <c r="D766" s="115"/>
    </row>
    <row r="767" spans="2:4">
      <c r="B767" s="114"/>
      <c r="C767" s="115"/>
      <c r="D767" s="115"/>
    </row>
    <row r="768" spans="2:4">
      <c r="B768" s="114"/>
      <c r="C768" s="115"/>
      <c r="D768" s="115"/>
    </row>
    <row r="769" spans="2:4">
      <c r="B769" s="114"/>
      <c r="C769" s="115"/>
      <c r="D769" s="115"/>
    </row>
    <row r="770" spans="2:4">
      <c r="B770" s="114"/>
      <c r="C770" s="115"/>
      <c r="D770" s="115"/>
    </row>
    <row r="771" spans="2:4">
      <c r="B771" s="114"/>
      <c r="C771" s="115"/>
      <c r="D771" s="115"/>
    </row>
    <row r="772" spans="2:4">
      <c r="B772" s="114"/>
      <c r="C772" s="115"/>
      <c r="D772" s="115"/>
    </row>
    <row r="773" spans="2:4">
      <c r="B773" s="114"/>
      <c r="C773" s="115"/>
      <c r="D773" s="115"/>
    </row>
    <row r="774" spans="2:4">
      <c r="B774" s="114"/>
      <c r="C774" s="115"/>
      <c r="D774" s="115"/>
    </row>
    <row r="775" spans="2:4">
      <c r="B775" s="114"/>
      <c r="C775" s="115"/>
      <c r="D775" s="115"/>
    </row>
    <row r="776" spans="2:4">
      <c r="B776" s="114"/>
      <c r="C776" s="115"/>
      <c r="D776" s="115"/>
    </row>
    <row r="777" spans="2:4">
      <c r="B777" s="114"/>
      <c r="C777" s="115"/>
      <c r="D777" s="115"/>
    </row>
    <row r="778" spans="2:4">
      <c r="B778" s="114"/>
      <c r="C778" s="115"/>
      <c r="D778" s="115"/>
    </row>
    <row r="779" spans="2:4">
      <c r="B779" s="114"/>
      <c r="C779" s="115"/>
      <c r="D779" s="115"/>
    </row>
    <row r="780" spans="2:4">
      <c r="B780" s="114"/>
      <c r="C780" s="115"/>
      <c r="D780" s="115"/>
    </row>
    <row r="781" spans="2:4">
      <c r="B781" s="114"/>
      <c r="C781" s="115"/>
      <c r="D781" s="115"/>
    </row>
    <row r="782" spans="2:4">
      <c r="B782" s="114"/>
      <c r="C782" s="115"/>
      <c r="D782" s="115"/>
    </row>
    <row r="783" spans="2:4">
      <c r="B783" s="114"/>
      <c r="C783" s="115"/>
      <c r="D783" s="115"/>
    </row>
    <row r="784" spans="2:4">
      <c r="B784" s="114"/>
      <c r="C784" s="115"/>
      <c r="D784" s="115"/>
    </row>
    <row r="785" spans="2:4">
      <c r="B785" s="114"/>
      <c r="C785" s="115"/>
      <c r="D785" s="115"/>
    </row>
    <row r="786" spans="2:4">
      <c r="B786" s="114"/>
      <c r="C786" s="115"/>
      <c r="D786" s="115"/>
    </row>
    <row r="787" spans="2:4">
      <c r="B787" s="114"/>
      <c r="C787" s="115"/>
      <c r="D787" s="115"/>
    </row>
    <row r="788" spans="2:4">
      <c r="B788" s="114"/>
      <c r="C788" s="115"/>
      <c r="D788" s="115"/>
    </row>
    <row r="789" spans="2:4">
      <c r="B789" s="114"/>
      <c r="C789" s="115"/>
      <c r="D789" s="115"/>
    </row>
    <row r="790" spans="2:4">
      <c r="B790" s="114"/>
      <c r="C790" s="115"/>
      <c r="D790" s="115"/>
    </row>
    <row r="791" spans="2:4">
      <c r="B791" s="114"/>
      <c r="C791" s="115"/>
      <c r="D791" s="115"/>
    </row>
    <row r="792" spans="2:4">
      <c r="B792" s="114"/>
      <c r="C792" s="115"/>
      <c r="D792" s="115"/>
    </row>
    <row r="793" spans="2:4">
      <c r="B793" s="114"/>
      <c r="C793" s="115"/>
      <c r="D793" s="115"/>
    </row>
    <row r="794" spans="2:4">
      <c r="B794" s="114"/>
      <c r="C794" s="115"/>
      <c r="D794" s="115"/>
    </row>
    <row r="795" spans="2:4">
      <c r="B795" s="114"/>
      <c r="C795" s="115"/>
      <c r="D795" s="115"/>
    </row>
    <row r="796" spans="2:4">
      <c r="B796" s="114"/>
      <c r="C796" s="115"/>
      <c r="D796" s="115"/>
    </row>
    <row r="797" spans="2:4">
      <c r="B797" s="114"/>
      <c r="C797" s="115"/>
      <c r="D797" s="115"/>
    </row>
    <row r="798" spans="2:4">
      <c r="B798" s="114"/>
      <c r="C798" s="115"/>
      <c r="D798" s="115"/>
    </row>
    <row r="799" spans="2:4">
      <c r="B799" s="114"/>
      <c r="C799" s="115"/>
      <c r="D799" s="115"/>
    </row>
    <row r="800" spans="2:4">
      <c r="B800" s="114"/>
      <c r="C800" s="115"/>
      <c r="D800" s="115"/>
    </row>
    <row r="801" spans="2:4">
      <c r="B801" s="114"/>
      <c r="C801" s="115"/>
      <c r="D801" s="115"/>
    </row>
    <row r="802" spans="2:4">
      <c r="B802" s="114"/>
      <c r="C802" s="115"/>
      <c r="D802" s="115"/>
    </row>
    <row r="803" spans="2:4">
      <c r="B803" s="114"/>
      <c r="C803" s="115"/>
      <c r="D803" s="115"/>
    </row>
    <row r="804" spans="2:4">
      <c r="B804" s="114"/>
      <c r="C804" s="115"/>
      <c r="D804" s="115"/>
    </row>
    <row r="805" spans="2:4">
      <c r="B805" s="114"/>
      <c r="C805" s="115"/>
      <c r="D805" s="115"/>
    </row>
    <row r="806" spans="2:4">
      <c r="B806" s="114"/>
      <c r="C806" s="115"/>
      <c r="D806" s="115"/>
    </row>
    <row r="807" spans="2:4">
      <c r="B807" s="114"/>
      <c r="C807" s="115"/>
      <c r="D807" s="115"/>
    </row>
    <row r="808" spans="2:4">
      <c r="B808" s="114"/>
      <c r="C808" s="115"/>
      <c r="D808" s="115"/>
    </row>
    <row r="809" spans="2:4">
      <c r="B809" s="114"/>
      <c r="C809" s="115"/>
      <c r="D809" s="115"/>
    </row>
    <row r="810" spans="2:4">
      <c r="B810" s="114"/>
      <c r="C810" s="115"/>
      <c r="D810" s="115"/>
    </row>
    <row r="811" spans="2:4">
      <c r="B811" s="114"/>
      <c r="C811" s="115"/>
      <c r="D811" s="115"/>
    </row>
    <row r="812" spans="2:4">
      <c r="B812" s="114"/>
      <c r="C812" s="115"/>
      <c r="D812" s="115"/>
    </row>
    <row r="813" spans="2:4">
      <c r="B813" s="114"/>
      <c r="C813" s="115"/>
      <c r="D813" s="115"/>
    </row>
    <row r="814" spans="2:4">
      <c r="B814" s="114"/>
      <c r="C814" s="115"/>
      <c r="D814" s="115"/>
    </row>
    <row r="815" spans="2:4">
      <c r="B815" s="114"/>
      <c r="C815" s="115"/>
      <c r="D815" s="115"/>
    </row>
    <row r="816" spans="2:4">
      <c r="B816" s="114"/>
      <c r="C816" s="115"/>
      <c r="D816" s="115"/>
    </row>
    <row r="817" spans="2:4">
      <c r="B817" s="114"/>
      <c r="C817" s="115"/>
      <c r="D817" s="115"/>
    </row>
    <row r="818" spans="2:4">
      <c r="B818" s="114"/>
      <c r="C818" s="115"/>
      <c r="D818" s="115"/>
    </row>
    <row r="819" spans="2:4">
      <c r="B819" s="114"/>
      <c r="C819" s="115"/>
      <c r="D819" s="115"/>
    </row>
    <row r="820" spans="2:4">
      <c r="B820" s="114"/>
      <c r="C820" s="115"/>
      <c r="D820" s="115"/>
    </row>
    <row r="821" spans="2:4">
      <c r="B821" s="114"/>
      <c r="C821" s="115"/>
      <c r="D821" s="115"/>
    </row>
    <row r="822" spans="2:4">
      <c r="B822" s="114"/>
      <c r="C822" s="115"/>
      <c r="D822" s="115"/>
    </row>
    <row r="823" spans="2:4">
      <c r="B823" s="114"/>
      <c r="C823" s="115"/>
      <c r="D823" s="115"/>
    </row>
    <row r="824" spans="2:4">
      <c r="B824" s="114"/>
      <c r="C824" s="115"/>
      <c r="D824" s="115"/>
    </row>
    <row r="825" spans="2:4">
      <c r="B825" s="114"/>
      <c r="C825" s="115"/>
      <c r="D825" s="115"/>
    </row>
    <row r="826" spans="2:4">
      <c r="B826" s="114"/>
      <c r="C826" s="115"/>
      <c r="D826" s="115"/>
    </row>
    <row r="827" spans="2:4">
      <c r="B827" s="114"/>
      <c r="C827" s="115"/>
      <c r="D827" s="115"/>
    </row>
    <row r="828" spans="2:4">
      <c r="B828" s="114"/>
      <c r="C828" s="115"/>
      <c r="D828" s="115"/>
    </row>
    <row r="829" spans="2:4">
      <c r="B829" s="114"/>
      <c r="C829" s="115"/>
      <c r="D829" s="115"/>
    </row>
    <row r="830" spans="2:4">
      <c r="B830" s="114"/>
      <c r="C830" s="115"/>
      <c r="D830" s="115"/>
    </row>
    <row r="831" spans="2:4">
      <c r="B831" s="114"/>
      <c r="C831" s="115"/>
      <c r="D831" s="115"/>
    </row>
    <row r="832" spans="2:4">
      <c r="B832" s="114"/>
      <c r="C832" s="115"/>
      <c r="D832" s="115"/>
    </row>
    <row r="833" spans="2:4">
      <c r="B833" s="114"/>
      <c r="C833" s="115"/>
      <c r="D833" s="115"/>
    </row>
    <row r="834" spans="2:4">
      <c r="B834" s="114"/>
      <c r="C834" s="115"/>
      <c r="D834" s="115"/>
    </row>
    <row r="835" spans="2:4">
      <c r="B835" s="114"/>
      <c r="C835" s="115"/>
      <c r="D835" s="115"/>
    </row>
    <row r="836" spans="2:4">
      <c r="B836" s="114"/>
      <c r="C836" s="115"/>
      <c r="D836" s="115"/>
    </row>
    <row r="837" spans="2:4">
      <c r="B837" s="114"/>
      <c r="C837" s="115"/>
      <c r="D837" s="115"/>
    </row>
    <row r="838" spans="2:4">
      <c r="B838" s="114"/>
      <c r="C838" s="115"/>
      <c r="D838" s="115"/>
    </row>
    <row r="839" spans="2:4">
      <c r="B839" s="114"/>
      <c r="C839" s="115"/>
      <c r="D839" s="115"/>
    </row>
    <row r="840" spans="2:4">
      <c r="B840" s="114"/>
      <c r="C840" s="115"/>
      <c r="D840" s="115"/>
    </row>
    <row r="841" spans="2:4">
      <c r="B841" s="114"/>
      <c r="C841" s="115"/>
      <c r="D841" s="115"/>
    </row>
    <row r="842" spans="2:4">
      <c r="B842" s="114"/>
      <c r="C842" s="115"/>
      <c r="D842" s="115"/>
    </row>
    <row r="843" spans="2:4">
      <c r="B843" s="114"/>
      <c r="C843" s="115"/>
      <c r="D843" s="115"/>
    </row>
    <row r="844" spans="2:4">
      <c r="B844" s="114"/>
      <c r="C844" s="115"/>
      <c r="D844" s="115"/>
    </row>
    <row r="845" spans="2:4">
      <c r="B845" s="114"/>
      <c r="C845" s="115"/>
      <c r="D845" s="115"/>
    </row>
    <row r="846" spans="2:4">
      <c r="B846" s="114"/>
      <c r="C846" s="115"/>
      <c r="D846" s="115"/>
    </row>
    <row r="847" spans="2:4">
      <c r="B847" s="114"/>
      <c r="C847" s="115"/>
      <c r="D847" s="115"/>
    </row>
    <row r="848" spans="2:4">
      <c r="B848" s="114"/>
      <c r="C848" s="115"/>
      <c r="D848" s="115"/>
    </row>
    <row r="849" spans="2:4">
      <c r="B849" s="114"/>
      <c r="C849" s="115"/>
      <c r="D849" s="115"/>
    </row>
    <row r="850" spans="2:4">
      <c r="B850" s="114"/>
      <c r="C850" s="115"/>
      <c r="D850" s="115"/>
    </row>
    <row r="851" spans="2:4">
      <c r="B851" s="114"/>
      <c r="C851" s="115"/>
      <c r="D851" s="115"/>
    </row>
    <row r="852" spans="2:4">
      <c r="B852" s="114"/>
      <c r="C852" s="115"/>
      <c r="D852" s="115"/>
    </row>
    <row r="853" spans="2:4">
      <c r="B853" s="114"/>
      <c r="C853" s="115"/>
      <c r="D853" s="115"/>
    </row>
    <row r="854" spans="2:4">
      <c r="B854" s="114"/>
      <c r="C854" s="115"/>
      <c r="D854" s="115"/>
    </row>
    <row r="855" spans="2:4">
      <c r="B855" s="114"/>
      <c r="C855" s="115"/>
      <c r="D855" s="115"/>
    </row>
    <row r="856" spans="2:4">
      <c r="B856" s="114"/>
      <c r="C856" s="115"/>
      <c r="D856" s="115"/>
    </row>
    <row r="857" spans="2:4">
      <c r="B857" s="114"/>
      <c r="C857" s="115"/>
      <c r="D857" s="115"/>
    </row>
    <row r="858" spans="2:4">
      <c r="B858" s="114"/>
      <c r="C858" s="115"/>
      <c r="D858" s="115"/>
    </row>
    <row r="859" spans="2:4">
      <c r="B859" s="114"/>
      <c r="C859" s="115"/>
      <c r="D859" s="115"/>
    </row>
    <row r="860" spans="2:4">
      <c r="B860" s="114"/>
      <c r="C860" s="115"/>
      <c r="D860" s="115"/>
    </row>
    <row r="861" spans="2:4">
      <c r="B861" s="114"/>
      <c r="C861" s="115"/>
      <c r="D861" s="115"/>
    </row>
    <row r="862" spans="2:4">
      <c r="B862" s="114"/>
      <c r="C862" s="115"/>
      <c r="D862" s="115"/>
    </row>
    <row r="863" spans="2:4">
      <c r="B863" s="114"/>
      <c r="C863" s="115"/>
      <c r="D863" s="115"/>
    </row>
    <row r="864" spans="2:4">
      <c r="B864" s="114"/>
      <c r="C864" s="115"/>
      <c r="D864" s="115"/>
    </row>
    <row r="865" spans="2:4">
      <c r="B865" s="114"/>
      <c r="C865" s="115"/>
      <c r="D865" s="115"/>
    </row>
    <row r="866" spans="2:4">
      <c r="B866" s="114"/>
      <c r="C866" s="115"/>
      <c r="D866" s="115"/>
    </row>
    <row r="867" spans="2:4">
      <c r="B867" s="114"/>
      <c r="C867" s="115"/>
      <c r="D867" s="115"/>
    </row>
    <row r="868" spans="2:4">
      <c r="B868" s="114"/>
      <c r="C868" s="115"/>
      <c r="D868" s="115"/>
    </row>
    <row r="869" spans="2:4">
      <c r="B869" s="114"/>
      <c r="C869" s="115"/>
      <c r="D869" s="115"/>
    </row>
    <row r="870" spans="2:4">
      <c r="B870" s="114"/>
      <c r="C870" s="115"/>
      <c r="D870" s="115"/>
    </row>
    <row r="871" spans="2:4">
      <c r="B871" s="114"/>
      <c r="C871" s="115"/>
      <c r="D871" s="115"/>
    </row>
    <row r="872" spans="2:4">
      <c r="B872" s="114"/>
      <c r="C872" s="115"/>
      <c r="D872" s="115"/>
    </row>
    <row r="873" spans="2:4">
      <c r="B873" s="114"/>
      <c r="C873" s="115"/>
      <c r="D873" s="115"/>
    </row>
    <row r="874" spans="2:4">
      <c r="B874" s="114"/>
      <c r="C874" s="115"/>
      <c r="D874" s="115"/>
    </row>
    <row r="875" spans="2:4">
      <c r="B875" s="114"/>
      <c r="C875" s="115"/>
      <c r="D875" s="115"/>
    </row>
    <row r="876" spans="2:4">
      <c r="B876" s="114"/>
      <c r="C876" s="115"/>
      <c r="D876" s="115"/>
    </row>
    <row r="877" spans="2:4">
      <c r="B877" s="114"/>
      <c r="C877" s="115"/>
      <c r="D877" s="115"/>
    </row>
    <row r="878" spans="2:4">
      <c r="B878" s="114"/>
      <c r="C878" s="115"/>
      <c r="D878" s="115"/>
    </row>
    <row r="879" spans="2:4">
      <c r="B879" s="114"/>
      <c r="C879" s="115"/>
      <c r="D879" s="115"/>
    </row>
    <row r="880" spans="2:4">
      <c r="B880" s="114"/>
      <c r="C880" s="115"/>
      <c r="D880" s="115"/>
    </row>
    <row r="881" spans="2:4">
      <c r="B881" s="114"/>
      <c r="C881" s="115"/>
      <c r="D881" s="115"/>
    </row>
    <row r="882" spans="2:4">
      <c r="B882" s="114"/>
      <c r="C882" s="115"/>
      <c r="D882" s="115"/>
    </row>
    <row r="883" spans="2:4">
      <c r="B883" s="114"/>
      <c r="C883" s="115"/>
      <c r="D883" s="115"/>
    </row>
    <row r="884" spans="2:4">
      <c r="B884" s="114"/>
      <c r="C884" s="115"/>
      <c r="D884" s="115"/>
    </row>
    <row r="885" spans="2:4">
      <c r="B885" s="114"/>
      <c r="C885" s="115"/>
      <c r="D885" s="115"/>
    </row>
    <row r="886" spans="2:4">
      <c r="B886" s="114"/>
      <c r="C886" s="115"/>
      <c r="D886" s="115"/>
    </row>
    <row r="887" spans="2:4">
      <c r="B887" s="114"/>
      <c r="C887" s="115"/>
      <c r="D887" s="115"/>
    </row>
    <row r="888" spans="2:4">
      <c r="B888" s="114"/>
      <c r="C888" s="115"/>
      <c r="D888" s="115"/>
    </row>
    <row r="889" spans="2:4">
      <c r="B889" s="114"/>
      <c r="C889" s="115"/>
      <c r="D889" s="115"/>
    </row>
    <row r="890" spans="2:4">
      <c r="B890" s="114"/>
      <c r="C890" s="115"/>
      <c r="D890" s="115"/>
    </row>
    <row r="891" spans="2:4">
      <c r="B891" s="114"/>
      <c r="C891" s="115"/>
      <c r="D891" s="115"/>
    </row>
    <row r="892" spans="2:4">
      <c r="B892" s="114"/>
      <c r="C892" s="115"/>
      <c r="D892" s="115"/>
    </row>
    <row r="893" spans="2:4">
      <c r="B893" s="114"/>
      <c r="C893" s="115"/>
      <c r="D893" s="115"/>
    </row>
    <row r="894" spans="2:4">
      <c r="B894" s="114"/>
      <c r="C894" s="115"/>
      <c r="D894" s="115"/>
    </row>
    <row r="895" spans="2:4">
      <c r="B895" s="114"/>
      <c r="C895" s="115"/>
      <c r="D895" s="115"/>
    </row>
    <row r="896" spans="2:4">
      <c r="B896" s="114"/>
      <c r="C896" s="115"/>
      <c r="D896" s="115"/>
    </row>
    <row r="897" spans="2:4">
      <c r="B897" s="114"/>
      <c r="C897" s="115"/>
      <c r="D897" s="115"/>
    </row>
    <row r="898" spans="2:4">
      <c r="B898" s="114"/>
      <c r="C898" s="115"/>
      <c r="D898" s="115"/>
    </row>
    <row r="899" spans="2:4">
      <c r="B899" s="114"/>
      <c r="C899" s="115"/>
      <c r="D899" s="115"/>
    </row>
    <row r="900" spans="2:4">
      <c r="B900" s="114"/>
      <c r="C900" s="115"/>
      <c r="D900" s="115"/>
    </row>
    <row r="901" spans="2:4">
      <c r="B901" s="114"/>
      <c r="C901" s="115"/>
      <c r="D901" s="115"/>
    </row>
    <row r="902" spans="2:4">
      <c r="B902" s="114"/>
      <c r="C902" s="115"/>
      <c r="D902" s="115"/>
    </row>
    <row r="903" spans="2:4">
      <c r="B903" s="114"/>
      <c r="C903" s="115"/>
      <c r="D903" s="115"/>
    </row>
    <row r="904" spans="2:4">
      <c r="B904" s="114"/>
      <c r="C904" s="115"/>
      <c r="D904" s="115"/>
    </row>
    <row r="905" spans="2:4">
      <c r="B905" s="114"/>
      <c r="C905" s="115"/>
      <c r="D905" s="115"/>
    </row>
    <row r="906" spans="2:4">
      <c r="B906" s="114"/>
      <c r="C906" s="115"/>
      <c r="D906" s="115"/>
    </row>
    <row r="907" spans="2:4">
      <c r="B907" s="114"/>
      <c r="C907" s="115"/>
      <c r="D907" s="115"/>
    </row>
    <row r="908" spans="2:4">
      <c r="B908" s="114"/>
      <c r="C908" s="115"/>
      <c r="D908" s="115"/>
    </row>
    <row r="909" spans="2:4">
      <c r="B909" s="114"/>
      <c r="C909" s="115"/>
      <c r="D909" s="115"/>
    </row>
    <row r="910" spans="2:4">
      <c r="B910" s="114"/>
      <c r="C910" s="115"/>
      <c r="D910" s="115"/>
    </row>
    <row r="911" spans="2:4">
      <c r="B911" s="114"/>
      <c r="C911" s="115"/>
      <c r="D911" s="115"/>
    </row>
    <row r="912" spans="2:4">
      <c r="B912" s="114"/>
      <c r="C912" s="115"/>
      <c r="D912" s="115"/>
    </row>
    <row r="913" spans="2:4">
      <c r="B913" s="114"/>
      <c r="C913" s="115"/>
      <c r="D913" s="115"/>
    </row>
    <row r="914" spans="2:4">
      <c r="B914" s="114"/>
      <c r="C914" s="115"/>
      <c r="D914" s="115"/>
    </row>
    <row r="915" spans="2:4">
      <c r="B915" s="114"/>
      <c r="C915" s="115"/>
      <c r="D915" s="115"/>
    </row>
    <row r="916" spans="2:4">
      <c r="B916" s="114"/>
      <c r="C916" s="115"/>
      <c r="D916" s="115"/>
    </row>
    <row r="917" spans="2:4">
      <c r="B917" s="114"/>
      <c r="C917" s="115"/>
      <c r="D917" s="115"/>
    </row>
    <row r="918" spans="2:4">
      <c r="B918" s="114"/>
      <c r="C918" s="115"/>
      <c r="D918" s="115"/>
    </row>
    <row r="919" spans="2:4">
      <c r="B919" s="114"/>
      <c r="C919" s="115"/>
      <c r="D919" s="115"/>
    </row>
    <row r="920" spans="2:4">
      <c r="B920" s="114"/>
      <c r="C920" s="115"/>
      <c r="D920" s="115"/>
    </row>
    <row r="921" spans="2:4">
      <c r="B921" s="114"/>
      <c r="C921" s="115"/>
      <c r="D921" s="115"/>
    </row>
    <row r="922" spans="2:4">
      <c r="B922" s="114"/>
      <c r="C922" s="115"/>
      <c r="D922" s="115"/>
    </row>
    <row r="923" spans="2:4">
      <c r="B923" s="114"/>
      <c r="C923" s="115"/>
      <c r="D923" s="115"/>
    </row>
    <row r="924" spans="2:4">
      <c r="B924" s="114"/>
      <c r="C924" s="115"/>
      <c r="D924" s="115"/>
    </row>
    <row r="925" spans="2:4">
      <c r="B925" s="114"/>
      <c r="C925" s="115"/>
      <c r="D925" s="115"/>
    </row>
    <row r="926" spans="2:4">
      <c r="B926" s="114"/>
      <c r="C926" s="115"/>
      <c r="D926" s="115"/>
    </row>
    <row r="927" spans="2:4">
      <c r="B927" s="114"/>
      <c r="C927" s="115"/>
      <c r="D927" s="115"/>
    </row>
    <row r="928" spans="2:4">
      <c r="B928" s="114"/>
      <c r="C928" s="115"/>
      <c r="D928" s="115"/>
    </row>
    <row r="929" spans="2:4">
      <c r="B929" s="114"/>
      <c r="C929" s="115"/>
      <c r="D929" s="115"/>
    </row>
    <row r="930" spans="2:4">
      <c r="B930" s="114"/>
      <c r="C930" s="115"/>
      <c r="D930" s="115"/>
    </row>
    <row r="931" spans="2:4">
      <c r="B931" s="114"/>
      <c r="C931" s="115"/>
      <c r="D931" s="115"/>
    </row>
    <row r="932" spans="2:4">
      <c r="B932" s="114"/>
      <c r="C932" s="115"/>
      <c r="D932" s="115"/>
    </row>
    <row r="933" spans="2:4">
      <c r="B933" s="114"/>
      <c r="C933" s="115"/>
      <c r="D933" s="115"/>
    </row>
    <row r="934" spans="2:4">
      <c r="B934" s="114"/>
      <c r="C934" s="115"/>
      <c r="D934" s="115"/>
    </row>
    <row r="935" spans="2:4">
      <c r="B935" s="114"/>
      <c r="C935" s="115"/>
      <c r="D935" s="115"/>
    </row>
    <row r="936" spans="2:4">
      <c r="B936" s="114"/>
      <c r="C936" s="115"/>
      <c r="D936" s="115"/>
    </row>
    <row r="937" spans="2:4">
      <c r="B937" s="114"/>
      <c r="C937" s="115"/>
      <c r="D937" s="115"/>
    </row>
    <row r="938" spans="2:4">
      <c r="B938" s="114"/>
      <c r="C938" s="115"/>
      <c r="D938" s="115"/>
    </row>
    <row r="939" spans="2:4">
      <c r="B939" s="114"/>
      <c r="C939" s="115"/>
      <c r="D939" s="115"/>
    </row>
    <row r="940" spans="2:4">
      <c r="B940" s="114"/>
      <c r="C940" s="115"/>
      <c r="D940" s="115"/>
    </row>
    <row r="941" spans="2:4">
      <c r="B941" s="114"/>
      <c r="C941" s="115"/>
      <c r="D941" s="115"/>
    </row>
    <row r="942" spans="2:4">
      <c r="B942" s="114"/>
      <c r="C942" s="115"/>
      <c r="D942" s="115"/>
    </row>
    <row r="943" spans="2:4">
      <c r="B943" s="114"/>
      <c r="C943" s="115"/>
      <c r="D943" s="115"/>
    </row>
    <row r="944" spans="2:4">
      <c r="B944" s="114"/>
      <c r="C944" s="115"/>
      <c r="D944" s="115"/>
    </row>
    <row r="945" spans="2:4">
      <c r="B945" s="114"/>
      <c r="C945" s="115"/>
      <c r="D945" s="115"/>
    </row>
    <row r="946" spans="2:4">
      <c r="B946" s="114"/>
      <c r="C946" s="115"/>
      <c r="D946" s="115"/>
    </row>
    <row r="947" spans="2:4">
      <c r="B947" s="114"/>
      <c r="C947" s="115"/>
      <c r="D947" s="115"/>
    </row>
    <row r="948" spans="2:4">
      <c r="B948" s="114"/>
      <c r="C948" s="115"/>
      <c r="D948" s="115"/>
    </row>
    <row r="949" spans="2:4">
      <c r="B949" s="114"/>
      <c r="C949" s="115"/>
      <c r="D949" s="115"/>
    </row>
    <row r="950" spans="2:4">
      <c r="B950" s="114"/>
      <c r="C950" s="115"/>
      <c r="D950" s="115"/>
    </row>
    <row r="951" spans="2:4">
      <c r="B951" s="114"/>
      <c r="C951" s="115"/>
      <c r="D951" s="115"/>
    </row>
    <row r="952" spans="2:4">
      <c r="B952" s="114"/>
      <c r="C952" s="115"/>
      <c r="D952" s="115"/>
    </row>
    <row r="953" spans="2:4">
      <c r="B953" s="114"/>
      <c r="C953" s="115"/>
      <c r="D953" s="115"/>
    </row>
    <row r="954" spans="2:4">
      <c r="B954" s="114"/>
      <c r="C954" s="115"/>
      <c r="D954" s="115"/>
    </row>
    <row r="955" spans="2:4">
      <c r="B955" s="114"/>
      <c r="C955" s="115"/>
      <c r="D955" s="115"/>
    </row>
    <row r="956" spans="2:4">
      <c r="B956" s="114"/>
      <c r="C956" s="115"/>
      <c r="D956" s="115"/>
    </row>
    <row r="957" spans="2:4">
      <c r="B957" s="114"/>
      <c r="C957" s="115"/>
      <c r="D957" s="115"/>
    </row>
    <row r="958" spans="2:4">
      <c r="B958" s="114"/>
      <c r="C958" s="115"/>
      <c r="D958" s="115"/>
    </row>
    <row r="959" spans="2:4">
      <c r="B959" s="114"/>
      <c r="C959" s="115"/>
      <c r="D959" s="115"/>
    </row>
    <row r="960" spans="2:4">
      <c r="B960" s="114"/>
      <c r="C960" s="115"/>
      <c r="D960" s="115"/>
    </row>
    <row r="961" spans="2:4">
      <c r="B961" s="114"/>
      <c r="C961" s="115"/>
      <c r="D961" s="115"/>
    </row>
    <row r="962" spans="2:4">
      <c r="B962" s="114"/>
      <c r="C962" s="115"/>
      <c r="D962" s="115"/>
    </row>
    <row r="963" spans="2:4">
      <c r="B963" s="114"/>
      <c r="C963" s="115"/>
      <c r="D963" s="115"/>
    </row>
    <row r="964" spans="2:4">
      <c r="B964" s="114"/>
      <c r="C964" s="115"/>
      <c r="D964" s="115"/>
    </row>
    <row r="965" spans="2:4">
      <c r="B965" s="114"/>
      <c r="C965" s="115"/>
      <c r="D965" s="115"/>
    </row>
    <row r="966" spans="2:4">
      <c r="B966" s="114"/>
      <c r="C966" s="115"/>
      <c r="D966" s="115"/>
    </row>
    <row r="967" spans="2:4">
      <c r="B967" s="114"/>
      <c r="C967" s="115"/>
      <c r="D967" s="115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5:C1048576 A1:B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146</v>
      </c>
      <c r="C1" s="67" t="s" vm="1">
        <v>231</v>
      </c>
    </row>
    <row r="2" spans="2:16">
      <c r="B2" s="46" t="s">
        <v>145</v>
      </c>
      <c r="C2" s="67" t="s">
        <v>232</v>
      </c>
    </row>
    <row r="3" spans="2:16">
      <c r="B3" s="46" t="s">
        <v>147</v>
      </c>
      <c r="C3" s="67" t="s">
        <v>233</v>
      </c>
    </row>
    <row r="4" spans="2:16">
      <c r="B4" s="46" t="s">
        <v>148</v>
      </c>
      <c r="C4" s="67">
        <v>8803</v>
      </c>
    </row>
    <row r="6" spans="2:16" ht="26.25" customHeight="1">
      <c r="B6" s="151" t="s">
        <v>184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3"/>
    </row>
    <row r="7" spans="2:16" s="3" customFormat="1" ht="78.75">
      <c r="B7" s="21" t="s">
        <v>116</v>
      </c>
      <c r="C7" s="29" t="s">
        <v>46</v>
      </c>
      <c r="D7" s="29" t="s">
        <v>66</v>
      </c>
      <c r="E7" s="29" t="s">
        <v>14</v>
      </c>
      <c r="F7" s="29" t="s">
        <v>67</v>
      </c>
      <c r="G7" s="29" t="s">
        <v>104</v>
      </c>
      <c r="H7" s="29" t="s">
        <v>17</v>
      </c>
      <c r="I7" s="29" t="s">
        <v>103</v>
      </c>
      <c r="J7" s="29" t="s">
        <v>16</v>
      </c>
      <c r="K7" s="29" t="s">
        <v>182</v>
      </c>
      <c r="L7" s="29" t="s">
        <v>212</v>
      </c>
      <c r="M7" s="29" t="s">
        <v>183</v>
      </c>
      <c r="N7" s="29" t="s">
        <v>59</v>
      </c>
      <c r="O7" s="29" t="s">
        <v>149</v>
      </c>
      <c r="P7" s="30" t="s">
        <v>151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214</v>
      </c>
      <c r="M8" s="31" t="s">
        <v>210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6" t="s">
        <v>3287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27">
        <v>0</v>
      </c>
      <c r="N10" s="88"/>
      <c r="O10" s="128">
        <v>0</v>
      </c>
      <c r="P10" s="128">
        <v>0</v>
      </c>
    </row>
    <row r="11" spans="2:16" ht="20.25" customHeight="1">
      <c r="B11" s="129" t="s">
        <v>222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29" t="s">
        <v>112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29" t="s">
        <v>213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14"/>
      <c r="C110" s="114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</row>
    <row r="111" spans="2:16">
      <c r="B111" s="114"/>
      <c r="C111" s="114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</row>
    <row r="112" spans="2:16">
      <c r="B112" s="114"/>
      <c r="C112" s="114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</row>
    <row r="113" spans="2:16">
      <c r="B113" s="114"/>
      <c r="C113" s="114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</row>
    <row r="114" spans="2:16">
      <c r="B114" s="114"/>
      <c r="C114" s="114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</row>
    <row r="115" spans="2:16">
      <c r="B115" s="114"/>
      <c r="C115" s="114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</row>
    <row r="116" spans="2:16">
      <c r="B116" s="114"/>
      <c r="C116" s="114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</row>
    <row r="117" spans="2:16">
      <c r="B117" s="114"/>
      <c r="C117" s="114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</row>
    <row r="118" spans="2:16">
      <c r="B118" s="114"/>
      <c r="C118" s="114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</row>
    <row r="119" spans="2:16">
      <c r="B119" s="114"/>
      <c r="C119" s="114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</row>
    <row r="120" spans="2:16">
      <c r="B120" s="114"/>
      <c r="C120" s="114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</row>
    <row r="121" spans="2:16">
      <c r="B121" s="114"/>
      <c r="C121" s="114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</row>
    <row r="122" spans="2:16">
      <c r="B122" s="114"/>
      <c r="C122" s="114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</row>
    <row r="123" spans="2:16">
      <c r="B123" s="114"/>
      <c r="C123" s="114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</row>
    <row r="124" spans="2:16">
      <c r="B124" s="114"/>
      <c r="C124" s="114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</row>
    <row r="125" spans="2:16">
      <c r="B125" s="114"/>
      <c r="C125" s="114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</row>
    <row r="126" spans="2:16">
      <c r="B126" s="114"/>
      <c r="C126" s="114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</row>
    <row r="127" spans="2:16">
      <c r="B127" s="114"/>
      <c r="C127" s="114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</row>
    <row r="128" spans="2:16">
      <c r="B128" s="114"/>
      <c r="C128" s="114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</row>
    <row r="129" spans="2:16">
      <c r="B129" s="114"/>
      <c r="C129" s="114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</row>
    <row r="130" spans="2:16">
      <c r="B130" s="114"/>
      <c r="C130" s="114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</row>
    <row r="131" spans="2:16">
      <c r="B131" s="114"/>
      <c r="C131" s="114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</row>
    <row r="132" spans="2:16">
      <c r="B132" s="114"/>
      <c r="C132" s="114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</row>
    <row r="133" spans="2:16">
      <c r="B133" s="114"/>
      <c r="C133" s="114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</row>
    <row r="134" spans="2:16">
      <c r="B134" s="114"/>
      <c r="C134" s="114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</row>
    <row r="135" spans="2:16">
      <c r="B135" s="114"/>
      <c r="C135" s="114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</row>
    <row r="136" spans="2:16">
      <c r="B136" s="114"/>
      <c r="C136" s="114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</row>
    <row r="137" spans="2:16">
      <c r="B137" s="114"/>
      <c r="C137" s="114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</row>
    <row r="138" spans="2:16">
      <c r="B138" s="114"/>
      <c r="C138" s="114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</row>
    <row r="139" spans="2:16">
      <c r="B139" s="114"/>
      <c r="C139" s="114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</row>
    <row r="140" spans="2:16">
      <c r="B140" s="114"/>
      <c r="C140" s="114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</row>
    <row r="141" spans="2:16">
      <c r="B141" s="114"/>
      <c r="C141" s="114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</row>
    <row r="142" spans="2:16">
      <c r="B142" s="114"/>
      <c r="C142" s="114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</row>
    <row r="143" spans="2:16">
      <c r="B143" s="114"/>
      <c r="C143" s="114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</row>
    <row r="144" spans="2:16">
      <c r="B144" s="114"/>
      <c r="C144" s="114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</row>
    <row r="145" spans="2:16">
      <c r="B145" s="114"/>
      <c r="C145" s="114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</row>
    <row r="146" spans="2:16">
      <c r="B146" s="114"/>
      <c r="C146" s="114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</row>
    <row r="147" spans="2:16">
      <c r="B147" s="114"/>
      <c r="C147" s="114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</row>
    <row r="148" spans="2:16">
      <c r="B148" s="114"/>
      <c r="C148" s="114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</row>
    <row r="149" spans="2:16">
      <c r="B149" s="114"/>
      <c r="C149" s="114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</row>
    <row r="150" spans="2:16">
      <c r="B150" s="114"/>
      <c r="C150" s="114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</row>
    <row r="151" spans="2:16">
      <c r="B151" s="114"/>
      <c r="C151" s="114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</row>
    <row r="152" spans="2:16">
      <c r="B152" s="114"/>
      <c r="C152" s="114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</row>
    <row r="153" spans="2:16">
      <c r="B153" s="114"/>
      <c r="C153" s="114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</row>
    <row r="154" spans="2:16">
      <c r="B154" s="114"/>
      <c r="C154" s="114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</row>
    <row r="155" spans="2:16">
      <c r="B155" s="114"/>
      <c r="C155" s="114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</row>
    <row r="156" spans="2:16">
      <c r="B156" s="114"/>
      <c r="C156" s="114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</row>
    <row r="157" spans="2:16">
      <c r="B157" s="114"/>
      <c r="C157" s="114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</row>
    <row r="158" spans="2:16">
      <c r="B158" s="114"/>
      <c r="C158" s="114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</row>
    <row r="159" spans="2:16">
      <c r="B159" s="114"/>
      <c r="C159" s="114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</row>
    <row r="160" spans="2:16">
      <c r="B160" s="114"/>
      <c r="C160" s="114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</row>
    <row r="161" spans="2:16">
      <c r="B161" s="114"/>
      <c r="C161" s="114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</row>
    <row r="162" spans="2:16">
      <c r="B162" s="114"/>
      <c r="C162" s="114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</row>
    <row r="163" spans="2:16">
      <c r="B163" s="114"/>
      <c r="C163" s="114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</row>
    <row r="164" spans="2:16">
      <c r="B164" s="114"/>
      <c r="C164" s="114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</row>
    <row r="165" spans="2:16">
      <c r="B165" s="114"/>
      <c r="C165" s="114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</row>
    <row r="166" spans="2:16">
      <c r="B166" s="114"/>
      <c r="C166" s="114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</row>
    <row r="167" spans="2:16">
      <c r="B167" s="114"/>
      <c r="C167" s="114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</row>
    <row r="168" spans="2:16">
      <c r="B168" s="114"/>
      <c r="C168" s="114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</row>
    <row r="169" spans="2:16">
      <c r="B169" s="114"/>
      <c r="C169" s="114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</row>
    <row r="170" spans="2:16">
      <c r="B170" s="114"/>
      <c r="C170" s="114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</row>
    <row r="171" spans="2:16">
      <c r="B171" s="114"/>
      <c r="C171" s="114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</row>
    <row r="172" spans="2:16">
      <c r="B172" s="114"/>
      <c r="C172" s="114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</row>
    <row r="173" spans="2:16">
      <c r="B173" s="114"/>
      <c r="C173" s="114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</row>
    <row r="174" spans="2:16">
      <c r="B174" s="114"/>
      <c r="C174" s="114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</row>
    <row r="175" spans="2:16">
      <c r="B175" s="114"/>
      <c r="C175" s="114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</row>
    <row r="176" spans="2:16">
      <c r="B176" s="114"/>
      <c r="C176" s="114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</row>
    <row r="177" spans="2:16">
      <c r="B177" s="114"/>
      <c r="C177" s="114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</row>
    <row r="178" spans="2:16">
      <c r="B178" s="114"/>
      <c r="C178" s="114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</row>
    <row r="179" spans="2:16">
      <c r="B179" s="114"/>
      <c r="C179" s="114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</row>
    <row r="180" spans="2:16">
      <c r="B180" s="114"/>
      <c r="C180" s="114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</row>
    <row r="181" spans="2:16">
      <c r="B181" s="114"/>
      <c r="C181" s="114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</row>
    <row r="182" spans="2:16">
      <c r="B182" s="114"/>
      <c r="C182" s="114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</row>
    <row r="183" spans="2:16">
      <c r="B183" s="114"/>
      <c r="C183" s="114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</row>
    <row r="184" spans="2:16">
      <c r="B184" s="114"/>
      <c r="C184" s="114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</row>
    <row r="185" spans="2:16">
      <c r="B185" s="114"/>
      <c r="C185" s="114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</row>
    <row r="186" spans="2:16">
      <c r="B186" s="114"/>
      <c r="C186" s="114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</row>
    <row r="187" spans="2:16">
      <c r="B187" s="114"/>
      <c r="C187" s="114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</row>
    <row r="188" spans="2:16">
      <c r="B188" s="114"/>
      <c r="C188" s="114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</row>
    <row r="189" spans="2:16">
      <c r="B189" s="114"/>
      <c r="C189" s="114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</row>
    <row r="190" spans="2:16">
      <c r="B190" s="114"/>
      <c r="C190" s="114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</row>
    <row r="191" spans="2:16">
      <c r="B191" s="114"/>
      <c r="C191" s="114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</row>
    <row r="192" spans="2:16">
      <c r="B192" s="114"/>
      <c r="C192" s="114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</row>
    <row r="193" spans="2:16">
      <c r="B193" s="114"/>
      <c r="C193" s="114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</row>
    <row r="194" spans="2:16">
      <c r="B194" s="114"/>
      <c r="C194" s="114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</row>
    <row r="195" spans="2:16">
      <c r="B195" s="114"/>
      <c r="C195" s="114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</row>
    <row r="196" spans="2:16">
      <c r="B196" s="114"/>
      <c r="C196" s="114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</row>
    <row r="197" spans="2:16">
      <c r="B197" s="114"/>
      <c r="C197" s="114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</row>
    <row r="198" spans="2:16">
      <c r="B198" s="114"/>
      <c r="C198" s="114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</row>
    <row r="199" spans="2:16">
      <c r="B199" s="114"/>
      <c r="C199" s="114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</row>
    <row r="200" spans="2:16">
      <c r="B200" s="114"/>
      <c r="C200" s="114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</row>
    <row r="201" spans="2:16">
      <c r="B201" s="114"/>
      <c r="C201" s="114"/>
      <c r="D201" s="115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</row>
    <row r="202" spans="2:16">
      <c r="B202" s="114"/>
      <c r="C202" s="114"/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</row>
    <row r="203" spans="2:16">
      <c r="B203" s="114"/>
      <c r="C203" s="114"/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</row>
    <row r="204" spans="2:16">
      <c r="B204" s="114"/>
      <c r="C204" s="114"/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</row>
    <row r="205" spans="2:16">
      <c r="B205" s="114"/>
      <c r="C205" s="114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</row>
    <row r="206" spans="2:16">
      <c r="B206" s="114"/>
      <c r="C206" s="114"/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</row>
    <row r="207" spans="2:16">
      <c r="B207" s="114"/>
      <c r="C207" s="114"/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</row>
    <row r="208" spans="2:16">
      <c r="B208" s="114"/>
      <c r="C208" s="114"/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</row>
    <row r="209" spans="2:16">
      <c r="B209" s="114"/>
      <c r="C209" s="114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</row>
    <row r="210" spans="2:16">
      <c r="B210" s="114"/>
      <c r="C210" s="114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</row>
    <row r="211" spans="2:16">
      <c r="B211" s="114"/>
      <c r="C211" s="114"/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</row>
    <row r="212" spans="2:16">
      <c r="B212" s="114"/>
      <c r="C212" s="114"/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</row>
    <row r="213" spans="2:16">
      <c r="B213" s="114"/>
      <c r="C213" s="114"/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</row>
    <row r="214" spans="2:16">
      <c r="B214" s="114"/>
      <c r="C214" s="114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</row>
    <row r="215" spans="2:16">
      <c r="B215" s="114"/>
      <c r="C215" s="114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</row>
    <row r="216" spans="2:16">
      <c r="B216" s="114"/>
      <c r="C216" s="114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</row>
    <row r="217" spans="2:16">
      <c r="B217" s="114"/>
      <c r="C217" s="114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</row>
    <row r="218" spans="2:16">
      <c r="D218" s="1"/>
    </row>
    <row r="219" spans="2:16">
      <c r="D219" s="1"/>
    </row>
    <row r="220" spans="2:16">
      <c r="D220" s="1"/>
    </row>
    <row r="221" spans="2:16">
      <c r="D221" s="1"/>
    </row>
    <row r="222" spans="2:16">
      <c r="D222" s="1"/>
    </row>
    <row r="223" spans="2:16">
      <c r="D223" s="1"/>
    </row>
    <row r="224" spans="2:16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11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5.7109375" style="1" customWidth="1"/>
    <col min="18" max="16384" width="9.140625" style="1"/>
  </cols>
  <sheetData>
    <row r="1" spans="2:16">
      <c r="B1" s="46" t="s">
        <v>146</v>
      </c>
      <c r="C1" s="67" t="s" vm="1">
        <v>231</v>
      </c>
    </row>
    <row r="2" spans="2:16">
      <c r="B2" s="46" t="s">
        <v>145</v>
      </c>
      <c r="C2" s="67" t="s">
        <v>232</v>
      </c>
    </row>
    <row r="3" spans="2:16">
      <c r="B3" s="46" t="s">
        <v>147</v>
      </c>
      <c r="C3" s="67" t="s">
        <v>233</v>
      </c>
    </row>
    <row r="4" spans="2:16">
      <c r="B4" s="46" t="s">
        <v>148</v>
      </c>
      <c r="C4" s="67">
        <v>8803</v>
      </c>
    </row>
    <row r="6" spans="2:16" ht="26.25" customHeight="1">
      <c r="B6" s="151" t="s">
        <v>185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3"/>
    </row>
    <row r="7" spans="2:16" s="3" customFormat="1" ht="78.75">
      <c r="B7" s="21" t="s">
        <v>116</v>
      </c>
      <c r="C7" s="29" t="s">
        <v>46</v>
      </c>
      <c r="D7" s="29" t="s">
        <v>66</v>
      </c>
      <c r="E7" s="29" t="s">
        <v>14</v>
      </c>
      <c r="F7" s="29" t="s">
        <v>67</v>
      </c>
      <c r="G7" s="29" t="s">
        <v>104</v>
      </c>
      <c r="H7" s="29" t="s">
        <v>17</v>
      </c>
      <c r="I7" s="29" t="s">
        <v>103</v>
      </c>
      <c r="J7" s="29" t="s">
        <v>16</v>
      </c>
      <c r="K7" s="29" t="s">
        <v>182</v>
      </c>
      <c r="L7" s="29" t="s">
        <v>207</v>
      </c>
      <c r="M7" s="29" t="s">
        <v>183</v>
      </c>
      <c r="N7" s="29" t="s">
        <v>59</v>
      </c>
      <c r="O7" s="29" t="s">
        <v>149</v>
      </c>
      <c r="P7" s="30" t="s">
        <v>151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214</v>
      </c>
      <c r="M8" s="31" t="s">
        <v>210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6" t="s">
        <v>3288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27">
        <v>0</v>
      </c>
      <c r="N10" s="88"/>
      <c r="O10" s="128">
        <v>0</v>
      </c>
      <c r="P10" s="128">
        <v>0</v>
      </c>
    </row>
    <row r="11" spans="2:16" ht="20.25" customHeight="1">
      <c r="B11" s="129" t="s">
        <v>222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29" t="s">
        <v>112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29" t="s">
        <v>213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14"/>
      <c r="C110" s="114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</row>
    <row r="111" spans="2:16">
      <c r="B111" s="114"/>
      <c r="C111" s="114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</row>
    <row r="112" spans="2:16">
      <c r="B112" s="114"/>
      <c r="C112" s="114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</row>
    <row r="113" spans="2:16">
      <c r="B113" s="114"/>
      <c r="C113" s="114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</row>
    <row r="114" spans="2:16">
      <c r="B114" s="114"/>
      <c r="C114" s="114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</row>
    <row r="115" spans="2:16">
      <c r="B115" s="114"/>
      <c r="C115" s="114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</row>
    <row r="116" spans="2:16">
      <c r="B116" s="114"/>
      <c r="C116" s="114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</row>
    <row r="117" spans="2:16">
      <c r="B117" s="114"/>
      <c r="C117" s="114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</row>
    <row r="118" spans="2:16">
      <c r="B118" s="114"/>
      <c r="C118" s="114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</row>
    <row r="119" spans="2:16">
      <c r="B119" s="114"/>
      <c r="C119" s="114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</row>
    <row r="120" spans="2:16">
      <c r="B120" s="114"/>
      <c r="C120" s="114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</row>
    <row r="121" spans="2:16">
      <c r="B121" s="114"/>
      <c r="C121" s="114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</row>
    <row r="122" spans="2:16">
      <c r="B122" s="114"/>
      <c r="C122" s="114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</row>
    <row r="123" spans="2:16">
      <c r="B123" s="114"/>
      <c r="C123" s="114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</row>
    <row r="124" spans="2:16">
      <c r="B124" s="114"/>
      <c r="C124" s="114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</row>
    <row r="125" spans="2:16">
      <c r="B125" s="114"/>
      <c r="C125" s="114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</row>
    <row r="126" spans="2:16">
      <c r="B126" s="114"/>
      <c r="C126" s="114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</row>
    <row r="127" spans="2:16">
      <c r="B127" s="114"/>
      <c r="C127" s="114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</row>
    <row r="128" spans="2:16">
      <c r="B128" s="114"/>
      <c r="C128" s="114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</row>
    <row r="129" spans="2:16">
      <c r="B129" s="114"/>
      <c r="C129" s="114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</row>
    <row r="130" spans="2:16">
      <c r="B130" s="114"/>
      <c r="C130" s="114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</row>
    <row r="131" spans="2:16">
      <c r="B131" s="114"/>
      <c r="C131" s="114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</row>
    <row r="132" spans="2:16">
      <c r="B132" s="114"/>
      <c r="C132" s="114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</row>
    <row r="133" spans="2:16">
      <c r="B133" s="114"/>
      <c r="C133" s="114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</row>
    <row r="134" spans="2:16">
      <c r="B134" s="114"/>
      <c r="C134" s="114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</row>
    <row r="135" spans="2:16">
      <c r="B135" s="114"/>
      <c r="C135" s="114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</row>
    <row r="136" spans="2:16">
      <c r="B136" s="114"/>
      <c r="C136" s="114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</row>
    <row r="137" spans="2:16">
      <c r="B137" s="114"/>
      <c r="C137" s="114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</row>
    <row r="138" spans="2:16">
      <c r="B138" s="114"/>
      <c r="C138" s="114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</row>
    <row r="139" spans="2:16">
      <c r="B139" s="114"/>
      <c r="C139" s="114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</row>
    <row r="140" spans="2:16">
      <c r="B140" s="114"/>
      <c r="C140" s="114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</row>
    <row r="141" spans="2:16">
      <c r="B141" s="114"/>
      <c r="C141" s="114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</row>
    <row r="142" spans="2:16">
      <c r="B142" s="114"/>
      <c r="C142" s="114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</row>
    <row r="143" spans="2:16">
      <c r="B143" s="114"/>
      <c r="C143" s="114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</row>
    <row r="144" spans="2:16">
      <c r="B144" s="114"/>
      <c r="C144" s="114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</row>
    <row r="145" spans="2:16">
      <c r="B145" s="114"/>
      <c r="C145" s="114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</row>
    <row r="146" spans="2:16">
      <c r="B146" s="114"/>
      <c r="C146" s="114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</row>
    <row r="147" spans="2:16">
      <c r="B147" s="114"/>
      <c r="C147" s="114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</row>
    <row r="148" spans="2:16">
      <c r="B148" s="114"/>
      <c r="C148" s="114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</row>
    <row r="149" spans="2:16">
      <c r="B149" s="114"/>
      <c r="C149" s="114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</row>
    <row r="150" spans="2:16">
      <c r="B150" s="114"/>
      <c r="C150" s="114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</row>
    <row r="151" spans="2:16">
      <c r="B151" s="114"/>
      <c r="C151" s="114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</row>
    <row r="152" spans="2:16">
      <c r="B152" s="114"/>
      <c r="C152" s="114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</row>
    <row r="153" spans="2:16">
      <c r="B153" s="114"/>
      <c r="C153" s="114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</row>
    <row r="154" spans="2:16">
      <c r="B154" s="114"/>
      <c r="C154" s="114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</row>
    <row r="155" spans="2:16">
      <c r="B155" s="114"/>
      <c r="C155" s="114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</row>
    <row r="156" spans="2:16">
      <c r="B156" s="114"/>
      <c r="C156" s="114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</row>
    <row r="157" spans="2:16">
      <c r="B157" s="114"/>
      <c r="C157" s="114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</row>
    <row r="158" spans="2:16">
      <c r="B158" s="114"/>
      <c r="C158" s="114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</row>
    <row r="159" spans="2:16">
      <c r="B159" s="114"/>
      <c r="C159" s="114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</row>
    <row r="160" spans="2:16">
      <c r="B160" s="114"/>
      <c r="C160" s="114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</row>
    <row r="161" spans="2:16">
      <c r="B161" s="114"/>
      <c r="C161" s="114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</row>
    <row r="162" spans="2:16">
      <c r="B162" s="114"/>
      <c r="C162" s="114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</row>
    <row r="163" spans="2:16">
      <c r="B163" s="114"/>
      <c r="C163" s="114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</row>
    <row r="164" spans="2:16">
      <c r="B164" s="114"/>
      <c r="C164" s="114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</row>
    <row r="165" spans="2:16">
      <c r="B165" s="114"/>
      <c r="C165" s="114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</row>
    <row r="166" spans="2:16">
      <c r="B166" s="114"/>
      <c r="C166" s="114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</row>
    <row r="167" spans="2:16">
      <c r="B167" s="114"/>
      <c r="C167" s="114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</row>
    <row r="168" spans="2:16">
      <c r="B168" s="114"/>
      <c r="C168" s="114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</row>
    <row r="169" spans="2:16">
      <c r="B169" s="114"/>
      <c r="C169" s="114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</row>
    <row r="170" spans="2:16">
      <c r="B170" s="114"/>
      <c r="C170" s="114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</row>
    <row r="171" spans="2:16">
      <c r="B171" s="114"/>
      <c r="C171" s="114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</row>
    <row r="172" spans="2:16">
      <c r="B172" s="114"/>
      <c r="C172" s="114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</row>
    <row r="173" spans="2:16">
      <c r="B173" s="114"/>
      <c r="C173" s="114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</row>
    <row r="174" spans="2:16">
      <c r="B174" s="114"/>
      <c r="C174" s="114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</row>
    <row r="175" spans="2:16">
      <c r="B175" s="114"/>
      <c r="C175" s="114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</row>
    <row r="176" spans="2:16">
      <c r="B176" s="114"/>
      <c r="C176" s="114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</row>
    <row r="177" spans="2:16">
      <c r="B177" s="114"/>
      <c r="C177" s="114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</row>
    <row r="178" spans="2:16">
      <c r="B178" s="114"/>
      <c r="C178" s="114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</row>
    <row r="179" spans="2:16">
      <c r="B179" s="114"/>
      <c r="C179" s="114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</row>
    <row r="180" spans="2:16">
      <c r="B180" s="114"/>
      <c r="C180" s="114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</row>
    <row r="181" spans="2:16">
      <c r="B181" s="114"/>
      <c r="C181" s="114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</row>
    <row r="182" spans="2:16">
      <c r="B182" s="114"/>
      <c r="C182" s="114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</row>
    <row r="183" spans="2:16">
      <c r="B183" s="114"/>
      <c r="C183" s="114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</row>
    <row r="184" spans="2:16">
      <c r="B184" s="114"/>
      <c r="C184" s="114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</row>
    <row r="185" spans="2:16">
      <c r="B185" s="114"/>
      <c r="C185" s="114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</row>
    <row r="186" spans="2:16">
      <c r="B186" s="114"/>
      <c r="C186" s="114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</row>
    <row r="187" spans="2:16">
      <c r="B187" s="114"/>
      <c r="C187" s="114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</row>
    <row r="188" spans="2:16">
      <c r="B188" s="114"/>
      <c r="C188" s="114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</row>
    <row r="189" spans="2:16">
      <c r="B189" s="114"/>
      <c r="C189" s="114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</row>
    <row r="190" spans="2:16">
      <c r="B190" s="114"/>
      <c r="C190" s="114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</row>
    <row r="191" spans="2:16">
      <c r="B191" s="114"/>
      <c r="C191" s="114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</row>
    <row r="192" spans="2:16">
      <c r="B192" s="114"/>
      <c r="C192" s="114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</row>
    <row r="193" spans="2:16">
      <c r="B193" s="114"/>
      <c r="C193" s="114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</row>
    <row r="194" spans="2:16">
      <c r="B194" s="114"/>
      <c r="C194" s="114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</row>
    <row r="195" spans="2:16">
      <c r="B195" s="114"/>
      <c r="C195" s="114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</row>
    <row r="196" spans="2:16">
      <c r="B196" s="114"/>
      <c r="C196" s="114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</row>
    <row r="197" spans="2:16">
      <c r="B197" s="114"/>
      <c r="C197" s="114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</row>
    <row r="198" spans="2:16">
      <c r="B198" s="114"/>
      <c r="C198" s="114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</row>
    <row r="199" spans="2:16">
      <c r="B199" s="114"/>
      <c r="C199" s="114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</row>
    <row r="200" spans="2:16">
      <c r="B200" s="114"/>
      <c r="C200" s="114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</row>
    <row r="201" spans="2:16">
      <c r="B201" s="114"/>
      <c r="C201" s="114"/>
      <c r="D201" s="115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</row>
    <row r="202" spans="2:16">
      <c r="B202" s="114"/>
      <c r="C202" s="114"/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</row>
    <row r="203" spans="2:16">
      <c r="B203" s="114"/>
      <c r="C203" s="114"/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</row>
    <row r="204" spans="2:16">
      <c r="B204" s="114"/>
      <c r="C204" s="114"/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</row>
    <row r="205" spans="2:16">
      <c r="B205" s="114"/>
      <c r="C205" s="114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</row>
    <row r="206" spans="2:16">
      <c r="B206" s="114"/>
      <c r="C206" s="114"/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</row>
    <row r="207" spans="2:16">
      <c r="B207" s="114"/>
      <c r="C207" s="114"/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</row>
    <row r="208" spans="2:16">
      <c r="B208" s="114"/>
      <c r="C208" s="114"/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</row>
    <row r="209" spans="2:16">
      <c r="B209" s="114"/>
      <c r="C209" s="114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</row>
    <row r="210" spans="2:16">
      <c r="B210" s="114"/>
      <c r="C210" s="114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</row>
    <row r="211" spans="2:16">
      <c r="B211" s="114"/>
      <c r="C211" s="114"/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</row>
    <row r="212" spans="2:16">
      <c r="B212" s="114"/>
      <c r="C212" s="114"/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</row>
    <row r="213" spans="2:16">
      <c r="B213" s="114"/>
      <c r="C213" s="114"/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</row>
    <row r="214" spans="2:16">
      <c r="B214" s="114"/>
      <c r="C214" s="114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</row>
    <row r="215" spans="2:16">
      <c r="B215" s="114"/>
      <c r="C215" s="114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</row>
    <row r="216" spans="2:16">
      <c r="B216" s="114"/>
      <c r="C216" s="114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</row>
    <row r="217" spans="2:16">
      <c r="B217" s="114"/>
      <c r="C217" s="114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</row>
    <row r="218" spans="2:16">
      <c r="B218" s="114"/>
      <c r="C218" s="114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</row>
    <row r="219" spans="2:16">
      <c r="B219" s="114"/>
      <c r="C219" s="114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</row>
    <row r="220" spans="2:16">
      <c r="B220" s="114"/>
      <c r="C220" s="114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</row>
    <row r="221" spans="2:16">
      <c r="B221" s="114"/>
      <c r="C221" s="114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</row>
    <row r="222" spans="2:16">
      <c r="B222" s="114"/>
      <c r="C222" s="114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</row>
    <row r="223" spans="2:16">
      <c r="B223" s="114"/>
      <c r="C223" s="114"/>
      <c r="D223" s="115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  <c r="P223" s="115"/>
    </row>
    <row r="224" spans="2:16">
      <c r="B224" s="114"/>
      <c r="C224" s="114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</row>
    <row r="225" spans="2:16">
      <c r="B225" s="114"/>
      <c r="C225" s="114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</row>
    <row r="226" spans="2:16">
      <c r="B226" s="114"/>
      <c r="C226" s="114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</row>
    <row r="227" spans="2:16">
      <c r="B227" s="114"/>
      <c r="C227" s="114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</row>
    <row r="228" spans="2:16">
      <c r="B228" s="114"/>
      <c r="C228" s="114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</row>
    <row r="229" spans="2:16">
      <c r="B229" s="114"/>
      <c r="C229" s="114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</row>
    <row r="230" spans="2:16">
      <c r="B230" s="114"/>
      <c r="C230" s="114"/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</row>
    <row r="231" spans="2:16">
      <c r="B231" s="114"/>
      <c r="C231" s="114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</row>
    <row r="232" spans="2:16">
      <c r="B232" s="114"/>
      <c r="C232" s="114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</row>
    <row r="233" spans="2:16">
      <c r="B233" s="114"/>
      <c r="C233" s="114"/>
      <c r="D233" s="115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  <c r="O233" s="115"/>
      <c r="P233" s="115"/>
    </row>
    <row r="234" spans="2:16">
      <c r="B234" s="114"/>
      <c r="C234" s="114"/>
      <c r="D234" s="115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  <c r="P234" s="115"/>
    </row>
    <row r="235" spans="2:16">
      <c r="B235" s="114"/>
      <c r="C235" s="114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</row>
    <row r="236" spans="2:16">
      <c r="B236" s="114"/>
      <c r="C236" s="114"/>
      <c r="D236" s="115"/>
      <c r="E236" s="115"/>
      <c r="F236" s="115"/>
      <c r="G236" s="115"/>
      <c r="H236" s="115"/>
      <c r="I236" s="115"/>
      <c r="J236" s="115"/>
      <c r="K236" s="115"/>
      <c r="L236" s="115"/>
      <c r="M236" s="115"/>
      <c r="N236" s="115"/>
      <c r="O236" s="115"/>
      <c r="P236" s="115"/>
    </row>
    <row r="237" spans="2:16">
      <c r="B237" s="114"/>
      <c r="C237" s="114"/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</row>
    <row r="238" spans="2:16">
      <c r="B238" s="114"/>
      <c r="C238" s="114"/>
      <c r="D238" s="115"/>
      <c r="E238" s="115"/>
      <c r="F238" s="115"/>
      <c r="G238" s="115"/>
      <c r="H238" s="115"/>
      <c r="I238" s="115"/>
      <c r="J238" s="115"/>
      <c r="K238" s="115"/>
      <c r="L238" s="115"/>
      <c r="M238" s="115"/>
      <c r="N238" s="115"/>
      <c r="O238" s="115"/>
      <c r="P238" s="115"/>
    </row>
    <row r="239" spans="2:16">
      <c r="B239" s="114"/>
      <c r="C239" s="114"/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</row>
    <row r="240" spans="2:16">
      <c r="B240" s="114"/>
      <c r="C240" s="114"/>
      <c r="D240" s="115"/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</row>
    <row r="241" spans="2:16">
      <c r="B241" s="114"/>
      <c r="C241" s="114"/>
      <c r="D241" s="115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  <c r="P241" s="115"/>
    </row>
    <row r="242" spans="2:16">
      <c r="B242" s="114"/>
      <c r="C242" s="114"/>
      <c r="D242" s="115"/>
      <c r="E242" s="115"/>
      <c r="F242" s="115"/>
      <c r="G242" s="115"/>
      <c r="H242" s="115"/>
      <c r="I242" s="115"/>
      <c r="J242" s="115"/>
      <c r="K242" s="115"/>
      <c r="L242" s="115"/>
      <c r="M242" s="115"/>
      <c r="N242" s="115"/>
      <c r="O242" s="115"/>
      <c r="P242" s="115"/>
    </row>
    <row r="243" spans="2:16">
      <c r="B243" s="114"/>
      <c r="C243" s="114"/>
      <c r="D243" s="115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  <c r="P243" s="115"/>
    </row>
    <row r="244" spans="2:16">
      <c r="B244" s="114"/>
      <c r="C244" s="114"/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  <c r="P244" s="115"/>
    </row>
    <row r="245" spans="2:16">
      <c r="B245" s="114"/>
      <c r="C245" s="114"/>
      <c r="D245" s="115"/>
      <c r="E245" s="115"/>
      <c r="F245" s="115"/>
      <c r="G245" s="115"/>
      <c r="H245" s="115"/>
      <c r="I245" s="115"/>
      <c r="J245" s="115"/>
      <c r="K245" s="115"/>
      <c r="L245" s="115"/>
      <c r="M245" s="115"/>
      <c r="N245" s="115"/>
      <c r="O245" s="115"/>
      <c r="P245" s="115"/>
    </row>
    <row r="246" spans="2:16">
      <c r="B246" s="114"/>
      <c r="C246" s="114"/>
      <c r="D246" s="115"/>
      <c r="E246" s="115"/>
      <c r="F246" s="115"/>
      <c r="G246" s="115"/>
      <c r="H246" s="115"/>
      <c r="I246" s="115"/>
      <c r="J246" s="115"/>
      <c r="K246" s="115"/>
      <c r="L246" s="115"/>
      <c r="M246" s="115"/>
      <c r="N246" s="115"/>
      <c r="O246" s="115"/>
      <c r="P246" s="115"/>
    </row>
    <row r="247" spans="2:16">
      <c r="B247" s="114"/>
      <c r="C247" s="114"/>
      <c r="D247" s="115"/>
      <c r="E247" s="115"/>
      <c r="F247" s="115"/>
      <c r="G247" s="115"/>
      <c r="H247" s="115"/>
      <c r="I247" s="115"/>
      <c r="J247" s="115"/>
      <c r="K247" s="115"/>
      <c r="L247" s="115"/>
      <c r="M247" s="115"/>
      <c r="N247" s="115"/>
      <c r="O247" s="115"/>
      <c r="P247" s="115"/>
    </row>
    <row r="248" spans="2:16">
      <c r="B248" s="114"/>
      <c r="C248" s="114"/>
      <c r="D248" s="115"/>
      <c r="E248" s="115"/>
      <c r="F248" s="115"/>
      <c r="G248" s="115"/>
      <c r="H248" s="115"/>
      <c r="I248" s="115"/>
      <c r="J248" s="115"/>
      <c r="K248" s="115"/>
      <c r="L248" s="115"/>
      <c r="M248" s="115"/>
      <c r="N248" s="115"/>
      <c r="O248" s="115"/>
      <c r="P248" s="115"/>
    </row>
    <row r="249" spans="2:16">
      <c r="B249" s="114"/>
      <c r="C249" s="114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5"/>
      <c r="O249" s="115"/>
      <c r="P249" s="115"/>
    </row>
    <row r="250" spans="2:16">
      <c r="B250" s="114"/>
      <c r="C250" s="114"/>
      <c r="D250" s="115"/>
      <c r="E250" s="115"/>
      <c r="F250" s="115"/>
      <c r="G250" s="115"/>
      <c r="H250" s="115"/>
      <c r="I250" s="115"/>
      <c r="J250" s="115"/>
      <c r="K250" s="115"/>
      <c r="L250" s="115"/>
      <c r="M250" s="115"/>
      <c r="N250" s="115"/>
      <c r="O250" s="115"/>
      <c r="P250" s="115"/>
    </row>
    <row r="251" spans="2:16">
      <c r="B251" s="114"/>
      <c r="C251" s="114"/>
      <c r="D251" s="115"/>
      <c r="E251" s="115"/>
      <c r="F251" s="115"/>
      <c r="G251" s="115"/>
      <c r="H251" s="115"/>
      <c r="I251" s="115"/>
      <c r="J251" s="115"/>
      <c r="K251" s="115"/>
      <c r="L251" s="115"/>
      <c r="M251" s="115"/>
      <c r="N251" s="115"/>
      <c r="O251" s="115"/>
      <c r="P251" s="115"/>
    </row>
    <row r="252" spans="2:16">
      <c r="B252" s="114"/>
      <c r="C252" s="114"/>
      <c r="D252" s="115"/>
      <c r="E252" s="115"/>
      <c r="F252" s="115"/>
      <c r="G252" s="115"/>
      <c r="H252" s="115"/>
      <c r="I252" s="115"/>
      <c r="J252" s="115"/>
      <c r="K252" s="115"/>
      <c r="L252" s="115"/>
      <c r="M252" s="115"/>
      <c r="N252" s="115"/>
      <c r="O252" s="115"/>
      <c r="P252" s="115"/>
    </row>
    <row r="253" spans="2:16">
      <c r="B253" s="114"/>
      <c r="C253" s="114"/>
      <c r="D253" s="115"/>
      <c r="E253" s="115"/>
      <c r="F253" s="115"/>
      <c r="G253" s="115"/>
      <c r="H253" s="115"/>
      <c r="I253" s="115"/>
      <c r="J253" s="115"/>
      <c r="K253" s="115"/>
      <c r="L253" s="115"/>
      <c r="M253" s="115"/>
      <c r="N253" s="115"/>
      <c r="O253" s="115"/>
      <c r="P253" s="115"/>
    </row>
    <row r="254" spans="2:16">
      <c r="B254" s="114"/>
      <c r="C254" s="114"/>
      <c r="D254" s="115"/>
      <c r="E254" s="115"/>
      <c r="F254" s="115"/>
      <c r="G254" s="115"/>
      <c r="H254" s="115"/>
      <c r="I254" s="115"/>
      <c r="J254" s="115"/>
      <c r="K254" s="115"/>
      <c r="L254" s="115"/>
      <c r="M254" s="115"/>
      <c r="N254" s="115"/>
      <c r="O254" s="115"/>
      <c r="P254" s="115"/>
    </row>
    <row r="255" spans="2:16">
      <c r="B255" s="114"/>
      <c r="C255" s="114"/>
      <c r="D255" s="115"/>
      <c r="E255" s="115"/>
      <c r="F255" s="115"/>
      <c r="G255" s="115"/>
      <c r="H255" s="115"/>
      <c r="I255" s="115"/>
      <c r="J255" s="115"/>
      <c r="K255" s="115"/>
      <c r="L255" s="115"/>
      <c r="M255" s="115"/>
      <c r="N255" s="115"/>
      <c r="O255" s="115"/>
      <c r="P255" s="115"/>
    </row>
    <row r="256" spans="2:16">
      <c r="B256" s="114"/>
      <c r="C256" s="114"/>
      <c r="D256" s="115"/>
      <c r="E256" s="115"/>
      <c r="F256" s="115"/>
      <c r="G256" s="115"/>
      <c r="H256" s="115"/>
      <c r="I256" s="115"/>
      <c r="J256" s="115"/>
      <c r="K256" s="115"/>
      <c r="L256" s="115"/>
      <c r="M256" s="115"/>
      <c r="N256" s="115"/>
      <c r="O256" s="115"/>
      <c r="P256" s="115"/>
    </row>
    <row r="257" spans="2:16">
      <c r="B257" s="114"/>
      <c r="C257" s="114"/>
      <c r="D257" s="115"/>
      <c r="E257" s="115"/>
      <c r="F257" s="115"/>
      <c r="G257" s="115"/>
      <c r="H257" s="115"/>
      <c r="I257" s="115"/>
      <c r="J257" s="115"/>
      <c r="K257" s="115"/>
      <c r="L257" s="115"/>
      <c r="M257" s="115"/>
      <c r="N257" s="115"/>
      <c r="O257" s="115"/>
      <c r="P257" s="115"/>
    </row>
    <row r="258" spans="2:16">
      <c r="B258" s="114"/>
      <c r="C258" s="114"/>
      <c r="D258" s="115"/>
      <c r="E258" s="115"/>
      <c r="F258" s="115"/>
      <c r="G258" s="115"/>
      <c r="H258" s="115"/>
      <c r="I258" s="115"/>
      <c r="J258" s="115"/>
      <c r="K258" s="115"/>
      <c r="L258" s="115"/>
      <c r="M258" s="115"/>
      <c r="N258" s="115"/>
      <c r="O258" s="115"/>
      <c r="P258" s="115"/>
    </row>
    <row r="259" spans="2:16">
      <c r="B259" s="114"/>
      <c r="C259" s="114"/>
      <c r="D259" s="115"/>
      <c r="E259" s="115"/>
      <c r="F259" s="115"/>
      <c r="G259" s="115"/>
      <c r="H259" s="115"/>
      <c r="I259" s="115"/>
      <c r="J259" s="115"/>
      <c r="K259" s="115"/>
      <c r="L259" s="115"/>
      <c r="M259" s="115"/>
      <c r="N259" s="115"/>
      <c r="O259" s="115"/>
      <c r="P259" s="115"/>
    </row>
    <row r="260" spans="2:16">
      <c r="B260" s="114"/>
      <c r="C260" s="114"/>
      <c r="D260" s="115"/>
      <c r="E260" s="115"/>
      <c r="F260" s="115"/>
      <c r="G260" s="115"/>
      <c r="H260" s="115"/>
      <c r="I260" s="115"/>
      <c r="J260" s="115"/>
      <c r="K260" s="115"/>
      <c r="L260" s="115"/>
      <c r="M260" s="115"/>
      <c r="N260" s="115"/>
      <c r="O260" s="115"/>
      <c r="P260" s="115"/>
    </row>
    <row r="261" spans="2:16">
      <c r="B261" s="114"/>
      <c r="C261" s="114"/>
      <c r="D261" s="115"/>
      <c r="E261" s="115"/>
      <c r="F261" s="115"/>
      <c r="G261" s="115"/>
      <c r="H261" s="115"/>
      <c r="I261" s="115"/>
      <c r="J261" s="115"/>
      <c r="K261" s="115"/>
      <c r="L261" s="115"/>
      <c r="M261" s="115"/>
      <c r="N261" s="115"/>
      <c r="O261" s="115"/>
      <c r="P261" s="115"/>
    </row>
    <row r="262" spans="2:16">
      <c r="B262" s="114"/>
      <c r="C262" s="114"/>
      <c r="D262" s="115"/>
      <c r="E262" s="115"/>
      <c r="F262" s="115"/>
      <c r="G262" s="115"/>
      <c r="H262" s="115"/>
      <c r="I262" s="115"/>
      <c r="J262" s="115"/>
      <c r="K262" s="115"/>
      <c r="L262" s="115"/>
      <c r="M262" s="115"/>
      <c r="N262" s="115"/>
      <c r="O262" s="115"/>
      <c r="P262" s="115"/>
    </row>
    <row r="263" spans="2:16">
      <c r="B263" s="114"/>
      <c r="C263" s="114"/>
      <c r="D263" s="115"/>
      <c r="E263" s="115"/>
      <c r="F263" s="115"/>
      <c r="G263" s="115"/>
      <c r="H263" s="115"/>
      <c r="I263" s="115"/>
      <c r="J263" s="115"/>
      <c r="K263" s="115"/>
      <c r="L263" s="115"/>
      <c r="M263" s="115"/>
      <c r="N263" s="115"/>
      <c r="O263" s="115"/>
      <c r="P263" s="115"/>
    </row>
    <row r="264" spans="2:16">
      <c r="B264" s="114"/>
      <c r="C264" s="114"/>
      <c r="D264" s="115"/>
      <c r="E264" s="115"/>
      <c r="F264" s="115"/>
      <c r="G264" s="115"/>
      <c r="H264" s="115"/>
      <c r="I264" s="115"/>
      <c r="J264" s="115"/>
      <c r="K264" s="115"/>
      <c r="L264" s="115"/>
      <c r="M264" s="115"/>
      <c r="N264" s="115"/>
      <c r="O264" s="115"/>
      <c r="P264" s="115"/>
    </row>
    <row r="265" spans="2:16">
      <c r="B265" s="114"/>
      <c r="C265" s="114"/>
      <c r="D265" s="115"/>
      <c r="E265" s="115"/>
      <c r="F265" s="115"/>
      <c r="G265" s="115"/>
      <c r="H265" s="115"/>
      <c r="I265" s="115"/>
      <c r="J265" s="115"/>
      <c r="K265" s="115"/>
      <c r="L265" s="115"/>
      <c r="M265" s="115"/>
      <c r="N265" s="115"/>
      <c r="O265" s="115"/>
      <c r="P265" s="115"/>
    </row>
    <row r="266" spans="2:16">
      <c r="B266" s="114"/>
      <c r="C266" s="114"/>
      <c r="D266" s="115"/>
      <c r="E266" s="115"/>
      <c r="F266" s="115"/>
      <c r="G266" s="115"/>
      <c r="H266" s="115"/>
      <c r="I266" s="115"/>
      <c r="J266" s="115"/>
      <c r="K266" s="115"/>
      <c r="L266" s="115"/>
      <c r="M266" s="115"/>
      <c r="N266" s="115"/>
      <c r="O266" s="115"/>
      <c r="P266" s="115"/>
    </row>
    <row r="267" spans="2:16">
      <c r="B267" s="114"/>
      <c r="C267" s="114"/>
      <c r="D267" s="115"/>
      <c r="E267" s="115"/>
      <c r="F267" s="115"/>
      <c r="G267" s="115"/>
      <c r="H267" s="115"/>
      <c r="I267" s="115"/>
      <c r="J267" s="115"/>
      <c r="K267" s="115"/>
      <c r="L267" s="115"/>
      <c r="M267" s="115"/>
      <c r="N267" s="115"/>
      <c r="O267" s="115"/>
      <c r="P267" s="115"/>
    </row>
    <row r="268" spans="2:16">
      <c r="B268" s="114"/>
      <c r="C268" s="114"/>
      <c r="D268" s="115"/>
      <c r="E268" s="115"/>
      <c r="F268" s="115"/>
      <c r="G268" s="115"/>
      <c r="H268" s="115"/>
      <c r="I268" s="115"/>
      <c r="J268" s="115"/>
      <c r="K268" s="115"/>
      <c r="L268" s="115"/>
      <c r="M268" s="115"/>
      <c r="N268" s="115"/>
      <c r="O268" s="115"/>
      <c r="P268" s="115"/>
    </row>
    <row r="269" spans="2:16">
      <c r="B269" s="114"/>
      <c r="C269" s="114"/>
      <c r="D269" s="115"/>
      <c r="E269" s="115"/>
      <c r="F269" s="115"/>
      <c r="G269" s="115"/>
      <c r="H269" s="115"/>
      <c r="I269" s="115"/>
      <c r="J269" s="115"/>
      <c r="K269" s="115"/>
      <c r="L269" s="115"/>
      <c r="M269" s="115"/>
      <c r="N269" s="115"/>
      <c r="O269" s="115"/>
      <c r="P269" s="115"/>
    </row>
    <row r="270" spans="2:16">
      <c r="B270" s="114"/>
      <c r="C270" s="114"/>
      <c r="D270" s="115"/>
      <c r="E270" s="115"/>
      <c r="F270" s="115"/>
      <c r="G270" s="115"/>
      <c r="H270" s="115"/>
      <c r="I270" s="115"/>
      <c r="J270" s="115"/>
      <c r="K270" s="115"/>
      <c r="L270" s="115"/>
      <c r="M270" s="115"/>
      <c r="N270" s="115"/>
      <c r="O270" s="115"/>
      <c r="P270" s="115"/>
    </row>
    <row r="271" spans="2:16">
      <c r="B271" s="114"/>
      <c r="C271" s="114"/>
      <c r="D271" s="115"/>
      <c r="E271" s="115"/>
      <c r="F271" s="115"/>
      <c r="G271" s="115"/>
      <c r="H271" s="115"/>
      <c r="I271" s="115"/>
      <c r="J271" s="115"/>
      <c r="K271" s="115"/>
      <c r="L271" s="115"/>
      <c r="M271" s="115"/>
      <c r="N271" s="115"/>
      <c r="O271" s="115"/>
      <c r="P271" s="115"/>
    </row>
    <row r="272" spans="2:16">
      <c r="B272" s="114"/>
      <c r="C272" s="114"/>
      <c r="D272" s="115"/>
      <c r="E272" s="115"/>
      <c r="F272" s="115"/>
      <c r="G272" s="115"/>
      <c r="H272" s="115"/>
      <c r="I272" s="115"/>
      <c r="J272" s="115"/>
      <c r="K272" s="115"/>
      <c r="L272" s="115"/>
      <c r="M272" s="115"/>
      <c r="N272" s="115"/>
      <c r="O272" s="115"/>
      <c r="P272" s="115"/>
    </row>
    <row r="273" spans="2:16">
      <c r="B273" s="114"/>
      <c r="C273" s="114"/>
      <c r="D273" s="115"/>
      <c r="E273" s="115"/>
      <c r="F273" s="115"/>
      <c r="G273" s="115"/>
      <c r="H273" s="115"/>
      <c r="I273" s="115"/>
      <c r="J273" s="115"/>
      <c r="K273" s="115"/>
      <c r="L273" s="115"/>
      <c r="M273" s="115"/>
      <c r="N273" s="115"/>
      <c r="O273" s="115"/>
      <c r="P273" s="115"/>
    </row>
    <row r="274" spans="2:16">
      <c r="B274" s="114"/>
      <c r="C274" s="114"/>
      <c r="D274" s="115"/>
      <c r="E274" s="115"/>
      <c r="F274" s="115"/>
      <c r="G274" s="115"/>
      <c r="H274" s="115"/>
      <c r="I274" s="115"/>
      <c r="J274" s="115"/>
      <c r="K274" s="115"/>
      <c r="L274" s="115"/>
      <c r="M274" s="115"/>
      <c r="N274" s="115"/>
      <c r="O274" s="115"/>
      <c r="P274" s="115"/>
    </row>
    <row r="275" spans="2:16">
      <c r="B275" s="114"/>
      <c r="C275" s="114"/>
      <c r="D275" s="115"/>
      <c r="E275" s="115"/>
      <c r="F275" s="115"/>
      <c r="G275" s="115"/>
      <c r="H275" s="115"/>
      <c r="I275" s="115"/>
      <c r="J275" s="115"/>
      <c r="K275" s="115"/>
      <c r="L275" s="115"/>
      <c r="M275" s="115"/>
      <c r="N275" s="115"/>
      <c r="O275" s="115"/>
      <c r="P275" s="115"/>
    </row>
    <row r="276" spans="2:16">
      <c r="B276" s="114"/>
      <c r="C276" s="114"/>
      <c r="D276" s="115"/>
      <c r="E276" s="115"/>
      <c r="F276" s="115"/>
      <c r="G276" s="115"/>
      <c r="H276" s="115"/>
      <c r="I276" s="115"/>
      <c r="J276" s="115"/>
      <c r="K276" s="115"/>
      <c r="L276" s="115"/>
      <c r="M276" s="115"/>
      <c r="N276" s="115"/>
      <c r="O276" s="115"/>
      <c r="P276" s="115"/>
    </row>
    <row r="277" spans="2:16">
      <c r="B277" s="114"/>
      <c r="C277" s="114"/>
      <c r="D277" s="115"/>
      <c r="E277" s="115"/>
      <c r="F277" s="115"/>
      <c r="G277" s="115"/>
      <c r="H277" s="115"/>
      <c r="I277" s="115"/>
      <c r="J277" s="115"/>
      <c r="K277" s="115"/>
      <c r="L277" s="115"/>
      <c r="M277" s="115"/>
      <c r="N277" s="115"/>
      <c r="O277" s="115"/>
      <c r="P277" s="115"/>
    </row>
    <row r="278" spans="2:16">
      <c r="B278" s="114"/>
      <c r="C278" s="114"/>
      <c r="D278" s="115"/>
      <c r="E278" s="115"/>
      <c r="F278" s="115"/>
      <c r="G278" s="115"/>
      <c r="H278" s="115"/>
      <c r="I278" s="115"/>
      <c r="J278" s="115"/>
      <c r="K278" s="115"/>
      <c r="L278" s="115"/>
      <c r="M278" s="115"/>
      <c r="N278" s="115"/>
      <c r="O278" s="115"/>
      <c r="P278" s="115"/>
    </row>
    <row r="279" spans="2:16">
      <c r="B279" s="114"/>
      <c r="C279" s="114"/>
      <c r="D279" s="115"/>
      <c r="E279" s="115"/>
      <c r="F279" s="115"/>
      <c r="G279" s="115"/>
      <c r="H279" s="115"/>
      <c r="I279" s="115"/>
      <c r="J279" s="115"/>
      <c r="K279" s="115"/>
      <c r="L279" s="115"/>
      <c r="M279" s="115"/>
      <c r="N279" s="115"/>
      <c r="O279" s="115"/>
      <c r="P279" s="115"/>
    </row>
    <row r="280" spans="2:16">
      <c r="B280" s="114"/>
      <c r="C280" s="114"/>
      <c r="D280" s="115"/>
      <c r="E280" s="115"/>
      <c r="F280" s="115"/>
      <c r="G280" s="115"/>
      <c r="H280" s="115"/>
      <c r="I280" s="115"/>
      <c r="J280" s="115"/>
      <c r="K280" s="115"/>
      <c r="L280" s="115"/>
      <c r="M280" s="115"/>
      <c r="N280" s="115"/>
      <c r="O280" s="115"/>
      <c r="P280" s="115"/>
    </row>
    <row r="281" spans="2:16">
      <c r="B281" s="114"/>
      <c r="C281" s="114"/>
      <c r="D281" s="115"/>
      <c r="E281" s="115"/>
      <c r="F281" s="115"/>
      <c r="G281" s="115"/>
      <c r="H281" s="115"/>
      <c r="I281" s="115"/>
      <c r="J281" s="115"/>
      <c r="K281" s="115"/>
      <c r="L281" s="115"/>
      <c r="M281" s="115"/>
      <c r="N281" s="115"/>
      <c r="O281" s="115"/>
      <c r="P281" s="115"/>
    </row>
    <row r="282" spans="2:16">
      <c r="B282" s="114"/>
      <c r="C282" s="114"/>
      <c r="D282" s="115"/>
      <c r="E282" s="115"/>
      <c r="F282" s="115"/>
      <c r="G282" s="115"/>
      <c r="H282" s="115"/>
      <c r="I282" s="115"/>
      <c r="J282" s="115"/>
      <c r="K282" s="115"/>
      <c r="L282" s="115"/>
      <c r="M282" s="115"/>
      <c r="N282" s="115"/>
      <c r="O282" s="115"/>
      <c r="P282" s="115"/>
    </row>
    <row r="283" spans="2:16">
      <c r="B283" s="114"/>
      <c r="C283" s="114"/>
      <c r="D283" s="115"/>
      <c r="E283" s="115"/>
      <c r="F283" s="115"/>
      <c r="G283" s="115"/>
      <c r="H283" s="115"/>
      <c r="I283" s="115"/>
      <c r="J283" s="115"/>
      <c r="K283" s="115"/>
      <c r="L283" s="115"/>
      <c r="M283" s="115"/>
      <c r="N283" s="115"/>
      <c r="O283" s="115"/>
      <c r="P283" s="115"/>
    </row>
    <row r="284" spans="2:16">
      <c r="B284" s="114"/>
      <c r="C284" s="114"/>
      <c r="D284" s="115"/>
      <c r="E284" s="115"/>
      <c r="F284" s="115"/>
      <c r="G284" s="115"/>
      <c r="H284" s="115"/>
      <c r="I284" s="115"/>
      <c r="J284" s="115"/>
      <c r="K284" s="115"/>
      <c r="L284" s="115"/>
      <c r="M284" s="115"/>
      <c r="N284" s="115"/>
      <c r="O284" s="115"/>
      <c r="P284" s="115"/>
    </row>
    <row r="285" spans="2:16">
      <c r="B285" s="114"/>
      <c r="C285" s="114"/>
      <c r="D285" s="115"/>
      <c r="E285" s="115"/>
      <c r="F285" s="115"/>
      <c r="G285" s="115"/>
      <c r="H285" s="115"/>
      <c r="I285" s="115"/>
      <c r="J285" s="115"/>
      <c r="K285" s="115"/>
      <c r="L285" s="115"/>
      <c r="M285" s="115"/>
      <c r="N285" s="115"/>
      <c r="O285" s="115"/>
      <c r="P285" s="115"/>
    </row>
    <row r="286" spans="2:16">
      <c r="B286" s="114"/>
      <c r="C286" s="114"/>
      <c r="D286" s="115"/>
      <c r="E286" s="115"/>
      <c r="F286" s="115"/>
      <c r="G286" s="115"/>
      <c r="H286" s="115"/>
      <c r="I286" s="115"/>
      <c r="J286" s="115"/>
      <c r="K286" s="115"/>
      <c r="L286" s="115"/>
      <c r="M286" s="115"/>
      <c r="N286" s="115"/>
      <c r="O286" s="115"/>
      <c r="P286" s="115"/>
    </row>
    <row r="287" spans="2:16">
      <c r="B287" s="114"/>
      <c r="C287" s="114"/>
      <c r="D287" s="115"/>
      <c r="E287" s="115"/>
      <c r="F287" s="115"/>
      <c r="G287" s="115"/>
      <c r="H287" s="115"/>
      <c r="I287" s="115"/>
      <c r="J287" s="115"/>
      <c r="K287" s="115"/>
      <c r="L287" s="115"/>
      <c r="M287" s="115"/>
      <c r="N287" s="115"/>
      <c r="O287" s="115"/>
      <c r="P287" s="115"/>
    </row>
    <row r="288" spans="2:16">
      <c r="B288" s="114"/>
      <c r="C288" s="114"/>
      <c r="D288" s="115"/>
      <c r="E288" s="115"/>
      <c r="F288" s="115"/>
      <c r="G288" s="115"/>
      <c r="H288" s="115"/>
      <c r="I288" s="115"/>
      <c r="J288" s="115"/>
      <c r="K288" s="115"/>
      <c r="L288" s="115"/>
      <c r="M288" s="115"/>
      <c r="N288" s="115"/>
      <c r="O288" s="115"/>
      <c r="P288" s="115"/>
    </row>
    <row r="289" spans="2:16">
      <c r="B289" s="114"/>
      <c r="C289" s="114"/>
      <c r="D289" s="115"/>
      <c r="E289" s="115"/>
      <c r="F289" s="115"/>
      <c r="G289" s="115"/>
      <c r="H289" s="115"/>
      <c r="I289" s="115"/>
      <c r="J289" s="115"/>
      <c r="K289" s="115"/>
      <c r="L289" s="115"/>
      <c r="M289" s="115"/>
      <c r="N289" s="115"/>
      <c r="O289" s="115"/>
      <c r="P289" s="115"/>
    </row>
    <row r="290" spans="2:16">
      <c r="B290" s="114"/>
      <c r="C290" s="114"/>
      <c r="D290" s="115"/>
      <c r="E290" s="115"/>
      <c r="F290" s="115"/>
      <c r="G290" s="115"/>
      <c r="H290" s="115"/>
      <c r="I290" s="115"/>
      <c r="J290" s="115"/>
      <c r="K290" s="115"/>
      <c r="L290" s="115"/>
      <c r="M290" s="115"/>
      <c r="N290" s="115"/>
      <c r="O290" s="115"/>
      <c r="P290" s="115"/>
    </row>
    <row r="291" spans="2:16">
      <c r="B291" s="114"/>
      <c r="C291" s="114"/>
      <c r="D291" s="115"/>
      <c r="E291" s="115"/>
      <c r="F291" s="115"/>
      <c r="G291" s="115"/>
      <c r="H291" s="115"/>
      <c r="I291" s="115"/>
      <c r="J291" s="115"/>
      <c r="K291" s="115"/>
      <c r="L291" s="115"/>
      <c r="M291" s="115"/>
      <c r="N291" s="115"/>
      <c r="O291" s="115"/>
      <c r="P291" s="115"/>
    </row>
    <row r="292" spans="2:16">
      <c r="B292" s="114"/>
      <c r="C292" s="114"/>
      <c r="D292" s="115"/>
      <c r="E292" s="115"/>
      <c r="F292" s="115"/>
      <c r="G292" s="115"/>
      <c r="H292" s="115"/>
      <c r="I292" s="115"/>
      <c r="J292" s="115"/>
      <c r="K292" s="115"/>
      <c r="L292" s="115"/>
      <c r="M292" s="115"/>
      <c r="N292" s="115"/>
      <c r="O292" s="115"/>
      <c r="P292" s="115"/>
    </row>
    <row r="293" spans="2:16">
      <c r="B293" s="114"/>
      <c r="C293" s="114"/>
      <c r="D293" s="115"/>
      <c r="E293" s="115"/>
      <c r="F293" s="115"/>
      <c r="G293" s="115"/>
      <c r="H293" s="115"/>
      <c r="I293" s="115"/>
      <c r="J293" s="115"/>
      <c r="K293" s="115"/>
      <c r="L293" s="115"/>
      <c r="M293" s="115"/>
      <c r="N293" s="115"/>
      <c r="O293" s="115"/>
      <c r="P293" s="115"/>
    </row>
    <row r="294" spans="2:16">
      <c r="B294" s="114"/>
      <c r="C294" s="114"/>
      <c r="D294" s="115"/>
      <c r="E294" s="115"/>
      <c r="F294" s="115"/>
      <c r="G294" s="115"/>
      <c r="H294" s="115"/>
      <c r="I294" s="115"/>
      <c r="J294" s="115"/>
      <c r="K294" s="115"/>
      <c r="L294" s="115"/>
      <c r="M294" s="115"/>
      <c r="N294" s="115"/>
      <c r="O294" s="115"/>
      <c r="P294" s="115"/>
    </row>
    <row r="295" spans="2:16">
      <c r="B295" s="114"/>
      <c r="C295" s="114"/>
      <c r="D295" s="115"/>
      <c r="E295" s="115"/>
      <c r="F295" s="115"/>
      <c r="G295" s="115"/>
      <c r="H295" s="115"/>
      <c r="I295" s="115"/>
      <c r="J295" s="115"/>
      <c r="K295" s="115"/>
      <c r="L295" s="115"/>
      <c r="M295" s="115"/>
      <c r="N295" s="115"/>
      <c r="O295" s="115"/>
      <c r="P295" s="115"/>
    </row>
    <row r="296" spans="2:16">
      <c r="B296" s="114"/>
      <c r="C296" s="114"/>
      <c r="D296" s="115"/>
      <c r="E296" s="115"/>
      <c r="F296" s="115"/>
      <c r="G296" s="115"/>
      <c r="H296" s="115"/>
      <c r="I296" s="115"/>
      <c r="J296" s="115"/>
      <c r="K296" s="115"/>
      <c r="L296" s="115"/>
      <c r="M296" s="115"/>
      <c r="N296" s="115"/>
      <c r="O296" s="115"/>
      <c r="P296" s="115"/>
    </row>
    <row r="297" spans="2:16">
      <c r="B297" s="114"/>
      <c r="C297" s="114"/>
      <c r="D297" s="115"/>
      <c r="E297" s="115"/>
      <c r="F297" s="115"/>
      <c r="G297" s="115"/>
      <c r="H297" s="115"/>
      <c r="I297" s="115"/>
      <c r="J297" s="115"/>
      <c r="K297" s="115"/>
      <c r="L297" s="115"/>
      <c r="M297" s="115"/>
      <c r="N297" s="115"/>
      <c r="O297" s="115"/>
      <c r="P297" s="115"/>
    </row>
    <row r="298" spans="2:16">
      <c r="B298" s="114"/>
      <c r="C298" s="114"/>
      <c r="D298" s="115"/>
      <c r="E298" s="115"/>
      <c r="F298" s="115"/>
      <c r="G298" s="115"/>
      <c r="H298" s="115"/>
      <c r="I298" s="115"/>
      <c r="J298" s="115"/>
      <c r="K298" s="115"/>
      <c r="L298" s="115"/>
      <c r="M298" s="115"/>
      <c r="N298" s="115"/>
      <c r="O298" s="115"/>
      <c r="P298" s="115"/>
    </row>
    <row r="299" spans="2:16">
      <c r="B299" s="114"/>
      <c r="C299" s="114"/>
      <c r="D299" s="115"/>
      <c r="E299" s="115"/>
      <c r="F299" s="115"/>
      <c r="G299" s="115"/>
      <c r="H299" s="115"/>
      <c r="I299" s="115"/>
      <c r="J299" s="115"/>
      <c r="K299" s="115"/>
      <c r="L299" s="115"/>
      <c r="M299" s="115"/>
      <c r="N299" s="115"/>
      <c r="O299" s="115"/>
      <c r="P299" s="115"/>
    </row>
    <row r="300" spans="2:16">
      <c r="B300" s="114"/>
      <c r="C300" s="114"/>
      <c r="D300" s="115"/>
      <c r="E300" s="115"/>
      <c r="F300" s="115"/>
      <c r="G300" s="115"/>
      <c r="H300" s="115"/>
      <c r="I300" s="115"/>
      <c r="J300" s="115"/>
      <c r="K300" s="115"/>
      <c r="L300" s="115"/>
      <c r="M300" s="115"/>
      <c r="N300" s="115"/>
      <c r="O300" s="115"/>
      <c r="P300" s="115"/>
    </row>
    <row r="301" spans="2:16">
      <c r="B301" s="114"/>
      <c r="C301" s="114"/>
      <c r="D301" s="115"/>
      <c r="E301" s="115"/>
      <c r="F301" s="115"/>
      <c r="G301" s="115"/>
      <c r="H301" s="115"/>
      <c r="I301" s="115"/>
      <c r="J301" s="115"/>
      <c r="K301" s="115"/>
      <c r="L301" s="115"/>
      <c r="M301" s="115"/>
      <c r="N301" s="115"/>
      <c r="O301" s="115"/>
      <c r="P301" s="115"/>
    </row>
    <row r="302" spans="2:16">
      <c r="B302" s="114"/>
      <c r="C302" s="114"/>
      <c r="D302" s="115"/>
      <c r="E302" s="115"/>
      <c r="F302" s="115"/>
      <c r="G302" s="115"/>
      <c r="H302" s="115"/>
      <c r="I302" s="115"/>
      <c r="J302" s="115"/>
      <c r="K302" s="115"/>
      <c r="L302" s="115"/>
      <c r="M302" s="115"/>
      <c r="N302" s="115"/>
      <c r="O302" s="115"/>
      <c r="P302" s="115"/>
    </row>
    <row r="303" spans="2:16">
      <c r="B303" s="114"/>
      <c r="C303" s="114"/>
      <c r="D303" s="115"/>
      <c r="E303" s="115"/>
      <c r="F303" s="115"/>
      <c r="G303" s="115"/>
      <c r="H303" s="115"/>
      <c r="I303" s="115"/>
      <c r="J303" s="115"/>
      <c r="K303" s="115"/>
      <c r="L303" s="115"/>
      <c r="M303" s="115"/>
      <c r="N303" s="115"/>
      <c r="O303" s="115"/>
      <c r="P303" s="115"/>
    </row>
    <row r="304" spans="2:16">
      <c r="B304" s="114"/>
      <c r="C304" s="114"/>
      <c r="D304" s="115"/>
      <c r="E304" s="115"/>
      <c r="F304" s="115"/>
      <c r="G304" s="115"/>
      <c r="H304" s="115"/>
      <c r="I304" s="115"/>
      <c r="J304" s="115"/>
      <c r="K304" s="115"/>
      <c r="L304" s="115"/>
      <c r="M304" s="115"/>
      <c r="N304" s="115"/>
      <c r="O304" s="115"/>
      <c r="P304" s="115"/>
    </row>
    <row r="305" spans="2:16">
      <c r="B305" s="114"/>
      <c r="C305" s="114"/>
      <c r="D305" s="115"/>
      <c r="E305" s="115"/>
      <c r="F305" s="115"/>
      <c r="G305" s="115"/>
      <c r="H305" s="115"/>
      <c r="I305" s="115"/>
      <c r="J305" s="115"/>
      <c r="K305" s="115"/>
      <c r="L305" s="115"/>
      <c r="M305" s="115"/>
      <c r="N305" s="115"/>
      <c r="O305" s="115"/>
      <c r="P305" s="115"/>
    </row>
    <row r="306" spans="2:16">
      <c r="B306" s="114"/>
      <c r="C306" s="114"/>
      <c r="D306" s="115"/>
      <c r="E306" s="115"/>
      <c r="F306" s="115"/>
      <c r="G306" s="115"/>
      <c r="H306" s="115"/>
      <c r="I306" s="115"/>
      <c r="J306" s="115"/>
      <c r="K306" s="115"/>
      <c r="L306" s="115"/>
      <c r="M306" s="115"/>
      <c r="N306" s="115"/>
      <c r="O306" s="115"/>
      <c r="P306" s="115"/>
    </row>
    <row r="307" spans="2:16">
      <c r="B307" s="114"/>
      <c r="C307" s="114"/>
      <c r="D307" s="115"/>
      <c r="E307" s="115"/>
      <c r="F307" s="115"/>
      <c r="G307" s="115"/>
      <c r="H307" s="115"/>
      <c r="I307" s="115"/>
      <c r="J307" s="115"/>
      <c r="K307" s="115"/>
      <c r="L307" s="115"/>
      <c r="M307" s="115"/>
      <c r="N307" s="115"/>
      <c r="O307" s="115"/>
      <c r="P307" s="115"/>
    </row>
    <row r="308" spans="2:16">
      <c r="B308" s="114"/>
      <c r="C308" s="114"/>
      <c r="D308" s="115"/>
      <c r="E308" s="115"/>
      <c r="F308" s="115"/>
      <c r="G308" s="115"/>
      <c r="H308" s="115"/>
      <c r="I308" s="115"/>
      <c r="J308" s="115"/>
      <c r="K308" s="115"/>
      <c r="L308" s="115"/>
      <c r="M308" s="115"/>
      <c r="N308" s="115"/>
      <c r="O308" s="115"/>
      <c r="P308" s="115"/>
    </row>
    <row r="309" spans="2:16">
      <c r="B309" s="114"/>
      <c r="C309" s="114"/>
      <c r="D309" s="115"/>
      <c r="E309" s="115"/>
      <c r="F309" s="115"/>
      <c r="G309" s="115"/>
      <c r="H309" s="115"/>
      <c r="I309" s="115"/>
      <c r="J309" s="115"/>
      <c r="K309" s="115"/>
      <c r="L309" s="115"/>
      <c r="M309" s="115"/>
      <c r="N309" s="115"/>
      <c r="O309" s="115"/>
      <c r="P309" s="115"/>
    </row>
    <row r="310" spans="2:16">
      <c r="B310" s="114"/>
      <c r="C310" s="114"/>
      <c r="D310" s="115"/>
      <c r="E310" s="115"/>
      <c r="F310" s="115"/>
      <c r="G310" s="115"/>
      <c r="H310" s="115"/>
      <c r="I310" s="115"/>
      <c r="J310" s="115"/>
      <c r="K310" s="115"/>
      <c r="L310" s="115"/>
      <c r="M310" s="115"/>
      <c r="N310" s="115"/>
      <c r="O310" s="115"/>
      <c r="P310" s="115"/>
    </row>
    <row r="311" spans="2:16">
      <c r="B311" s="114"/>
      <c r="C311" s="114"/>
      <c r="D311" s="115"/>
      <c r="E311" s="115"/>
      <c r="F311" s="115"/>
      <c r="G311" s="115"/>
      <c r="H311" s="115"/>
      <c r="I311" s="115"/>
      <c r="J311" s="115"/>
      <c r="K311" s="115"/>
      <c r="L311" s="115"/>
      <c r="M311" s="115"/>
      <c r="N311" s="115"/>
      <c r="O311" s="115"/>
      <c r="P311" s="115"/>
    </row>
    <row r="312" spans="2:16">
      <c r="B312" s="114"/>
      <c r="C312" s="114"/>
      <c r="D312" s="115"/>
      <c r="E312" s="115"/>
      <c r="F312" s="115"/>
      <c r="G312" s="115"/>
      <c r="H312" s="115"/>
      <c r="I312" s="115"/>
      <c r="J312" s="115"/>
      <c r="K312" s="115"/>
      <c r="L312" s="115"/>
      <c r="M312" s="115"/>
      <c r="N312" s="115"/>
      <c r="O312" s="115"/>
      <c r="P312" s="115"/>
    </row>
    <row r="313" spans="2:16">
      <c r="B313" s="114"/>
      <c r="C313" s="114"/>
      <c r="D313" s="115"/>
      <c r="E313" s="115"/>
      <c r="F313" s="115"/>
      <c r="G313" s="115"/>
      <c r="H313" s="115"/>
      <c r="I313" s="115"/>
      <c r="J313" s="115"/>
      <c r="K313" s="115"/>
      <c r="L313" s="115"/>
      <c r="M313" s="115"/>
      <c r="N313" s="115"/>
      <c r="O313" s="115"/>
      <c r="P313" s="115"/>
    </row>
    <row r="314" spans="2:16">
      <c r="B314" s="114"/>
      <c r="C314" s="114"/>
      <c r="D314" s="115"/>
      <c r="E314" s="115"/>
      <c r="F314" s="115"/>
      <c r="G314" s="115"/>
      <c r="H314" s="115"/>
      <c r="I314" s="115"/>
      <c r="J314" s="115"/>
      <c r="K314" s="115"/>
      <c r="L314" s="115"/>
      <c r="M314" s="115"/>
      <c r="N314" s="115"/>
      <c r="O314" s="115"/>
      <c r="P314" s="115"/>
    </row>
    <row r="315" spans="2:16">
      <c r="B315" s="114"/>
      <c r="C315" s="114"/>
      <c r="D315" s="115"/>
      <c r="E315" s="115"/>
      <c r="F315" s="115"/>
      <c r="G315" s="115"/>
      <c r="H315" s="115"/>
      <c r="I315" s="115"/>
      <c r="J315" s="115"/>
      <c r="K315" s="115"/>
      <c r="L315" s="115"/>
      <c r="M315" s="115"/>
      <c r="N315" s="115"/>
      <c r="O315" s="115"/>
      <c r="P315" s="115"/>
    </row>
    <row r="316" spans="2:16">
      <c r="B316" s="114"/>
      <c r="C316" s="114"/>
      <c r="D316" s="115"/>
      <c r="E316" s="115"/>
      <c r="F316" s="115"/>
      <c r="G316" s="115"/>
      <c r="H316" s="115"/>
      <c r="I316" s="115"/>
      <c r="J316" s="115"/>
      <c r="K316" s="115"/>
      <c r="L316" s="115"/>
      <c r="M316" s="115"/>
      <c r="N316" s="115"/>
      <c r="O316" s="115"/>
      <c r="P316" s="115"/>
    </row>
    <row r="317" spans="2:16">
      <c r="B317" s="114"/>
      <c r="C317" s="114"/>
      <c r="D317" s="115"/>
      <c r="E317" s="115"/>
      <c r="F317" s="115"/>
      <c r="G317" s="115"/>
      <c r="H317" s="115"/>
      <c r="I317" s="115"/>
      <c r="J317" s="115"/>
      <c r="K317" s="115"/>
      <c r="L317" s="115"/>
      <c r="M317" s="115"/>
      <c r="N317" s="115"/>
      <c r="O317" s="115"/>
      <c r="P317" s="115"/>
    </row>
    <row r="318" spans="2:16">
      <c r="B318" s="114"/>
      <c r="C318" s="114"/>
      <c r="D318" s="115"/>
      <c r="E318" s="115"/>
      <c r="F318" s="115"/>
      <c r="G318" s="115"/>
      <c r="H318" s="115"/>
      <c r="I318" s="115"/>
      <c r="J318" s="115"/>
      <c r="K318" s="115"/>
      <c r="L318" s="115"/>
      <c r="M318" s="115"/>
      <c r="N318" s="115"/>
      <c r="O318" s="115"/>
      <c r="P318" s="115"/>
    </row>
    <row r="319" spans="2:16">
      <c r="B319" s="114"/>
      <c r="C319" s="114"/>
      <c r="D319" s="115"/>
      <c r="E319" s="115"/>
      <c r="F319" s="115"/>
      <c r="G319" s="115"/>
      <c r="H319" s="115"/>
      <c r="I319" s="115"/>
      <c r="J319" s="115"/>
      <c r="K319" s="115"/>
      <c r="L319" s="115"/>
      <c r="M319" s="115"/>
      <c r="N319" s="115"/>
      <c r="O319" s="115"/>
      <c r="P319" s="115"/>
    </row>
    <row r="320" spans="2:16">
      <c r="B320" s="114"/>
      <c r="C320" s="114"/>
      <c r="D320" s="115"/>
      <c r="E320" s="115"/>
      <c r="F320" s="115"/>
      <c r="G320" s="115"/>
      <c r="H320" s="115"/>
      <c r="I320" s="115"/>
      <c r="J320" s="115"/>
      <c r="K320" s="115"/>
      <c r="L320" s="115"/>
      <c r="M320" s="115"/>
      <c r="N320" s="115"/>
      <c r="O320" s="115"/>
      <c r="P320" s="115"/>
    </row>
    <row r="321" spans="2:16">
      <c r="B321" s="114"/>
      <c r="C321" s="114"/>
      <c r="D321" s="115"/>
      <c r="E321" s="115"/>
      <c r="F321" s="115"/>
      <c r="G321" s="115"/>
      <c r="H321" s="115"/>
      <c r="I321" s="115"/>
      <c r="J321" s="115"/>
      <c r="K321" s="115"/>
      <c r="L321" s="115"/>
      <c r="M321" s="115"/>
      <c r="N321" s="115"/>
      <c r="O321" s="115"/>
      <c r="P321" s="115"/>
    </row>
    <row r="322" spans="2:16">
      <c r="B322" s="114"/>
      <c r="C322" s="114"/>
      <c r="D322" s="115"/>
      <c r="E322" s="115"/>
      <c r="F322" s="115"/>
      <c r="G322" s="115"/>
      <c r="H322" s="115"/>
      <c r="I322" s="115"/>
      <c r="J322" s="115"/>
      <c r="K322" s="115"/>
      <c r="L322" s="115"/>
      <c r="M322" s="115"/>
      <c r="N322" s="115"/>
      <c r="O322" s="115"/>
      <c r="P322" s="115"/>
    </row>
    <row r="323" spans="2:16">
      <c r="B323" s="114"/>
      <c r="C323" s="114"/>
      <c r="D323" s="115"/>
      <c r="E323" s="115"/>
      <c r="F323" s="115"/>
      <c r="G323" s="115"/>
      <c r="H323" s="115"/>
      <c r="I323" s="115"/>
      <c r="J323" s="115"/>
      <c r="K323" s="115"/>
      <c r="L323" s="115"/>
      <c r="M323" s="115"/>
      <c r="N323" s="115"/>
      <c r="O323" s="115"/>
      <c r="P323" s="115"/>
    </row>
    <row r="324" spans="2:16">
      <c r="B324" s="114"/>
      <c r="C324" s="114"/>
      <c r="D324" s="115"/>
      <c r="E324" s="115"/>
      <c r="F324" s="115"/>
      <c r="G324" s="115"/>
      <c r="H324" s="115"/>
      <c r="I324" s="115"/>
      <c r="J324" s="115"/>
      <c r="K324" s="115"/>
      <c r="L324" s="115"/>
      <c r="M324" s="115"/>
      <c r="N324" s="115"/>
      <c r="O324" s="115"/>
      <c r="P324" s="115"/>
    </row>
    <row r="325" spans="2:16">
      <c r="B325" s="114"/>
      <c r="C325" s="114"/>
      <c r="D325" s="115"/>
      <c r="E325" s="115"/>
      <c r="F325" s="115"/>
      <c r="G325" s="115"/>
      <c r="H325" s="115"/>
      <c r="I325" s="115"/>
      <c r="J325" s="115"/>
      <c r="K325" s="115"/>
      <c r="L325" s="115"/>
      <c r="M325" s="115"/>
      <c r="N325" s="115"/>
      <c r="O325" s="115"/>
      <c r="P325" s="115"/>
    </row>
    <row r="326" spans="2:16">
      <c r="B326" s="114"/>
      <c r="C326" s="114"/>
      <c r="D326" s="115"/>
      <c r="E326" s="115"/>
      <c r="F326" s="115"/>
      <c r="G326" s="115"/>
      <c r="H326" s="115"/>
      <c r="I326" s="115"/>
      <c r="J326" s="115"/>
      <c r="K326" s="115"/>
      <c r="L326" s="115"/>
      <c r="M326" s="115"/>
      <c r="N326" s="115"/>
      <c r="O326" s="115"/>
      <c r="P326" s="115"/>
    </row>
    <row r="327" spans="2:16">
      <c r="B327" s="114"/>
      <c r="C327" s="114"/>
      <c r="D327" s="115"/>
      <c r="E327" s="115"/>
      <c r="F327" s="115"/>
      <c r="G327" s="115"/>
      <c r="H327" s="115"/>
      <c r="I327" s="115"/>
      <c r="J327" s="115"/>
      <c r="K327" s="115"/>
      <c r="L327" s="115"/>
      <c r="M327" s="115"/>
      <c r="N327" s="115"/>
      <c r="O327" s="115"/>
      <c r="P327" s="115"/>
    </row>
    <row r="328" spans="2:16">
      <c r="B328" s="114"/>
      <c r="C328" s="114"/>
      <c r="D328" s="115"/>
      <c r="E328" s="115"/>
      <c r="F328" s="115"/>
      <c r="G328" s="115"/>
      <c r="H328" s="115"/>
      <c r="I328" s="115"/>
      <c r="J328" s="115"/>
      <c r="K328" s="115"/>
      <c r="L328" s="115"/>
      <c r="M328" s="115"/>
      <c r="N328" s="115"/>
      <c r="O328" s="115"/>
      <c r="P328" s="115"/>
    </row>
    <row r="329" spans="2:16">
      <c r="B329" s="114"/>
      <c r="C329" s="114"/>
      <c r="D329" s="115"/>
      <c r="E329" s="115"/>
      <c r="F329" s="115"/>
      <c r="G329" s="115"/>
      <c r="H329" s="115"/>
      <c r="I329" s="115"/>
      <c r="J329" s="115"/>
      <c r="K329" s="115"/>
      <c r="L329" s="115"/>
      <c r="M329" s="115"/>
      <c r="N329" s="115"/>
      <c r="O329" s="115"/>
      <c r="P329" s="115"/>
    </row>
    <row r="330" spans="2:16">
      <c r="B330" s="114"/>
      <c r="C330" s="114"/>
      <c r="D330" s="115"/>
      <c r="E330" s="115"/>
      <c r="F330" s="115"/>
      <c r="G330" s="115"/>
      <c r="H330" s="115"/>
      <c r="I330" s="115"/>
      <c r="J330" s="115"/>
      <c r="K330" s="115"/>
      <c r="L330" s="115"/>
      <c r="M330" s="115"/>
      <c r="N330" s="115"/>
      <c r="O330" s="115"/>
      <c r="P330" s="115"/>
    </row>
    <row r="331" spans="2:16">
      <c r="B331" s="114"/>
      <c r="C331" s="114"/>
      <c r="D331" s="115"/>
      <c r="E331" s="115"/>
      <c r="F331" s="115"/>
      <c r="G331" s="115"/>
      <c r="H331" s="115"/>
      <c r="I331" s="115"/>
      <c r="J331" s="115"/>
      <c r="K331" s="115"/>
      <c r="L331" s="115"/>
      <c r="M331" s="115"/>
      <c r="N331" s="115"/>
      <c r="O331" s="115"/>
      <c r="P331" s="115"/>
    </row>
    <row r="332" spans="2:16">
      <c r="B332" s="114"/>
      <c r="C332" s="114"/>
      <c r="D332" s="115"/>
      <c r="E332" s="115"/>
      <c r="F332" s="115"/>
      <c r="G332" s="115"/>
      <c r="H332" s="115"/>
      <c r="I332" s="115"/>
      <c r="J332" s="115"/>
      <c r="K332" s="115"/>
      <c r="L332" s="115"/>
      <c r="M332" s="115"/>
      <c r="N332" s="115"/>
      <c r="O332" s="115"/>
      <c r="P332" s="115"/>
    </row>
    <row r="333" spans="2:16">
      <c r="B333" s="114"/>
      <c r="C333" s="114"/>
      <c r="D333" s="115"/>
      <c r="E333" s="115"/>
      <c r="F333" s="115"/>
      <c r="G333" s="115"/>
      <c r="H333" s="115"/>
      <c r="I333" s="115"/>
      <c r="J333" s="115"/>
      <c r="K333" s="115"/>
      <c r="L333" s="115"/>
      <c r="M333" s="115"/>
      <c r="N333" s="115"/>
      <c r="O333" s="115"/>
      <c r="P333" s="115"/>
    </row>
    <row r="334" spans="2:16">
      <c r="B334" s="114"/>
      <c r="C334" s="114"/>
      <c r="D334" s="115"/>
      <c r="E334" s="115"/>
      <c r="F334" s="115"/>
      <c r="G334" s="115"/>
      <c r="H334" s="115"/>
      <c r="I334" s="115"/>
      <c r="J334" s="115"/>
      <c r="K334" s="115"/>
      <c r="L334" s="115"/>
      <c r="M334" s="115"/>
      <c r="N334" s="115"/>
      <c r="O334" s="115"/>
      <c r="P334" s="115"/>
    </row>
    <row r="335" spans="2:16">
      <c r="B335" s="114"/>
      <c r="C335" s="114"/>
      <c r="D335" s="115"/>
      <c r="E335" s="115"/>
      <c r="F335" s="115"/>
      <c r="G335" s="115"/>
      <c r="H335" s="115"/>
      <c r="I335" s="115"/>
      <c r="J335" s="115"/>
      <c r="K335" s="115"/>
      <c r="L335" s="115"/>
      <c r="M335" s="115"/>
      <c r="N335" s="115"/>
      <c r="O335" s="115"/>
      <c r="P335" s="115"/>
    </row>
    <row r="336" spans="2:16">
      <c r="B336" s="114"/>
      <c r="C336" s="114"/>
      <c r="D336" s="115"/>
      <c r="E336" s="115"/>
      <c r="F336" s="115"/>
      <c r="G336" s="115"/>
      <c r="H336" s="115"/>
      <c r="I336" s="115"/>
      <c r="J336" s="115"/>
      <c r="K336" s="115"/>
      <c r="L336" s="115"/>
      <c r="M336" s="115"/>
      <c r="N336" s="115"/>
      <c r="O336" s="115"/>
      <c r="P336" s="115"/>
    </row>
    <row r="337" spans="2:16">
      <c r="B337" s="114"/>
      <c r="C337" s="114"/>
      <c r="D337" s="115"/>
      <c r="E337" s="115"/>
      <c r="F337" s="115"/>
      <c r="G337" s="115"/>
      <c r="H337" s="115"/>
      <c r="I337" s="115"/>
      <c r="J337" s="115"/>
      <c r="K337" s="115"/>
      <c r="L337" s="115"/>
      <c r="M337" s="115"/>
      <c r="N337" s="115"/>
      <c r="O337" s="115"/>
      <c r="P337" s="115"/>
    </row>
    <row r="338" spans="2:16">
      <c r="B338" s="114"/>
      <c r="C338" s="114"/>
      <c r="D338" s="115"/>
      <c r="E338" s="115"/>
      <c r="F338" s="115"/>
      <c r="G338" s="115"/>
      <c r="H338" s="115"/>
      <c r="I338" s="115"/>
      <c r="J338" s="115"/>
      <c r="K338" s="115"/>
      <c r="L338" s="115"/>
      <c r="M338" s="115"/>
      <c r="N338" s="115"/>
      <c r="O338" s="115"/>
      <c r="P338" s="115"/>
    </row>
    <row r="339" spans="2:16">
      <c r="B339" s="114"/>
      <c r="C339" s="114"/>
      <c r="D339" s="115"/>
      <c r="E339" s="115"/>
      <c r="F339" s="115"/>
      <c r="G339" s="115"/>
      <c r="H339" s="115"/>
      <c r="I339" s="115"/>
      <c r="J339" s="115"/>
      <c r="K339" s="115"/>
      <c r="L339" s="115"/>
      <c r="M339" s="115"/>
      <c r="N339" s="115"/>
      <c r="O339" s="115"/>
      <c r="P339" s="115"/>
    </row>
    <row r="340" spans="2:16">
      <c r="B340" s="114"/>
      <c r="C340" s="114"/>
      <c r="D340" s="115"/>
      <c r="E340" s="115"/>
      <c r="F340" s="115"/>
      <c r="G340" s="115"/>
      <c r="H340" s="115"/>
      <c r="I340" s="115"/>
      <c r="J340" s="115"/>
      <c r="K340" s="115"/>
      <c r="L340" s="115"/>
      <c r="M340" s="115"/>
      <c r="N340" s="115"/>
      <c r="O340" s="115"/>
      <c r="P340" s="115"/>
    </row>
    <row r="341" spans="2:16">
      <c r="B341" s="114"/>
      <c r="C341" s="114"/>
      <c r="D341" s="115"/>
      <c r="E341" s="115"/>
      <c r="F341" s="115"/>
      <c r="G341" s="115"/>
      <c r="H341" s="115"/>
      <c r="I341" s="115"/>
      <c r="J341" s="115"/>
      <c r="K341" s="115"/>
      <c r="L341" s="115"/>
      <c r="M341" s="115"/>
      <c r="N341" s="115"/>
      <c r="O341" s="115"/>
      <c r="P341" s="115"/>
    </row>
    <row r="342" spans="2:16">
      <c r="B342" s="114"/>
      <c r="C342" s="114"/>
      <c r="D342" s="115"/>
      <c r="E342" s="115"/>
      <c r="F342" s="115"/>
      <c r="G342" s="115"/>
      <c r="H342" s="115"/>
      <c r="I342" s="115"/>
      <c r="J342" s="115"/>
      <c r="K342" s="115"/>
      <c r="L342" s="115"/>
      <c r="M342" s="115"/>
      <c r="N342" s="115"/>
      <c r="O342" s="115"/>
      <c r="P342" s="115"/>
    </row>
    <row r="343" spans="2:16">
      <c r="B343" s="114"/>
      <c r="C343" s="114"/>
      <c r="D343" s="115"/>
      <c r="E343" s="115"/>
      <c r="F343" s="115"/>
      <c r="G343" s="115"/>
      <c r="H343" s="115"/>
      <c r="I343" s="115"/>
      <c r="J343" s="115"/>
      <c r="K343" s="115"/>
      <c r="L343" s="115"/>
      <c r="M343" s="115"/>
      <c r="N343" s="115"/>
      <c r="O343" s="115"/>
      <c r="P343" s="115"/>
    </row>
    <row r="344" spans="2:16">
      <c r="B344" s="114"/>
      <c r="C344" s="114"/>
      <c r="D344" s="115"/>
      <c r="E344" s="115"/>
      <c r="F344" s="115"/>
      <c r="G344" s="115"/>
      <c r="H344" s="115"/>
      <c r="I344" s="115"/>
      <c r="J344" s="115"/>
      <c r="K344" s="115"/>
      <c r="L344" s="115"/>
      <c r="M344" s="115"/>
      <c r="N344" s="115"/>
      <c r="O344" s="115"/>
      <c r="P344" s="115"/>
    </row>
    <row r="345" spans="2:16">
      <c r="B345" s="114"/>
      <c r="C345" s="114"/>
      <c r="D345" s="115"/>
      <c r="E345" s="115"/>
      <c r="F345" s="115"/>
      <c r="G345" s="115"/>
      <c r="H345" s="115"/>
      <c r="I345" s="115"/>
      <c r="J345" s="115"/>
      <c r="K345" s="115"/>
      <c r="L345" s="115"/>
      <c r="M345" s="115"/>
      <c r="N345" s="115"/>
      <c r="O345" s="115"/>
      <c r="P345" s="115"/>
    </row>
    <row r="346" spans="2:16">
      <c r="B346" s="114"/>
      <c r="C346" s="114"/>
      <c r="D346" s="115"/>
      <c r="E346" s="115"/>
      <c r="F346" s="115"/>
      <c r="G346" s="115"/>
      <c r="H346" s="115"/>
      <c r="I346" s="115"/>
      <c r="J346" s="115"/>
      <c r="K346" s="115"/>
      <c r="L346" s="115"/>
      <c r="M346" s="115"/>
      <c r="N346" s="115"/>
      <c r="O346" s="115"/>
      <c r="P346" s="115"/>
    </row>
    <row r="347" spans="2:16">
      <c r="B347" s="114"/>
      <c r="C347" s="114"/>
      <c r="D347" s="115"/>
      <c r="E347" s="115"/>
      <c r="F347" s="115"/>
      <c r="G347" s="115"/>
      <c r="H347" s="115"/>
      <c r="I347" s="115"/>
      <c r="J347" s="115"/>
      <c r="K347" s="115"/>
      <c r="L347" s="115"/>
      <c r="M347" s="115"/>
      <c r="N347" s="115"/>
      <c r="O347" s="115"/>
      <c r="P347" s="115"/>
    </row>
    <row r="348" spans="2:16">
      <c r="B348" s="114"/>
      <c r="C348" s="114"/>
      <c r="D348" s="115"/>
      <c r="E348" s="115"/>
      <c r="F348" s="115"/>
      <c r="G348" s="115"/>
      <c r="H348" s="115"/>
      <c r="I348" s="115"/>
      <c r="J348" s="115"/>
      <c r="K348" s="115"/>
      <c r="L348" s="115"/>
      <c r="M348" s="115"/>
      <c r="N348" s="115"/>
      <c r="O348" s="115"/>
      <c r="P348" s="115"/>
    </row>
    <row r="349" spans="2:16">
      <c r="B349" s="114"/>
      <c r="C349" s="114"/>
      <c r="D349" s="115"/>
      <c r="E349" s="115"/>
      <c r="F349" s="115"/>
      <c r="G349" s="115"/>
      <c r="H349" s="115"/>
      <c r="I349" s="115"/>
      <c r="J349" s="115"/>
      <c r="K349" s="115"/>
      <c r="L349" s="115"/>
      <c r="M349" s="115"/>
      <c r="N349" s="115"/>
      <c r="O349" s="115"/>
      <c r="P349" s="115"/>
    </row>
    <row r="350" spans="2:16">
      <c r="B350" s="114"/>
      <c r="C350" s="114"/>
      <c r="D350" s="115"/>
      <c r="E350" s="115"/>
      <c r="F350" s="115"/>
      <c r="G350" s="115"/>
      <c r="H350" s="115"/>
      <c r="I350" s="115"/>
      <c r="J350" s="115"/>
      <c r="K350" s="115"/>
      <c r="L350" s="115"/>
      <c r="M350" s="115"/>
      <c r="N350" s="115"/>
      <c r="O350" s="115"/>
      <c r="P350" s="115"/>
    </row>
    <row r="351" spans="2:16">
      <c r="B351" s="114"/>
      <c r="C351" s="114"/>
      <c r="D351" s="115"/>
      <c r="E351" s="115"/>
      <c r="F351" s="115"/>
      <c r="G351" s="115"/>
      <c r="H351" s="115"/>
      <c r="I351" s="115"/>
      <c r="J351" s="115"/>
      <c r="K351" s="115"/>
      <c r="L351" s="115"/>
      <c r="M351" s="115"/>
      <c r="N351" s="115"/>
      <c r="O351" s="115"/>
      <c r="P351" s="115"/>
    </row>
    <row r="352" spans="2:16">
      <c r="B352" s="114"/>
      <c r="C352" s="114"/>
      <c r="D352" s="115"/>
      <c r="E352" s="115"/>
      <c r="F352" s="115"/>
      <c r="G352" s="115"/>
      <c r="H352" s="115"/>
      <c r="I352" s="115"/>
      <c r="J352" s="115"/>
      <c r="K352" s="115"/>
      <c r="L352" s="115"/>
      <c r="M352" s="115"/>
      <c r="N352" s="115"/>
      <c r="O352" s="115"/>
      <c r="P352" s="115"/>
    </row>
    <row r="353" spans="2:16">
      <c r="B353" s="114"/>
      <c r="C353" s="114"/>
      <c r="D353" s="115"/>
      <c r="E353" s="115"/>
      <c r="F353" s="115"/>
      <c r="G353" s="115"/>
      <c r="H353" s="115"/>
      <c r="I353" s="115"/>
      <c r="J353" s="115"/>
      <c r="K353" s="115"/>
      <c r="L353" s="115"/>
      <c r="M353" s="115"/>
      <c r="N353" s="115"/>
      <c r="O353" s="115"/>
      <c r="P353" s="115"/>
    </row>
    <row r="354" spans="2:16">
      <c r="B354" s="114"/>
      <c r="C354" s="114"/>
      <c r="D354" s="115"/>
      <c r="E354" s="115"/>
      <c r="F354" s="115"/>
      <c r="G354" s="115"/>
      <c r="H354" s="115"/>
      <c r="I354" s="115"/>
      <c r="J354" s="115"/>
      <c r="K354" s="115"/>
      <c r="L354" s="115"/>
      <c r="M354" s="115"/>
      <c r="N354" s="115"/>
      <c r="O354" s="115"/>
      <c r="P354" s="115"/>
    </row>
    <row r="355" spans="2:16">
      <c r="B355" s="114"/>
      <c r="C355" s="114"/>
      <c r="D355" s="115"/>
      <c r="E355" s="115"/>
      <c r="F355" s="115"/>
      <c r="G355" s="115"/>
      <c r="H355" s="115"/>
      <c r="I355" s="115"/>
      <c r="J355" s="115"/>
      <c r="K355" s="115"/>
      <c r="L355" s="115"/>
      <c r="M355" s="115"/>
      <c r="N355" s="115"/>
      <c r="O355" s="115"/>
      <c r="P355" s="115"/>
    </row>
    <row r="356" spans="2:16">
      <c r="B356" s="114"/>
      <c r="C356" s="114"/>
      <c r="D356" s="115"/>
      <c r="E356" s="115"/>
      <c r="F356" s="115"/>
      <c r="G356" s="115"/>
      <c r="H356" s="115"/>
      <c r="I356" s="115"/>
      <c r="J356" s="115"/>
      <c r="K356" s="115"/>
      <c r="L356" s="115"/>
      <c r="M356" s="115"/>
      <c r="N356" s="115"/>
      <c r="O356" s="115"/>
      <c r="P356" s="115"/>
    </row>
    <row r="357" spans="2:16">
      <c r="B357" s="114"/>
      <c r="C357" s="114"/>
      <c r="D357" s="115"/>
      <c r="E357" s="115"/>
      <c r="F357" s="115"/>
      <c r="G357" s="115"/>
      <c r="H357" s="115"/>
      <c r="I357" s="115"/>
      <c r="J357" s="115"/>
      <c r="K357" s="115"/>
      <c r="L357" s="115"/>
      <c r="M357" s="115"/>
      <c r="N357" s="115"/>
      <c r="O357" s="115"/>
      <c r="P357" s="115"/>
    </row>
    <row r="358" spans="2:16">
      <c r="B358" s="114"/>
      <c r="C358" s="114"/>
      <c r="D358" s="115"/>
      <c r="E358" s="115"/>
      <c r="F358" s="115"/>
      <c r="G358" s="115"/>
      <c r="H358" s="115"/>
      <c r="I358" s="115"/>
      <c r="J358" s="115"/>
      <c r="K358" s="115"/>
      <c r="L358" s="115"/>
      <c r="M358" s="115"/>
      <c r="N358" s="115"/>
      <c r="O358" s="115"/>
      <c r="P358" s="115"/>
    </row>
    <row r="359" spans="2:16">
      <c r="B359" s="114"/>
      <c r="C359" s="114"/>
      <c r="D359" s="115"/>
      <c r="E359" s="115"/>
      <c r="F359" s="115"/>
      <c r="G359" s="115"/>
      <c r="H359" s="115"/>
      <c r="I359" s="115"/>
      <c r="J359" s="115"/>
      <c r="K359" s="115"/>
      <c r="L359" s="115"/>
      <c r="M359" s="115"/>
      <c r="N359" s="115"/>
      <c r="O359" s="115"/>
      <c r="P359" s="115"/>
    </row>
    <row r="360" spans="2:16">
      <c r="B360" s="114"/>
      <c r="C360" s="114"/>
      <c r="D360" s="115"/>
      <c r="E360" s="115"/>
      <c r="F360" s="115"/>
      <c r="G360" s="115"/>
      <c r="H360" s="115"/>
      <c r="I360" s="115"/>
      <c r="J360" s="115"/>
      <c r="K360" s="115"/>
      <c r="L360" s="115"/>
      <c r="M360" s="115"/>
      <c r="N360" s="115"/>
      <c r="O360" s="115"/>
      <c r="P360" s="115"/>
    </row>
    <row r="361" spans="2:16">
      <c r="B361" s="114"/>
      <c r="C361" s="114"/>
      <c r="D361" s="115"/>
      <c r="E361" s="115"/>
      <c r="F361" s="115"/>
      <c r="G361" s="115"/>
      <c r="H361" s="115"/>
      <c r="I361" s="115"/>
      <c r="J361" s="115"/>
      <c r="K361" s="115"/>
      <c r="L361" s="115"/>
      <c r="M361" s="115"/>
      <c r="N361" s="115"/>
      <c r="O361" s="115"/>
      <c r="P361" s="115"/>
    </row>
    <row r="362" spans="2:16">
      <c r="B362" s="114"/>
      <c r="C362" s="114"/>
      <c r="D362" s="115"/>
      <c r="E362" s="115"/>
      <c r="F362" s="115"/>
      <c r="G362" s="115"/>
      <c r="H362" s="115"/>
      <c r="I362" s="115"/>
      <c r="J362" s="115"/>
      <c r="K362" s="115"/>
      <c r="L362" s="115"/>
      <c r="M362" s="115"/>
      <c r="N362" s="115"/>
      <c r="O362" s="115"/>
      <c r="P362" s="115"/>
    </row>
    <row r="363" spans="2:16">
      <c r="B363" s="114"/>
      <c r="C363" s="114"/>
      <c r="D363" s="115"/>
      <c r="E363" s="115"/>
      <c r="F363" s="115"/>
      <c r="G363" s="115"/>
      <c r="H363" s="115"/>
      <c r="I363" s="115"/>
      <c r="J363" s="115"/>
      <c r="K363" s="115"/>
      <c r="L363" s="115"/>
      <c r="M363" s="115"/>
      <c r="N363" s="115"/>
      <c r="O363" s="115"/>
      <c r="P363" s="115"/>
    </row>
    <row r="364" spans="2:16">
      <c r="B364" s="114"/>
      <c r="C364" s="114"/>
      <c r="D364" s="115"/>
      <c r="E364" s="115"/>
      <c r="F364" s="115"/>
      <c r="G364" s="115"/>
      <c r="H364" s="115"/>
      <c r="I364" s="115"/>
      <c r="J364" s="115"/>
      <c r="K364" s="115"/>
      <c r="L364" s="115"/>
      <c r="M364" s="115"/>
      <c r="N364" s="115"/>
      <c r="O364" s="115"/>
      <c r="P364" s="115"/>
    </row>
    <row r="365" spans="2:16">
      <c r="B365" s="114"/>
      <c r="C365" s="114"/>
      <c r="D365" s="115"/>
      <c r="E365" s="115"/>
      <c r="F365" s="115"/>
      <c r="G365" s="115"/>
      <c r="H365" s="115"/>
      <c r="I365" s="115"/>
      <c r="J365" s="115"/>
      <c r="K365" s="115"/>
      <c r="L365" s="115"/>
      <c r="M365" s="115"/>
      <c r="N365" s="115"/>
      <c r="O365" s="115"/>
      <c r="P365" s="115"/>
    </row>
    <row r="366" spans="2:16">
      <c r="B366" s="114"/>
      <c r="C366" s="114"/>
      <c r="D366" s="115"/>
      <c r="E366" s="115"/>
      <c r="F366" s="115"/>
      <c r="G366" s="115"/>
      <c r="H366" s="115"/>
      <c r="I366" s="115"/>
      <c r="J366" s="115"/>
      <c r="K366" s="115"/>
      <c r="L366" s="115"/>
      <c r="M366" s="115"/>
      <c r="N366" s="115"/>
      <c r="O366" s="115"/>
      <c r="P366" s="115"/>
    </row>
    <row r="367" spans="2:16">
      <c r="B367" s="114"/>
      <c r="C367" s="114"/>
      <c r="D367" s="115"/>
      <c r="E367" s="115"/>
      <c r="F367" s="115"/>
      <c r="G367" s="115"/>
      <c r="H367" s="115"/>
      <c r="I367" s="115"/>
      <c r="J367" s="115"/>
      <c r="K367" s="115"/>
      <c r="L367" s="115"/>
      <c r="M367" s="115"/>
      <c r="N367" s="115"/>
      <c r="O367" s="115"/>
      <c r="P367" s="115"/>
    </row>
    <row r="368" spans="2:16">
      <c r="B368" s="114"/>
      <c r="C368" s="114"/>
      <c r="D368" s="115"/>
      <c r="E368" s="115"/>
      <c r="F368" s="115"/>
      <c r="G368" s="115"/>
      <c r="H368" s="115"/>
      <c r="I368" s="115"/>
      <c r="J368" s="115"/>
      <c r="K368" s="115"/>
      <c r="L368" s="115"/>
      <c r="M368" s="115"/>
      <c r="N368" s="115"/>
      <c r="O368" s="115"/>
      <c r="P368" s="115"/>
    </row>
    <row r="369" spans="2:16">
      <c r="B369" s="114"/>
      <c r="C369" s="114"/>
      <c r="D369" s="115"/>
      <c r="E369" s="115"/>
      <c r="F369" s="115"/>
      <c r="G369" s="115"/>
      <c r="H369" s="115"/>
      <c r="I369" s="115"/>
      <c r="J369" s="115"/>
      <c r="K369" s="115"/>
      <c r="L369" s="115"/>
      <c r="M369" s="115"/>
      <c r="N369" s="115"/>
      <c r="O369" s="115"/>
      <c r="P369" s="115"/>
    </row>
    <row r="370" spans="2:16">
      <c r="B370" s="114"/>
      <c r="C370" s="114"/>
      <c r="D370" s="115"/>
      <c r="E370" s="115"/>
      <c r="F370" s="115"/>
      <c r="G370" s="115"/>
      <c r="H370" s="115"/>
      <c r="I370" s="115"/>
      <c r="J370" s="115"/>
      <c r="K370" s="115"/>
      <c r="L370" s="115"/>
      <c r="M370" s="115"/>
      <c r="N370" s="115"/>
      <c r="O370" s="115"/>
      <c r="P370" s="115"/>
    </row>
    <row r="371" spans="2:16">
      <c r="B371" s="114"/>
      <c r="C371" s="114"/>
      <c r="D371" s="115"/>
      <c r="E371" s="115"/>
      <c r="F371" s="115"/>
      <c r="G371" s="115"/>
      <c r="H371" s="115"/>
      <c r="I371" s="115"/>
      <c r="J371" s="115"/>
      <c r="K371" s="115"/>
      <c r="L371" s="115"/>
      <c r="M371" s="115"/>
      <c r="N371" s="115"/>
      <c r="O371" s="115"/>
      <c r="P371" s="115"/>
    </row>
    <row r="372" spans="2:16">
      <c r="B372" s="114"/>
      <c r="C372" s="114"/>
      <c r="D372" s="115"/>
      <c r="E372" s="115"/>
      <c r="F372" s="115"/>
      <c r="G372" s="115"/>
      <c r="H372" s="115"/>
      <c r="I372" s="115"/>
      <c r="J372" s="115"/>
      <c r="K372" s="115"/>
      <c r="L372" s="115"/>
      <c r="M372" s="115"/>
      <c r="N372" s="115"/>
      <c r="O372" s="115"/>
      <c r="P372" s="115"/>
    </row>
    <row r="373" spans="2:16">
      <c r="B373" s="114"/>
      <c r="C373" s="114"/>
      <c r="D373" s="115"/>
      <c r="E373" s="115"/>
      <c r="F373" s="115"/>
      <c r="G373" s="115"/>
      <c r="H373" s="115"/>
      <c r="I373" s="115"/>
      <c r="J373" s="115"/>
      <c r="K373" s="115"/>
      <c r="L373" s="115"/>
      <c r="M373" s="115"/>
      <c r="N373" s="115"/>
      <c r="O373" s="115"/>
      <c r="P373" s="115"/>
    </row>
    <row r="374" spans="2:16">
      <c r="B374" s="114"/>
      <c r="C374" s="114"/>
      <c r="D374" s="115"/>
      <c r="E374" s="115"/>
      <c r="F374" s="115"/>
      <c r="G374" s="115"/>
      <c r="H374" s="115"/>
      <c r="I374" s="115"/>
      <c r="J374" s="115"/>
      <c r="K374" s="115"/>
      <c r="L374" s="115"/>
      <c r="M374" s="115"/>
      <c r="N374" s="115"/>
      <c r="O374" s="115"/>
      <c r="P374" s="115"/>
    </row>
    <row r="375" spans="2:16">
      <c r="B375" s="114"/>
      <c r="C375" s="114"/>
      <c r="D375" s="115"/>
      <c r="E375" s="115"/>
      <c r="F375" s="115"/>
      <c r="G375" s="115"/>
      <c r="H375" s="115"/>
      <c r="I375" s="115"/>
      <c r="J375" s="115"/>
      <c r="K375" s="115"/>
      <c r="L375" s="115"/>
      <c r="M375" s="115"/>
      <c r="N375" s="115"/>
      <c r="O375" s="115"/>
      <c r="P375" s="115"/>
    </row>
    <row r="376" spans="2:16">
      <c r="B376" s="114"/>
      <c r="C376" s="114"/>
      <c r="D376" s="115"/>
      <c r="E376" s="115"/>
      <c r="F376" s="115"/>
      <c r="G376" s="115"/>
      <c r="H376" s="115"/>
      <c r="I376" s="115"/>
      <c r="J376" s="115"/>
      <c r="K376" s="115"/>
      <c r="L376" s="115"/>
      <c r="M376" s="115"/>
      <c r="N376" s="115"/>
      <c r="O376" s="115"/>
      <c r="P376" s="115"/>
    </row>
    <row r="377" spans="2:16">
      <c r="B377" s="114"/>
      <c r="C377" s="114"/>
      <c r="D377" s="115"/>
      <c r="E377" s="115"/>
      <c r="F377" s="115"/>
      <c r="G377" s="115"/>
      <c r="H377" s="115"/>
      <c r="I377" s="115"/>
      <c r="J377" s="115"/>
      <c r="K377" s="115"/>
      <c r="L377" s="115"/>
      <c r="M377" s="115"/>
      <c r="N377" s="115"/>
      <c r="O377" s="115"/>
      <c r="P377" s="115"/>
    </row>
    <row r="378" spans="2:16">
      <c r="B378" s="114"/>
      <c r="C378" s="114"/>
      <c r="D378" s="115"/>
      <c r="E378" s="115"/>
      <c r="F378" s="115"/>
      <c r="G378" s="115"/>
      <c r="H378" s="115"/>
      <c r="I378" s="115"/>
      <c r="J378" s="115"/>
      <c r="K378" s="115"/>
      <c r="L378" s="115"/>
      <c r="M378" s="115"/>
      <c r="N378" s="115"/>
      <c r="O378" s="115"/>
      <c r="P378" s="115"/>
    </row>
    <row r="379" spans="2:16">
      <c r="B379" s="114"/>
      <c r="C379" s="114"/>
      <c r="D379" s="115"/>
      <c r="E379" s="115"/>
      <c r="F379" s="115"/>
      <c r="G379" s="115"/>
      <c r="H379" s="115"/>
      <c r="I379" s="115"/>
      <c r="J379" s="115"/>
      <c r="K379" s="115"/>
      <c r="L379" s="115"/>
      <c r="M379" s="115"/>
      <c r="N379" s="115"/>
      <c r="O379" s="115"/>
      <c r="P379" s="115"/>
    </row>
    <row r="380" spans="2:16">
      <c r="B380" s="114"/>
      <c r="C380" s="114"/>
      <c r="D380" s="115"/>
      <c r="E380" s="115"/>
      <c r="F380" s="115"/>
      <c r="G380" s="115"/>
      <c r="H380" s="115"/>
      <c r="I380" s="115"/>
      <c r="J380" s="115"/>
      <c r="K380" s="115"/>
      <c r="L380" s="115"/>
      <c r="M380" s="115"/>
      <c r="N380" s="115"/>
      <c r="O380" s="115"/>
      <c r="P380" s="115"/>
    </row>
    <row r="381" spans="2:16">
      <c r="B381" s="114"/>
      <c r="C381" s="114"/>
      <c r="D381" s="115"/>
      <c r="E381" s="115"/>
      <c r="F381" s="115"/>
      <c r="G381" s="115"/>
      <c r="H381" s="115"/>
      <c r="I381" s="115"/>
      <c r="J381" s="115"/>
      <c r="K381" s="115"/>
      <c r="L381" s="115"/>
      <c r="M381" s="115"/>
      <c r="N381" s="115"/>
      <c r="O381" s="115"/>
      <c r="P381" s="115"/>
    </row>
    <row r="382" spans="2:16">
      <c r="B382" s="114"/>
      <c r="C382" s="114"/>
      <c r="D382" s="115"/>
      <c r="E382" s="115"/>
      <c r="F382" s="115"/>
      <c r="G382" s="115"/>
      <c r="H382" s="115"/>
      <c r="I382" s="115"/>
      <c r="J382" s="115"/>
      <c r="K382" s="115"/>
      <c r="L382" s="115"/>
      <c r="M382" s="115"/>
      <c r="N382" s="115"/>
      <c r="O382" s="115"/>
      <c r="P382" s="115"/>
    </row>
    <row r="383" spans="2:16">
      <c r="B383" s="114"/>
      <c r="C383" s="114"/>
      <c r="D383" s="115"/>
      <c r="E383" s="115"/>
      <c r="F383" s="115"/>
      <c r="G383" s="115"/>
      <c r="H383" s="115"/>
      <c r="I383" s="115"/>
      <c r="J383" s="115"/>
      <c r="K383" s="115"/>
      <c r="L383" s="115"/>
      <c r="M383" s="115"/>
      <c r="N383" s="115"/>
      <c r="O383" s="115"/>
      <c r="P383" s="115"/>
    </row>
    <row r="384" spans="2:16">
      <c r="B384" s="114"/>
      <c r="C384" s="114"/>
      <c r="D384" s="115"/>
      <c r="E384" s="115"/>
      <c r="F384" s="115"/>
      <c r="G384" s="115"/>
      <c r="H384" s="115"/>
      <c r="I384" s="115"/>
      <c r="J384" s="115"/>
      <c r="K384" s="115"/>
      <c r="L384" s="115"/>
      <c r="M384" s="115"/>
      <c r="N384" s="115"/>
      <c r="O384" s="115"/>
      <c r="P384" s="115"/>
    </row>
    <row r="385" spans="2:16">
      <c r="B385" s="114"/>
      <c r="C385" s="114"/>
      <c r="D385" s="115"/>
      <c r="E385" s="115"/>
      <c r="F385" s="115"/>
      <c r="G385" s="115"/>
      <c r="H385" s="115"/>
      <c r="I385" s="115"/>
      <c r="J385" s="115"/>
      <c r="K385" s="115"/>
      <c r="L385" s="115"/>
      <c r="M385" s="115"/>
      <c r="N385" s="115"/>
      <c r="O385" s="115"/>
      <c r="P385" s="115"/>
    </row>
    <row r="386" spans="2:16">
      <c r="B386" s="114"/>
      <c r="C386" s="114"/>
      <c r="D386" s="115"/>
      <c r="E386" s="115"/>
      <c r="F386" s="115"/>
      <c r="G386" s="115"/>
      <c r="H386" s="115"/>
      <c r="I386" s="115"/>
      <c r="J386" s="115"/>
      <c r="K386" s="115"/>
      <c r="L386" s="115"/>
      <c r="M386" s="115"/>
      <c r="N386" s="115"/>
      <c r="O386" s="115"/>
      <c r="P386" s="115"/>
    </row>
    <row r="387" spans="2:16">
      <c r="B387" s="114"/>
      <c r="C387" s="114"/>
      <c r="D387" s="115"/>
      <c r="E387" s="115"/>
      <c r="F387" s="115"/>
      <c r="G387" s="115"/>
      <c r="H387" s="115"/>
      <c r="I387" s="115"/>
      <c r="J387" s="115"/>
      <c r="K387" s="115"/>
      <c r="L387" s="115"/>
      <c r="M387" s="115"/>
      <c r="N387" s="115"/>
      <c r="O387" s="115"/>
      <c r="P387" s="115"/>
    </row>
    <row r="388" spans="2:16">
      <c r="B388" s="114"/>
      <c r="C388" s="114"/>
      <c r="D388" s="115"/>
      <c r="E388" s="115"/>
      <c r="F388" s="115"/>
      <c r="G388" s="115"/>
      <c r="H388" s="115"/>
      <c r="I388" s="115"/>
      <c r="J388" s="115"/>
      <c r="K388" s="115"/>
      <c r="L388" s="115"/>
      <c r="M388" s="115"/>
      <c r="N388" s="115"/>
      <c r="O388" s="115"/>
      <c r="P388" s="115"/>
    </row>
    <row r="389" spans="2:16">
      <c r="B389" s="114"/>
      <c r="C389" s="114"/>
      <c r="D389" s="115"/>
      <c r="E389" s="115"/>
      <c r="F389" s="115"/>
      <c r="G389" s="115"/>
      <c r="H389" s="115"/>
      <c r="I389" s="115"/>
      <c r="J389" s="115"/>
      <c r="K389" s="115"/>
      <c r="L389" s="115"/>
      <c r="M389" s="115"/>
      <c r="N389" s="115"/>
      <c r="O389" s="115"/>
      <c r="P389" s="115"/>
    </row>
    <row r="390" spans="2:16">
      <c r="B390" s="114"/>
      <c r="C390" s="114"/>
      <c r="D390" s="115"/>
      <c r="E390" s="115"/>
      <c r="F390" s="115"/>
      <c r="G390" s="115"/>
      <c r="H390" s="115"/>
      <c r="I390" s="115"/>
      <c r="J390" s="115"/>
      <c r="K390" s="115"/>
      <c r="L390" s="115"/>
      <c r="M390" s="115"/>
      <c r="N390" s="115"/>
      <c r="O390" s="115"/>
      <c r="P390" s="115"/>
    </row>
    <row r="391" spans="2:16">
      <c r="B391" s="114"/>
      <c r="C391" s="114"/>
      <c r="D391" s="115"/>
      <c r="E391" s="115"/>
      <c r="F391" s="115"/>
      <c r="G391" s="115"/>
      <c r="H391" s="115"/>
      <c r="I391" s="115"/>
      <c r="J391" s="115"/>
      <c r="K391" s="115"/>
      <c r="L391" s="115"/>
      <c r="M391" s="115"/>
      <c r="N391" s="115"/>
      <c r="O391" s="115"/>
      <c r="P391" s="115"/>
    </row>
    <row r="392" spans="2:16">
      <c r="B392" s="114"/>
      <c r="C392" s="114"/>
      <c r="D392" s="115"/>
      <c r="E392" s="115"/>
      <c r="F392" s="115"/>
      <c r="G392" s="115"/>
      <c r="H392" s="115"/>
      <c r="I392" s="115"/>
      <c r="J392" s="115"/>
      <c r="K392" s="115"/>
      <c r="L392" s="115"/>
      <c r="M392" s="115"/>
      <c r="N392" s="115"/>
      <c r="O392" s="115"/>
      <c r="P392" s="115"/>
    </row>
    <row r="393" spans="2:16">
      <c r="B393" s="114"/>
      <c r="C393" s="114"/>
      <c r="D393" s="115"/>
      <c r="E393" s="115"/>
      <c r="F393" s="115"/>
      <c r="G393" s="115"/>
      <c r="H393" s="115"/>
      <c r="I393" s="115"/>
      <c r="J393" s="115"/>
      <c r="K393" s="115"/>
      <c r="L393" s="115"/>
      <c r="M393" s="115"/>
      <c r="N393" s="115"/>
      <c r="O393" s="115"/>
      <c r="P393" s="115"/>
    </row>
    <row r="394" spans="2:16">
      <c r="B394" s="114"/>
      <c r="C394" s="114"/>
      <c r="D394" s="115"/>
      <c r="E394" s="115"/>
      <c r="F394" s="115"/>
      <c r="G394" s="115"/>
      <c r="H394" s="115"/>
      <c r="I394" s="115"/>
      <c r="J394" s="115"/>
      <c r="K394" s="115"/>
      <c r="L394" s="115"/>
      <c r="M394" s="115"/>
      <c r="N394" s="115"/>
      <c r="O394" s="115"/>
      <c r="P394" s="115"/>
    </row>
    <row r="395" spans="2:16">
      <c r="B395" s="114"/>
      <c r="C395" s="114"/>
      <c r="D395" s="115"/>
      <c r="E395" s="115"/>
      <c r="F395" s="115"/>
      <c r="G395" s="115"/>
      <c r="H395" s="115"/>
      <c r="I395" s="115"/>
      <c r="J395" s="115"/>
      <c r="K395" s="115"/>
      <c r="L395" s="115"/>
      <c r="M395" s="115"/>
      <c r="N395" s="115"/>
      <c r="O395" s="115"/>
      <c r="P395" s="115"/>
    </row>
    <row r="396" spans="2:16">
      <c r="B396" s="114"/>
      <c r="C396" s="114"/>
      <c r="D396" s="115"/>
      <c r="E396" s="115"/>
      <c r="F396" s="115"/>
      <c r="G396" s="115"/>
      <c r="H396" s="115"/>
      <c r="I396" s="115"/>
      <c r="J396" s="115"/>
      <c r="K396" s="115"/>
      <c r="L396" s="115"/>
      <c r="M396" s="115"/>
      <c r="N396" s="115"/>
      <c r="O396" s="115"/>
      <c r="P396" s="115"/>
    </row>
    <row r="397" spans="2:16">
      <c r="B397" s="130"/>
      <c r="C397" s="114"/>
      <c r="D397" s="115"/>
      <c r="E397" s="115"/>
      <c r="F397" s="115"/>
      <c r="G397" s="115"/>
      <c r="H397" s="115"/>
      <c r="I397" s="115"/>
      <c r="J397" s="115"/>
      <c r="K397" s="115"/>
      <c r="L397" s="115"/>
      <c r="M397" s="115"/>
      <c r="N397" s="115"/>
      <c r="O397" s="115"/>
      <c r="P397" s="115"/>
    </row>
    <row r="398" spans="2:16">
      <c r="B398" s="130"/>
      <c r="C398" s="114"/>
      <c r="D398" s="115"/>
      <c r="E398" s="115"/>
      <c r="F398" s="115"/>
      <c r="G398" s="115"/>
      <c r="H398" s="115"/>
      <c r="I398" s="115"/>
      <c r="J398" s="115"/>
      <c r="K398" s="115"/>
      <c r="L398" s="115"/>
      <c r="M398" s="115"/>
      <c r="N398" s="115"/>
      <c r="O398" s="115"/>
      <c r="P398" s="115"/>
    </row>
    <row r="399" spans="2:16">
      <c r="B399" s="131"/>
      <c r="C399" s="114"/>
      <c r="D399" s="115"/>
      <c r="E399" s="115"/>
      <c r="F399" s="115"/>
      <c r="G399" s="115"/>
      <c r="H399" s="115"/>
      <c r="I399" s="115"/>
      <c r="J399" s="115"/>
      <c r="K399" s="115"/>
      <c r="L399" s="115"/>
      <c r="M399" s="115"/>
      <c r="N399" s="115"/>
      <c r="O399" s="115"/>
      <c r="P399" s="115"/>
    </row>
    <row r="400" spans="2:16">
      <c r="B400" s="114"/>
      <c r="C400" s="114"/>
      <c r="D400" s="115"/>
      <c r="E400" s="115"/>
      <c r="F400" s="115"/>
      <c r="G400" s="115"/>
      <c r="H400" s="115"/>
      <c r="I400" s="115"/>
      <c r="J400" s="115"/>
      <c r="K400" s="115"/>
      <c r="L400" s="115"/>
      <c r="M400" s="115"/>
      <c r="N400" s="115"/>
      <c r="O400" s="115"/>
      <c r="P400" s="115"/>
    </row>
    <row r="401" spans="2:16">
      <c r="B401" s="114"/>
      <c r="C401" s="114"/>
      <c r="D401" s="115"/>
      <c r="E401" s="115"/>
      <c r="F401" s="115"/>
      <c r="G401" s="115"/>
      <c r="H401" s="115"/>
      <c r="I401" s="115"/>
      <c r="J401" s="115"/>
      <c r="K401" s="115"/>
      <c r="L401" s="115"/>
      <c r="M401" s="115"/>
      <c r="N401" s="115"/>
      <c r="O401" s="115"/>
      <c r="P401" s="115"/>
    </row>
    <row r="402" spans="2:16">
      <c r="B402" s="114"/>
      <c r="C402" s="114"/>
      <c r="D402" s="115"/>
      <c r="E402" s="115"/>
      <c r="F402" s="115"/>
      <c r="G402" s="115"/>
      <c r="H402" s="115"/>
      <c r="I402" s="115"/>
      <c r="J402" s="115"/>
      <c r="K402" s="115"/>
      <c r="L402" s="115"/>
      <c r="M402" s="115"/>
      <c r="N402" s="115"/>
      <c r="O402" s="115"/>
      <c r="P402" s="115"/>
    </row>
    <row r="403" spans="2:16">
      <c r="B403" s="114"/>
      <c r="C403" s="114"/>
      <c r="D403" s="115"/>
      <c r="E403" s="115"/>
      <c r="F403" s="115"/>
      <c r="G403" s="115"/>
      <c r="H403" s="115"/>
      <c r="I403" s="115"/>
      <c r="J403" s="115"/>
      <c r="K403" s="115"/>
      <c r="L403" s="115"/>
      <c r="M403" s="115"/>
      <c r="N403" s="115"/>
      <c r="O403" s="115"/>
      <c r="P403" s="115"/>
    </row>
    <row r="404" spans="2:16">
      <c r="B404" s="114"/>
      <c r="C404" s="114"/>
      <c r="D404" s="115"/>
      <c r="E404" s="115"/>
      <c r="F404" s="115"/>
      <c r="G404" s="115"/>
      <c r="H404" s="115"/>
      <c r="I404" s="115"/>
      <c r="J404" s="115"/>
      <c r="K404" s="115"/>
      <c r="L404" s="115"/>
      <c r="M404" s="115"/>
      <c r="N404" s="115"/>
      <c r="O404" s="115"/>
      <c r="P404" s="115"/>
    </row>
    <row r="405" spans="2:16">
      <c r="B405" s="114"/>
      <c r="C405" s="114"/>
      <c r="D405" s="115"/>
      <c r="E405" s="115"/>
      <c r="F405" s="115"/>
      <c r="G405" s="115"/>
      <c r="H405" s="115"/>
      <c r="I405" s="115"/>
      <c r="J405" s="115"/>
      <c r="K405" s="115"/>
      <c r="L405" s="115"/>
      <c r="M405" s="115"/>
      <c r="N405" s="115"/>
      <c r="O405" s="115"/>
      <c r="P405" s="115"/>
    </row>
    <row r="406" spans="2:16">
      <c r="B406" s="114"/>
      <c r="C406" s="114"/>
      <c r="D406" s="115"/>
      <c r="E406" s="115"/>
      <c r="F406" s="115"/>
      <c r="G406" s="115"/>
      <c r="H406" s="115"/>
      <c r="I406" s="115"/>
      <c r="J406" s="115"/>
      <c r="K406" s="115"/>
      <c r="L406" s="115"/>
      <c r="M406" s="115"/>
      <c r="N406" s="115"/>
      <c r="O406" s="115"/>
      <c r="P406" s="115"/>
    </row>
    <row r="407" spans="2:16">
      <c r="B407" s="114"/>
      <c r="C407" s="114"/>
      <c r="D407" s="115"/>
      <c r="E407" s="115"/>
      <c r="F407" s="115"/>
      <c r="G407" s="115"/>
      <c r="H407" s="115"/>
      <c r="I407" s="115"/>
      <c r="J407" s="115"/>
      <c r="K407" s="115"/>
      <c r="L407" s="115"/>
      <c r="M407" s="115"/>
      <c r="N407" s="115"/>
      <c r="O407" s="115"/>
      <c r="P407" s="115"/>
    </row>
    <row r="408" spans="2:16">
      <c r="B408" s="114"/>
      <c r="C408" s="114"/>
      <c r="D408" s="115"/>
      <c r="E408" s="115"/>
      <c r="F408" s="115"/>
      <c r="G408" s="115"/>
      <c r="H408" s="115"/>
      <c r="I408" s="115"/>
      <c r="J408" s="115"/>
      <c r="K408" s="115"/>
      <c r="L408" s="115"/>
      <c r="M408" s="115"/>
      <c r="N408" s="115"/>
      <c r="O408" s="115"/>
      <c r="P408" s="115"/>
    </row>
    <row r="409" spans="2:16">
      <c r="B409" s="114"/>
      <c r="C409" s="114"/>
      <c r="D409" s="115"/>
      <c r="E409" s="115"/>
      <c r="F409" s="115"/>
      <c r="G409" s="115"/>
      <c r="H409" s="115"/>
      <c r="I409" s="115"/>
      <c r="J409" s="115"/>
      <c r="K409" s="115"/>
      <c r="L409" s="115"/>
      <c r="M409" s="115"/>
      <c r="N409" s="115"/>
      <c r="O409" s="115"/>
      <c r="P409" s="115"/>
    </row>
    <row r="410" spans="2:16">
      <c r="B410" s="114"/>
      <c r="C410" s="114"/>
      <c r="D410" s="114"/>
      <c r="E410" s="115"/>
      <c r="F410" s="115"/>
      <c r="G410" s="115"/>
      <c r="H410" s="115"/>
      <c r="I410" s="115"/>
      <c r="J410" s="115"/>
      <c r="K410" s="115"/>
      <c r="L410" s="115"/>
      <c r="M410" s="115"/>
      <c r="N410" s="115"/>
      <c r="O410" s="115"/>
      <c r="P410" s="115"/>
    </row>
    <row r="411" spans="2:16">
      <c r="B411" s="114"/>
      <c r="C411" s="114"/>
      <c r="D411" s="114"/>
      <c r="E411" s="115"/>
      <c r="F411" s="115"/>
      <c r="G411" s="115"/>
      <c r="H411" s="115"/>
      <c r="I411" s="115"/>
      <c r="J411" s="115"/>
      <c r="K411" s="115"/>
      <c r="L411" s="115"/>
      <c r="M411" s="115"/>
      <c r="N411" s="115"/>
      <c r="O411" s="115"/>
      <c r="P411" s="115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R877"/>
  <sheetViews>
    <sheetView rightToLeft="1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43.42578125" style="2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4.28515625" style="1" bestFit="1" customWidth="1"/>
    <col min="13" max="13" width="7.28515625" style="1" bestFit="1" customWidth="1"/>
    <col min="14" max="14" width="8.28515625" style="1" bestFit="1" customWidth="1"/>
    <col min="15" max="16" width="11.28515625" style="1" bestFit="1" customWidth="1"/>
    <col min="17" max="17" width="11.85546875" style="1" bestFit="1" customWidth="1"/>
    <col min="18" max="18" width="9" style="1" bestFit="1" customWidth="1"/>
    <col min="19" max="16384" width="9.140625" style="1"/>
  </cols>
  <sheetData>
    <row r="1" spans="2:18">
      <c r="B1" s="46" t="s">
        <v>146</v>
      </c>
      <c r="C1" s="67" t="s" vm="1">
        <v>231</v>
      </c>
    </row>
    <row r="2" spans="2:18">
      <c r="B2" s="46" t="s">
        <v>145</v>
      </c>
      <c r="C2" s="67" t="s">
        <v>232</v>
      </c>
    </row>
    <row r="3" spans="2:18">
      <c r="B3" s="46" t="s">
        <v>147</v>
      </c>
      <c r="C3" s="67" t="s">
        <v>233</v>
      </c>
    </row>
    <row r="4" spans="2:18">
      <c r="B4" s="46" t="s">
        <v>148</v>
      </c>
      <c r="C4" s="67">
        <v>8803</v>
      </c>
    </row>
    <row r="6" spans="2:18" ht="21.75" customHeight="1">
      <c r="B6" s="154" t="s">
        <v>174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6"/>
    </row>
    <row r="7" spans="2:18" ht="27.75" customHeight="1">
      <c r="B7" s="157" t="s">
        <v>89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9"/>
    </row>
    <row r="8" spans="2:18" s="3" customFormat="1" ht="66" customHeight="1">
      <c r="B8" s="21" t="s">
        <v>115</v>
      </c>
      <c r="C8" s="29" t="s">
        <v>46</v>
      </c>
      <c r="D8" s="29" t="s">
        <v>119</v>
      </c>
      <c r="E8" s="29" t="s">
        <v>14</v>
      </c>
      <c r="F8" s="29" t="s">
        <v>67</v>
      </c>
      <c r="G8" s="29" t="s">
        <v>104</v>
      </c>
      <c r="H8" s="29" t="s">
        <v>17</v>
      </c>
      <c r="I8" s="29" t="s">
        <v>103</v>
      </c>
      <c r="J8" s="29" t="s">
        <v>16</v>
      </c>
      <c r="K8" s="29" t="s">
        <v>18</v>
      </c>
      <c r="L8" s="29" t="s">
        <v>207</v>
      </c>
      <c r="M8" s="29" t="s">
        <v>206</v>
      </c>
      <c r="N8" s="29" t="s">
        <v>221</v>
      </c>
      <c r="O8" s="29" t="s">
        <v>62</v>
      </c>
      <c r="P8" s="29" t="s">
        <v>209</v>
      </c>
      <c r="Q8" s="29" t="s">
        <v>149</v>
      </c>
      <c r="R8" s="59" t="s">
        <v>151</v>
      </c>
    </row>
    <row r="9" spans="2:18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214</v>
      </c>
      <c r="M9" s="31"/>
      <c r="N9" s="15" t="s">
        <v>210</v>
      </c>
      <c r="O9" s="31" t="s">
        <v>215</v>
      </c>
      <c r="P9" s="31" t="s">
        <v>19</v>
      </c>
      <c r="Q9" s="31" t="s">
        <v>19</v>
      </c>
      <c r="R9" s="32" t="s">
        <v>19</v>
      </c>
    </row>
    <row r="10" spans="2:18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113</v>
      </c>
      <c r="R10" s="19" t="s">
        <v>114</v>
      </c>
    </row>
    <row r="11" spans="2:18" s="4" customFormat="1" ht="18" customHeight="1">
      <c r="B11" s="68" t="s">
        <v>27</v>
      </c>
      <c r="C11" s="69"/>
      <c r="D11" s="69"/>
      <c r="E11" s="69"/>
      <c r="F11" s="69"/>
      <c r="G11" s="69"/>
      <c r="H11" s="77">
        <v>6.1202293299600488</v>
      </c>
      <c r="I11" s="69"/>
      <c r="J11" s="69"/>
      <c r="K11" s="78">
        <v>3.3663038707074398E-2</v>
      </c>
      <c r="L11" s="77"/>
      <c r="M11" s="79"/>
      <c r="N11" s="69"/>
      <c r="O11" s="77">
        <v>246201.00774734208</v>
      </c>
      <c r="P11" s="69"/>
      <c r="Q11" s="78">
        <f>IFERROR(O11/$O$11,0)</f>
        <v>1</v>
      </c>
      <c r="R11" s="78">
        <f>O11/'סכום נכסי הקרן'!$C$42</f>
        <v>9.2473626162240238E-2</v>
      </c>
    </row>
    <row r="12" spans="2:18" ht="22.5" customHeight="1">
      <c r="B12" s="70" t="s">
        <v>199</v>
      </c>
      <c r="C12" s="71"/>
      <c r="D12" s="71"/>
      <c r="E12" s="71"/>
      <c r="F12" s="71"/>
      <c r="G12" s="71"/>
      <c r="H12" s="80">
        <v>6.1033005669273273</v>
      </c>
      <c r="I12" s="71"/>
      <c r="J12" s="71"/>
      <c r="K12" s="81">
        <v>3.3632562224613333E-2</v>
      </c>
      <c r="L12" s="80"/>
      <c r="M12" s="82"/>
      <c r="N12" s="71"/>
      <c r="O12" s="80">
        <v>245857.87926692297</v>
      </c>
      <c r="P12" s="71"/>
      <c r="Q12" s="81">
        <f t="shared" ref="Q12:Q62" si="0">IFERROR(O12/$O$11,0)</f>
        <v>0.9986063075713677</v>
      </c>
      <c r="R12" s="81">
        <f>O12/'סכום נכסי הקרן'!$C$42</f>
        <v>9.2344746369609751E-2</v>
      </c>
    </row>
    <row r="13" spans="2:18">
      <c r="B13" s="72" t="s">
        <v>25</v>
      </c>
      <c r="C13" s="73"/>
      <c r="D13" s="73"/>
      <c r="E13" s="73"/>
      <c r="F13" s="73"/>
      <c r="G13" s="73"/>
      <c r="H13" s="83">
        <v>5.0895752666129299</v>
      </c>
      <c r="I13" s="73"/>
      <c r="J13" s="73"/>
      <c r="K13" s="84">
        <v>1.2153735606697047E-2</v>
      </c>
      <c r="L13" s="83"/>
      <c r="M13" s="85"/>
      <c r="N13" s="73"/>
      <c r="O13" s="83">
        <v>60717.880057942006</v>
      </c>
      <c r="P13" s="73"/>
      <c r="Q13" s="84">
        <f t="shared" si="0"/>
        <v>0.24661913699497234</v>
      </c>
      <c r="R13" s="84">
        <f>O13/'סכום נכסי הקרן'!$C$42</f>
        <v>2.2805765878927384E-2</v>
      </c>
    </row>
    <row r="14" spans="2:18">
      <c r="B14" s="74" t="s">
        <v>24</v>
      </c>
      <c r="C14" s="71"/>
      <c r="D14" s="71"/>
      <c r="E14" s="71"/>
      <c r="F14" s="71"/>
      <c r="G14" s="71"/>
      <c r="H14" s="80">
        <v>5.0895752666129299</v>
      </c>
      <c r="I14" s="71"/>
      <c r="J14" s="71"/>
      <c r="K14" s="81">
        <v>1.2153735606697047E-2</v>
      </c>
      <c r="L14" s="80"/>
      <c r="M14" s="82"/>
      <c r="N14" s="71"/>
      <c r="O14" s="80">
        <v>60717.880057942006</v>
      </c>
      <c r="P14" s="71"/>
      <c r="Q14" s="81">
        <f t="shared" si="0"/>
        <v>0.24661913699497234</v>
      </c>
      <c r="R14" s="81">
        <f>O14/'סכום נכסי הקרן'!$C$42</f>
        <v>2.2805765878927384E-2</v>
      </c>
    </row>
    <row r="15" spans="2:18">
      <c r="B15" s="75" t="s">
        <v>234</v>
      </c>
      <c r="C15" s="73" t="s">
        <v>235</v>
      </c>
      <c r="D15" s="86" t="s">
        <v>120</v>
      </c>
      <c r="E15" s="73" t="s">
        <v>236</v>
      </c>
      <c r="F15" s="73"/>
      <c r="G15" s="73"/>
      <c r="H15" s="83">
        <v>1.0499999999999916</v>
      </c>
      <c r="I15" s="86" t="s">
        <v>133</v>
      </c>
      <c r="J15" s="87">
        <v>0.04</v>
      </c>
      <c r="K15" s="84">
        <v>1.7299999999998067E-2</v>
      </c>
      <c r="L15" s="83">
        <v>4033611.3623930006</v>
      </c>
      <c r="M15" s="85">
        <v>144.80000000000001</v>
      </c>
      <c r="N15" s="73"/>
      <c r="O15" s="83">
        <v>5840.6694437810002</v>
      </c>
      <c r="P15" s="84">
        <v>2.8604233241512984E-4</v>
      </c>
      <c r="Q15" s="84">
        <f t="shared" si="0"/>
        <v>2.3723174398111512E-2</v>
      </c>
      <c r="R15" s="84">
        <f>O15/'סכום נכסי הקרן'!$C$42</f>
        <v>2.1937679606725928E-3</v>
      </c>
    </row>
    <row r="16" spans="2:18">
      <c r="B16" s="75" t="s">
        <v>237</v>
      </c>
      <c r="C16" s="73" t="s">
        <v>238</v>
      </c>
      <c r="D16" s="86" t="s">
        <v>120</v>
      </c>
      <c r="E16" s="73" t="s">
        <v>236</v>
      </c>
      <c r="F16" s="73"/>
      <c r="G16" s="73"/>
      <c r="H16" s="83">
        <v>3.8800000000001895</v>
      </c>
      <c r="I16" s="86" t="s">
        <v>133</v>
      </c>
      <c r="J16" s="87">
        <v>7.4999999999999997E-3</v>
      </c>
      <c r="K16" s="84">
        <v>1.1300000000000816E-2</v>
      </c>
      <c r="L16" s="83">
        <v>4228435.6865020003</v>
      </c>
      <c r="M16" s="85">
        <v>110.14</v>
      </c>
      <c r="N16" s="73"/>
      <c r="O16" s="83">
        <v>4657.1988575740006</v>
      </c>
      <c r="P16" s="84">
        <v>2.0383559807906596E-4</v>
      </c>
      <c r="Q16" s="84">
        <f t="shared" si="0"/>
        <v>1.8916246120135056E-2</v>
      </c>
      <c r="R16" s="84">
        <f>O16/'סכום נכסי הקרן'!$C$42</f>
        <v>1.7492538721062966E-3</v>
      </c>
    </row>
    <row r="17" spans="2:18">
      <c r="B17" s="75" t="s">
        <v>239</v>
      </c>
      <c r="C17" s="73" t="s">
        <v>240</v>
      </c>
      <c r="D17" s="86" t="s">
        <v>120</v>
      </c>
      <c r="E17" s="73" t="s">
        <v>236</v>
      </c>
      <c r="F17" s="73"/>
      <c r="G17" s="73"/>
      <c r="H17" s="83">
        <v>5.8499999999998522</v>
      </c>
      <c r="I17" s="86" t="s">
        <v>133</v>
      </c>
      <c r="J17" s="87">
        <v>5.0000000000000001E-3</v>
      </c>
      <c r="K17" s="84">
        <v>1.0499999999999508E-2</v>
      </c>
      <c r="L17" s="83">
        <v>9440560.6445210017</v>
      </c>
      <c r="M17" s="85">
        <v>107.14</v>
      </c>
      <c r="N17" s="73"/>
      <c r="O17" s="83">
        <v>10114.616534090001</v>
      </c>
      <c r="P17" s="84">
        <v>4.5722102090814404E-4</v>
      </c>
      <c r="Q17" s="84">
        <f t="shared" si="0"/>
        <v>4.1082758460801609E-2</v>
      </c>
      <c r="R17" s="84">
        <f>O17/'סכום נכסי הקרן'!$C$42</f>
        <v>3.7990716476177804E-3</v>
      </c>
    </row>
    <row r="18" spans="2:18">
      <c r="B18" s="75" t="s">
        <v>241</v>
      </c>
      <c r="C18" s="73" t="s">
        <v>242</v>
      </c>
      <c r="D18" s="86" t="s">
        <v>120</v>
      </c>
      <c r="E18" s="73" t="s">
        <v>236</v>
      </c>
      <c r="F18" s="73"/>
      <c r="G18" s="73"/>
      <c r="H18" s="83">
        <v>10.740000000004246</v>
      </c>
      <c r="I18" s="86" t="s">
        <v>133</v>
      </c>
      <c r="J18" s="87">
        <v>0.04</v>
      </c>
      <c r="K18" s="84">
        <v>1.0300000000001868E-2</v>
      </c>
      <c r="L18" s="83">
        <v>508476.7886400001</v>
      </c>
      <c r="M18" s="85">
        <v>178.82</v>
      </c>
      <c r="N18" s="73"/>
      <c r="O18" s="83">
        <v>909.25815306100014</v>
      </c>
      <c r="P18" s="84">
        <v>3.1914832942858302E-5</v>
      </c>
      <c r="Q18" s="84">
        <f t="shared" si="0"/>
        <v>3.6931536608254042E-3</v>
      </c>
      <c r="R18" s="84">
        <f>O18/'סכום נכסי הקרן'!$C$42</f>
        <v>3.415193109908774E-4</v>
      </c>
    </row>
    <row r="19" spans="2:18">
      <c r="B19" s="75" t="s">
        <v>243</v>
      </c>
      <c r="C19" s="73" t="s">
        <v>244</v>
      </c>
      <c r="D19" s="86" t="s">
        <v>120</v>
      </c>
      <c r="E19" s="73" t="s">
        <v>236</v>
      </c>
      <c r="F19" s="73"/>
      <c r="G19" s="73"/>
      <c r="H19" s="83">
        <v>19.740000000014494</v>
      </c>
      <c r="I19" s="86" t="s">
        <v>133</v>
      </c>
      <c r="J19" s="87">
        <v>0.01</v>
      </c>
      <c r="K19" s="84">
        <v>1.2000000000008807E-2</v>
      </c>
      <c r="L19" s="83">
        <v>423060.38403700007</v>
      </c>
      <c r="M19" s="85">
        <v>107.34</v>
      </c>
      <c r="N19" s="73"/>
      <c r="O19" s="83">
        <v>454.11303503300007</v>
      </c>
      <c r="P19" s="84">
        <v>2.3366912669322424E-5</v>
      </c>
      <c r="Q19" s="84">
        <f t="shared" si="0"/>
        <v>1.844480813413334E-3</v>
      </c>
      <c r="R19" s="84">
        <f>O19/'סכום נכסי הקרן'!$C$42</f>
        <v>1.7056582920300944E-4</v>
      </c>
    </row>
    <row r="20" spans="2:18">
      <c r="B20" s="75" t="s">
        <v>245</v>
      </c>
      <c r="C20" s="73" t="s">
        <v>246</v>
      </c>
      <c r="D20" s="86" t="s">
        <v>120</v>
      </c>
      <c r="E20" s="73" t="s">
        <v>236</v>
      </c>
      <c r="F20" s="73"/>
      <c r="G20" s="73"/>
      <c r="H20" s="83">
        <v>3.0800000000000467</v>
      </c>
      <c r="I20" s="86" t="s">
        <v>133</v>
      </c>
      <c r="J20" s="87">
        <v>1E-3</v>
      </c>
      <c r="K20" s="84">
        <v>1.2000000000000247E-2</v>
      </c>
      <c r="L20" s="83">
        <v>15285816.563751005</v>
      </c>
      <c r="M20" s="85">
        <v>107</v>
      </c>
      <c r="N20" s="73"/>
      <c r="O20" s="83">
        <v>16355.823260828001</v>
      </c>
      <c r="P20" s="84">
        <v>8.1791256234014858E-4</v>
      </c>
      <c r="Q20" s="84">
        <f t="shared" si="0"/>
        <v>6.6432803872243998E-2</v>
      </c>
      <c r="R20" s="84">
        <f>O20/'סכום נכסי הקרן'!$C$42</f>
        <v>6.1432822701913171E-3</v>
      </c>
    </row>
    <row r="21" spans="2:18">
      <c r="B21" s="75" t="s">
        <v>247</v>
      </c>
      <c r="C21" s="73" t="s">
        <v>248</v>
      </c>
      <c r="D21" s="86" t="s">
        <v>120</v>
      </c>
      <c r="E21" s="73" t="s">
        <v>236</v>
      </c>
      <c r="F21" s="73"/>
      <c r="G21" s="73"/>
      <c r="H21" s="83">
        <v>14.75999999999658</v>
      </c>
      <c r="I21" s="86" t="s">
        <v>133</v>
      </c>
      <c r="J21" s="87">
        <v>2.75E-2</v>
      </c>
      <c r="K21" s="84">
        <v>1.1099999999995162E-2</v>
      </c>
      <c r="L21" s="83">
        <v>757405.23312400014</v>
      </c>
      <c r="M21" s="85">
        <v>152.87</v>
      </c>
      <c r="N21" s="73"/>
      <c r="O21" s="83">
        <v>1157.8453546960002</v>
      </c>
      <c r="P21" s="84">
        <v>4.1557521303788821E-5</v>
      </c>
      <c r="Q21" s="84">
        <f t="shared" si="0"/>
        <v>4.7028457165545455E-3</v>
      </c>
      <c r="R21" s="84">
        <f>O21/'סכום נכסי הקרן'!$C$42</f>
        <v>4.3488919669135785E-4</v>
      </c>
    </row>
    <row r="22" spans="2:18">
      <c r="B22" s="75" t="s">
        <v>249</v>
      </c>
      <c r="C22" s="73" t="s">
        <v>250</v>
      </c>
      <c r="D22" s="86" t="s">
        <v>120</v>
      </c>
      <c r="E22" s="73" t="s">
        <v>236</v>
      </c>
      <c r="F22" s="73"/>
      <c r="G22" s="73"/>
      <c r="H22" s="83">
        <v>0.25000000000258776</v>
      </c>
      <c r="I22" s="86" t="s">
        <v>133</v>
      </c>
      <c r="J22" s="87">
        <v>1.7500000000000002E-2</v>
      </c>
      <c r="K22" s="84">
        <v>5.3000000000714229E-3</v>
      </c>
      <c r="L22" s="83">
        <v>84565.404211000015</v>
      </c>
      <c r="M22" s="85">
        <v>114.24</v>
      </c>
      <c r="N22" s="73"/>
      <c r="O22" s="83">
        <v>96.607516527000016</v>
      </c>
      <c r="P22" s="84">
        <v>7.8258594154462811E-6</v>
      </c>
      <c r="Q22" s="84">
        <f t="shared" si="0"/>
        <v>3.9239285578449452E-4</v>
      </c>
      <c r="R22" s="84">
        <f>O22/'סכום נכסי הקרן'!$C$42</f>
        <v>3.6285990254549193E-5</v>
      </c>
    </row>
    <row r="23" spans="2:18">
      <c r="B23" s="75" t="s">
        <v>251</v>
      </c>
      <c r="C23" s="73" t="s">
        <v>252</v>
      </c>
      <c r="D23" s="86" t="s">
        <v>120</v>
      </c>
      <c r="E23" s="73" t="s">
        <v>236</v>
      </c>
      <c r="F23" s="73"/>
      <c r="G23" s="73"/>
      <c r="H23" s="83">
        <v>2.3199999999999759</v>
      </c>
      <c r="I23" s="86" t="s">
        <v>133</v>
      </c>
      <c r="J23" s="87">
        <v>7.4999999999999997E-3</v>
      </c>
      <c r="K23" s="84">
        <v>1.3299999999999444E-2</v>
      </c>
      <c r="L23" s="83">
        <v>9174884.346179001</v>
      </c>
      <c r="M23" s="85">
        <v>110.07</v>
      </c>
      <c r="N23" s="73"/>
      <c r="O23" s="83">
        <v>10098.795049532002</v>
      </c>
      <c r="P23" s="84">
        <v>4.187107632859648E-4</v>
      </c>
      <c r="Q23" s="84">
        <f t="shared" si="0"/>
        <v>4.1018495992086471E-2</v>
      </c>
      <c r="R23" s="84">
        <f>O23/'סכום נכסי הקרן'!$C$42</f>
        <v>3.7931290641095542E-3</v>
      </c>
    </row>
    <row r="24" spans="2:18">
      <c r="B24" s="75" t="s">
        <v>253</v>
      </c>
      <c r="C24" s="73" t="s">
        <v>254</v>
      </c>
      <c r="D24" s="86" t="s">
        <v>120</v>
      </c>
      <c r="E24" s="73" t="s">
        <v>236</v>
      </c>
      <c r="F24" s="73"/>
      <c r="G24" s="73"/>
      <c r="H24" s="83">
        <v>8.38999999999983</v>
      </c>
      <c r="I24" s="86" t="s">
        <v>133</v>
      </c>
      <c r="J24" s="87">
        <v>1E-3</v>
      </c>
      <c r="K24" s="84">
        <v>1.0599999999999898E-2</v>
      </c>
      <c r="L24" s="83">
        <v>9515216.4618270025</v>
      </c>
      <c r="M24" s="85">
        <v>102.15</v>
      </c>
      <c r="N24" s="73"/>
      <c r="O24" s="83">
        <v>9719.7936599350014</v>
      </c>
      <c r="P24" s="84">
        <v>5.0715874186276595E-4</v>
      </c>
      <c r="Q24" s="84">
        <f t="shared" si="0"/>
        <v>3.9479097786267826E-2</v>
      </c>
      <c r="R24" s="84">
        <f>O24/'סכום נכסי הקרן'!$C$42</f>
        <v>3.6507753299098574E-3</v>
      </c>
    </row>
    <row r="25" spans="2:18">
      <c r="B25" s="75" t="s">
        <v>255</v>
      </c>
      <c r="C25" s="73" t="s">
        <v>256</v>
      </c>
      <c r="D25" s="86" t="s">
        <v>120</v>
      </c>
      <c r="E25" s="73" t="s">
        <v>236</v>
      </c>
      <c r="F25" s="73"/>
      <c r="G25" s="73"/>
      <c r="H25" s="83">
        <v>26.23999999999284</v>
      </c>
      <c r="I25" s="86" t="s">
        <v>133</v>
      </c>
      <c r="J25" s="87">
        <v>5.0000000000000001E-3</v>
      </c>
      <c r="K25" s="84">
        <v>1.2399999999996953E-2</v>
      </c>
      <c r="L25" s="83">
        <v>1437345.7989990001</v>
      </c>
      <c r="M25" s="85">
        <v>91.36</v>
      </c>
      <c r="N25" s="73"/>
      <c r="O25" s="83">
        <v>1313.1591928850003</v>
      </c>
      <c r="P25" s="84">
        <v>1.1545859644309209E-4</v>
      </c>
      <c r="Q25" s="84">
        <f t="shared" si="0"/>
        <v>5.3336873187480966E-3</v>
      </c>
      <c r="R25" s="84">
        <f>O25/'סכום נכסי הקרן'!$C$42</f>
        <v>4.9322540718019291E-4</v>
      </c>
    </row>
    <row r="26" spans="2:18">
      <c r="B26" s="76"/>
      <c r="C26" s="73"/>
      <c r="D26" s="73"/>
      <c r="E26" s="73"/>
      <c r="F26" s="73"/>
      <c r="G26" s="73"/>
      <c r="H26" s="73"/>
      <c r="I26" s="73"/>
      <c r="J26" s="73"/>
      <c r="K26" s="84"/>
      <c r="L26" s="83"/>
      <c r="M26" s="85"/>
      <c r="N26" s="73"/>
      <c r="O26" s="73"/>
      <c r="P26" s="73"/>
      <c r="Q26" s="84"/>
      <c r="R26" s="73"/>
    </row>
    <row r="27" spans="2:18">
      <c r="B27" s="72" t="s">
        <v>47</v>
      </c>
      <c r="C27" s="73"/>
      <c r="D27" s="73"/>
      <c r="E27" s="73"/>
      <c r="F27" s="73"/>
      <c r="G27" s="73"/>
      <c r="H27" s="83">
        <v>6.435758444528985</v>
      </c>
      <c r="I27" s="73"/>
      <c r="J27" s="73"/>
      <c r="K27" s="84">
        <v>4.0676684639780275E-2</v>
      </c>
      <c r="L27" s="83"/>
      <c r="M27" s="85"/>
      <c r="N27" s="73"/>
      <c r="O27" s="83">
        <v>185139.999208981</v>
      </c>
      <c r="P27" s="73"/>
      <c r="Q27" s="84">
        <f t="shared" si="0"/>
        <v>0.75198717057639552</v>
      </c>
      <c r="R27" s="84">
        <f>O27/'סכום נכסי הקרן'!$C$42</f>
        <v>6.953898049068237E-2</v>
      </c>
    </row>
    <row r="28" spans="2:18">
      <c r="B28" s="74" t="s">
        <v>22</v>
      </c>
      <c r="C28" s="71"/>
      <c r="D28" s="71"/>
      <c r="E28" s="71"/>
      <c r="F28" s="71"/>
      <c r="G28" s="71"/>
      <c r="H28" s="80">
        <v>0.66373448786623246</v>
      </c>
      <c r="I28" s="71"/>
      <c r="J28" s="71"/>
      <c r="K28" s="81">
        <v>4.8122424143069872E-2</v>
      </c>
      <c r="L28" s="80"/>
      <c r="M28" s="82"/>
      <c r="N28" s="71"/>
      <c r="O28" s="80">
        <v>45081.343523033007</v>
      </c>
      <c r="P28" s="71"/>
      <c r="Q28" s="81">
        <f t="shared" si="0"/>
        <v>0.18310787569682355</v>
      </c>
      <c r="R28" s="81">
        <f>O28/'סכום נכסי הקרן'!$C$42</f>
        <v>1.6932649244550017E-2</v>
      </c>
    </row>
    <row r="29" spans="2:18">
      <c r="B29" s="75" t="s">
        <v>257</v>
      </c>
      <c r="C29" s="73" t="s">
        <v>258</v>
      </c>
      <c r="D29" s="86" t="s">
        <v>120</v>
      </c>
      <c r="E29" s="73" t="s">
        <v>236</v>
      </c>
      <c r="F29" s="73"/>
      <c r="G29" s="73"/>
      <c r="H29" s="83">
        <v>0.35999999999700394</v>
      </c>
      <c r="I29" s="86" t="s">
        <v>133</v>
      </c>
      <c r="J29" s="87">
        <v>0</v>
      </c>
      <c r="K29" s="84">
        <v>4.8000000000037443E-2</v>
      </c>
      <c r="L29" s="83">
        <v>108623.89000000001</v>
      </c>
      <c r="M29" s="85">
        <v>98.33</v>
      </c>
      <c r="N29" s="73"/>
      <c r="O29" s="83">
        <v>106.80987103700004</v>
      </c>
      <c r="P29" s="84">
        <v>4.9374495454545458E-6</v>
      </c>
      <c r="Q29" s="84">
        <f t="shared" si="0"/>
        <v>4.338319814946132E-4</v>
      </c>
      <c r="R29" s="84">
        <f>O29/'סכום נכסי הקרן'!$C$42</f>
        <v>4.0118016473956786E-5</v>
      </c>
    </row>
    <row r="30" spans="2:18">
      <c r="B30" s="75" t="s">
        <v>259</v>
      </c>
      <c r="C30" s="73" t="s">
        <v>260</v>
      </c>
      <c r="D30" s="86" t="s">
        <v>120</v>
      </c>
      <c r="E30" s="73" t="s">
        <v>236</v>
      </c>
      <c r="F30" s="73"/>
      <c r="G30" s="73"/>
      <c r="H30" s="83">
        <v>8.9999999976117309E-2</v>
      </c>
      <c r="I30" s="86" t="s">
        <v>133</v>
      </c>
      <c r="J30" s="87">
        <v>0</v>
      </c>
      <c r="K30" s="84">
        <v>4.7700000001979957E-2</v>
      </c>
      <c r="L30" s="83">
        <v>13034.866800000002</v>
      </c>
      <c r="M30" s="85">
        <v>99.58</v>
      </c>
      <c r="N30" s="73"/>
      <c r="O30" s="83">
        <v>12.980120359000002</v>
      </c>
      <c r="P30" s="84">
        <v>6.5174334000000003E-7</v>
      </c>
      <c r="Q30" s="84">
        <f t="shared" si="0"/>
        <v>5.2721637810355927E-5</v>
      </c>
      <c r="R30" s="84">
        <f>O30/'סכום נכסי הקרן'!$C$42</f>
        <v>4.8753610255358833E-6</v>
      </c>
    </row>
    <row r="31" spans="2:18">
      <c r="B31" s="75" t="s">
        <v>261</v>
      </c>
      <c r="C31" s="73" t="s">
        <v>262</v>
      </c>
      <c r="D31" s="86" t="s">
        <v>120</v>
      </c>
      <c r="E31" s="73" t="s">
        <v>236</v>
      </c>
      <c r="F31" s="73"/>
      <c r="G31" s="73"/>
      <c r="H31" s="83">
        <v>0.27999999999776187</v>
      </c>
      <c r="I31" s="86" t="s">
        <v>133</v>
      </c>
      <c r="J31" s="87">
        <v>0</v>
      </c>
      <c r="K31" s="84">
        <v>4.6700000000013044E-2</v>
      </c>
      <c r="L31" s="83">
        <v>217247.78000000003</v>
      </c>
      <c r="M31" s="85">
        <v>98.72</v>
      </c>
      <c r="N31" s="73"/>
      <c r="O31" s="83">
        <v>214.46700841600006</v>
      </c>
      <c r="P31" s="84">
        <v>1.4483185333333336E-5</v>
      </c>
      <c r="Q31" s="84">
        <f t="shared" si="0"/>
        <v>8.7110532315973178E-4</v>
      </c>
      <c r="R31" s="84">
        <f>O31/'סכום נכסי הקרן'!$C$42</f>
        <v>8.0554268001810511E-5</v>
      </c>
    </row>
    <row r="32" spans="2:18">
      <c r="B32" s="75" t="s">
        <v>263</v>
      </c>
      <c r="C32" s="73" t="s">
        <v>264</v>
      </c>
      <c r="D32" s="86" t="s">
        <v>120</v>
      </c>
      <c r="E32" s="73" t="s">
        <v>236</v>
      </c>
      <c r="F32" s="73"/>
      <c r="G32" s="73"/>
      <c r="H32" s="83">
        <v>0.75999999999986434</v>
      </c>
      <c r="I32" s="86" t="s">
        <v>133</v>
      </c>
      <c r="J32" s="87">
        <v>0</v>
      </c>
      <c r="K32" s="84">
        <v>4.8199999999998973E-2</v>
      </c>
      <c r="L32" s="83">
        <v>4898298.0605450012</v>
      </c>
      <c r="M32" s="85">
        <v>96.48</v>
      </c>
      <c r="N32" s="73"/>
      <c r="O32" s="83">
        <v>4725.8779688140012</v>
      </c>
      <c r="P32" s="84">
        <v>2.4491490302725008E-4</v>
      </c>
      <c r="Q32" s="84">
        <f t="shared" si="0"/>
        <v>1.9195201563365738E-2</v>
      </c>
      <c r="R32" s="84">
        <f>O32/'סכום נכסי הקרן'!$C$42</f>
        <v>1.7750498934795327E-3</v>
      </c>
    </row>
    <row r="33" spans="2:18">
      <c r="B33" s="75" t="s">
        <v>265</v>
      </c>
      <c r="C33" s="73" t="s">
        <v>266</v>
      </c>
      <c r="D33" s="86" t="s">
        <v>120</v>
      </c>
      <c r="E33" s="73" t="s">
        <v>236</v>
      </c>
      <c r="F33" s="73"/>
      <c r="G33" s="73"/>
      <c r="H33" s="83">
        <v>0.19000000006687842</v>
      </c>
      <c r="I33" s="86" t="s">
        <v>133</v>
      </c>
      <c r="J33" s="87">
        <v>0</v>
      </c>
      <c r="K33" s="84">
        <v>4.6299999984617958E-2</v>
      </c>
      <c r="L33" s="83">
        <v>301.58336800000006</v>
      </c>
      <c r="M33" s="85">
        <v>99.16</v>
      </c>
      <c r="N33" s="73"/>
      <c r="O33" s="83">
        <v>0.29905004200000007</v>
      </c>
      <c r="P33" s="84">
        <v>1.3112320347826091E-8</v>
      </c>
      <c r="Q33" s="84">
        <f t="shared" si="0"/>
        <v>1.2146580744579773E-6</v>
      </c>
      <c r="R33" s="84">
        <f>O33/'סכום נכסי הקרן'!$C$42</f>
        <v>1.1232383669237355E-7</v>
      </c>
    </row>
    <row r="34" spans="2:18">
      <c r="B34" s="75" t="s">
        <v>267</v>
      </c>
      <c r="C34" s="73" t="s">
        <v>268</v>
      </c>
      <c r="D34" s="86" t="s">
        <v>120</v>
      </c>
      <c r="E34" s="73" t="s">
        <v>236</v>
      </c>
      <c r="F34" s="73"/>
      <c r="G34" s="73"/>
      <c r="H34" s="83">
        <v>0.50999999999997359</v>
      </c>
      <c r="I34" s="86" t="s">
        <v>133</v>
      </c>
      <c r="J34" s="87">
        <v>0</v>
      </c>
      <c r="K34" s="84">
        <v>4.7899999999998562E-2</v>
      </c>
      <c r="L34" s="83">
        <v>6596081.571409001</v>
      </c>
      <c r="M34" s="85">
        <v>97.63</v>
      </c>
      <c r="N34" s="73"/>
      <c r="O34" s="83">
        <v>6439.7544381670014</v>
      </c>
      <c r="P34" s="84">
        <v>1.9400239915908827E-4</v>
      </c>
      <c r="Q34" s="84">
        <f t="shared" si="0"/>
        <v>2.6156490979011938E-2</v>
      </c>
      <c r="R34" s="84">
        <f>O34/'סכום נכסי הקרן'!$C$42</f>
        <v>2.4187855685091591E-3</v>
      </c>
    </row>
    <row r="35" spans="2:18">
      <c r="B35" s="75" t="s">
        <v>269</v>
      </c>
      <c r="C35" s="73" t="s">
        <v>270</v>
      </c>
      <c r="D35" s="86" t="s">
        <v>120</v>
      </c>
      <c r="E35" s="73" t="s">
        <v>236</v>
      </c>
      <c r="F35" s="73"/>
      <c r="G35" s="73"/>
      <c r="H35" s="83">
        <v>0.43999999999999451</v>
      </c>
      <c r="I35" s="86" t="s">
        <v>133</v>
      </c>
      <c r="J35" s="87">
        <v>0</v>
      </c>
      <c r="K35" s="84">
        <v>4.7700000000001276E-2</v>
      </c>
      <c r="L35" s="83">
        <v>7446029.6867980007</v>
      </c>
      <c r="M35" s="85">
        <v>97.99</v>
      </c>
      <c r="N35" s="73"/>
      <c r="O35" s="83">
        <v>7296.3644900910012</v>
      </c>
      <c r="P35" s="84">
        <v>2.1900087314111766E-4</v>
      </c>
      <c r="Q35" s="84">
        <f t="shared" si="0"/>
        <v>2.9635802699795287E-2</v>
      </c>
      <c r="R35" s="84">
        <f>O35/'סכום נכסי הקרן'!$C$42</f>
        <v>2.7405301398787793E-3</v>
      </c>
    </row>
    <row r="36" spans="2:18">
      <c r="B36" s="75" t="s">
        <v>271</v>
      </c>
      <c r="C36" s="73" t="s">
        <v>272</v>
      </c>
      <c r="D36" s="86" t="s">
        <v>120</v>
      </c>
      <c r="E36" s="73" t="s">
        <v>236</v>
      </c>
      <c r="F36" s="73"/>
      <c r="G36" s="73"/>
      <c r="H36" s="83">
        <v>0.6099999999998722</v>
      </c>
      <c r="I36" s="86" t="s">
        <v>133</v>
      </c>
      <c r="J36" s="87">
        <v>0</v>
      </c>
      <c r="K36" s="84">
        <v>4.7999999999997656E-2</v>
      </c>
      <c r="L36" s="83">
        <v>6993749.6055840012</v>
      </c>
      <c r="M36" s="85">
        <v>97.19</v>
      </c>
      <c r="N36" s="73"/>
      <c r="O36" s="83">
        <v>6797.2252416669999</v>
      </c>
      <c r="P36" s="84">
        <v>2.1855467517450003E-4</v>
      </c>
      <c r="Q36" s="84">
        <f t="shared" si="0"/>
        <v>2.7608437933944161E-2</v>
      </c>
      <c r="R36" s="84">
        <f>O36/'סכום נכסי הקרן'!$C$42</f>
        <v>2.5530523684269648E-3</v>
      </c>
    </row>
    <row r="37" spans="2:18">
      <c r="B37" s="75" t="s">
        <v>273</v>
      </c>
      <c r="C37" s="73" t="s">
        <v>274</v>
      </c>
      <c r="D37" s="86" t="s">
        <v>120</v>
      </c>
      <c r="E37" s="73" t="s">
        <v>236</v>
      </c>
      <c r="F37" s="73"/>
      <c r="G37" s="73"/>
      <c r="H37" s="83">
        <v>0.68000000000000016</v>
      </c>
      <c r="I37" s="86" t="s">
        <v>133</v>
      </c>
      <c r="J37" s="87">
        <v>0</v>
      </c>
      <c r="K37" s="84">
        <v>4.8499999999999439E-2</v>
      </c>
      <c r="L37" s="83">
        <v>9050096.5000000019</v>
      </c>
      <c r="M37" s="85">
        <v>96.81</v>
      </c>
      <c r="N37" s="73"/>
      <c r="O37" s="83">
        <v>8761.3984216499994</v>
      </c>
      <c r="P37" s="84">
        <v>2.9193859677419359E-4</v>
      </c>
      <c r="Q37" s="84">
        <f t="shared" si="0"/>
        <v>3.558636295526936E-2</v>
      </c>
      <c r="R37" s="84">
        <f>O37/'סכום נכסי הקרן'!$C$42</f>
        <v>3.2908000243993736E-3</v>
      </c>
    </row>
    <row r="38" spans="2:18">
      <c r="B38" s="75" t="s">
        <v>275</v>
      </c>
      <c r="C38" s="73" t="s">
        <v>276</v>
      </c>
      <c r="D38" s="86" t="s">
        <v>120</v>
      </c>
      <c r="E38" s="73" t="s">
        <v>236</v>
      </c>
      <c r="F38" s="73"/>
      <c r="G38" s="73"/>
      <c r="H38" s="83">
        <v>0.8600000000001875</v>
      </c>
      <c r="I38" s="86" t="s">
        <v>133</v>
      </c>
      <c r="J38" s="87">
        <v>0</v>
      </c>
      <c r="K38" s="84">
        <v>4.8200000000000083E-2</v>
      </c>
      <c r="L38" s="83">
        <v>5108300.6950000012</v>
      </c>
      <c r="M38" s="85">
        <v>96.04</v>
      </c>
      <c r="N38" s="73"/>
      <c r="O38" s="83">
        <v>4906.0119874780003</v>
      </c>
      <c r="P38" s="84">
        <v>2.837944830555556E-4</v>
      </c>
      <c r="Q38" s="84">
        <f t="shared" si="0"/>
        <v>1.9926855833639311E-2</v>
      </c>
      <c r="R38" s="84">
        <f>O38/'סכום נכסי הקרן'!$C$42</f>
        <v>1.8427086169488175E-3</v>
      </c>
    </row>
    <row r="39" spans="2:18">
      <c r="B39" s="75" t="s">
        <v>277</v>
      </c>
      <c r="C39" s="73" t="s">
        <v>278</v>
      </c>
      <c r="D39" s="86" t="s">
        <v>120</v>
      </c>
      <c r="E39" s="73" t="s">
        <v>236</v>
      </c>
      <c r="F39" s="73"/>
      <c r="G39" s="73"/>
      <c r="H39" s="83">
        <v>0.92999999999997252</v>
      </c>
      <c r="I39" s="86" t="s">
        <v>133</v>
      </c>
      <c r="J39" s="87">
        <v>0</v>
      </c>
      <c r="K39" s="84">
        <v>4.839999999999986E-2</v>
      </c>
      <c r="L39" s="83">
        <v>6082937.8400000008</v>
      </c>
      <c r="M39" s="85">
        <v>95.68</v>
      </c>
      <c r="N39" s="73"/>
      <c r="O39" s="83">
        <v>5820.1549253120011</v>
      </c>
      <c r="P39" s="84">
        <v>3.3794099111111116E-4</v>
      </c>
      <c r="Q39" s="84">
        <f t="shared" si="0"/>
        <v>2.3639850131258588E-2</v>
      </c>
      <c r="R39" s="84">
        <f>O39/'סכום נכסי הקרן'!$C$42</f>
        <v>2.1860626635693925E-3</v>
      </c>
    </row>
    <row r="40" spans="2:18">
      <c r="B40" s="76"/>
      <c r="C40" s="73"/>
      <c r="D40" s="73"/>
      <c r="E40" s="73"/>
      <c r="F40" s="73"/>
      <c r="G40" s="73"/>
      <c r="H40" s="73"/>
      <c r="I40" s="73"/>
      <c r="J40" s="73"/>
      <c r="K40" s="84"/>
      <c r="L40" s="83"/>
      <c r="M40" s="85"/>
      <c r="N40" s="73"/>
      <c r="O40" s="73"/>
      <c r="P40" s="73"/>
      <c r="Q40" s="84"/>
      <c r="R40" s="73"/>
    </row>
    <row r="41" spans="2:18">
      <c r="B41" s="74" t="s">
        <v>23</v>
      </c>
      <c r="C41" s="71"/>
      <c r="D41" s="71"/>
      <c r="E41" s="71"/>
      <c r="F41" s="71"/>
      <c r="G41" s="71"/>
      <c r="H41" s="80">
        <v>8.2936271605971807</v>
      </c>
      <c r="I41" s="71"/>
      <c r="J41" s="71"/>
      <c r="K41" s="81">
        <v>3.8280089165642128E-2</v>
      </c>
      <c r="L41" s="80"/>
      <c r="M41" s="82"/>
      <c r="N41" s="71"/>
      <c r="O41" s="80">
        <v>140058.655685948</v>
      </c>
      <c r="P41" s="71"/>
      <c r="Q41" s="81">
        <f t="shared" si="0"/>
        <v>0.56887929487957201</v>
      </c>
      <c r="R41" s="81">
        <f>O41/'סכום נכסי הקרן'!$C$42</f>
        <v>5.2606331246132364E-2</v>
      </c>
    </row>
    <row r="42" spans="2:18">
      <c r="B42" s="75" t="s">
        <v>279</v>
      </c>
      <c r="C42" s="73" t="s">
        <v>280</v>
      </c>
      <c r="D42" s="86" t="s">
        <v>120</v>
      </c>
      <c r="E42" s="73" t="s">
        <v>236</v>
      </c>
      <c r="F42" s="73"/>
      <c r="G42" s="73"/>
      <c r="H42" s="83">
        <v>12.460000000005479</v>
      </c>
      <c r="I42" s="86" t="s">
        <v>133</v>
      </c>
      <c r="J42" s="87">
        <v>5.5E-2</v>
      </c>
      <c r="K42" s="84">
        <v>3.9900000000019968E-2</v>
      </c>
      <c r="L42" s="83">
        <v>817999.55901000008</v>
      </c>
      <c r="M42" s="85">
        <v>121.8</v>
      </c>
      <c r="N42" s="73"/>
      <c r="O42" s="83">
        <v>996.32348319900029</v>
      </c>
      <c r="P42" s="84">
        <v>4.312741604989552E-5</v>
      </c>
      <c r="Q42" s="84">
        <f t="shared" si="0"/>
        <v>4.0467888101475748E-3</v>
      </c>
      <c r="R42" s="84">
        <f>O42/'סכום נכסי הקרן'!$C$42</f>
        <v>3.742212355871238E-4</v>
      </c>
    </row>
    <row r="43" spans="2:18">
      <c r="B43" s="75" t="s">
        <v>281</v>
      </c>
      <c r="C43" s="73" t="s">
        <v>282</v>
      </c>
      <c r="D43" s="86" t="s">
        <v>120</v>
      </c>
      <c r="E43" s="73" t="s">
        <v>236</v>
      </c>
      <c r="F43" s="73"/>
      <c r="G43" s="73"/>
      <c r="H43" s="83">
        <v>2.6500000002944897</v>
      </c>
      <c r="I43" s="86" t="s">
        <v>133</v>
      </c>
      <c r="J43" s="87">
        <v>5.0000000000000001E-3</v>
      </c>
      <c r="K43" s="84">
        <v>4.0799999994699181E-2</v>
      </c>
      <c r="L43" s="83">
        <v>743.85639900000012</v>
      </c>
      <c r="M43" s="85">
        <v>91.3</v>
      </c>
      <c r="N43" s="73"/>
      <c r="O43" s="83">
        <v>0.67914089200000016</v>
      </c>
      <c r="P43" s="84">
        <v>4.140042136400317E-8</v>
      </c>
      <c r="Q43" s="84">
        <f t="shared" si="0"/>
        <v>2.7584813653441757E-6</v>
      </c>
      <c r="R43" s="84">
        <f>O43/'סכום נכסי הקרן'!$C$42</f>
        <v>2.5508677455434335E-7</v>
      </c>
    </row>
    <row r="44" spans="2:18">
      <c r="B44" s="75" t="s">
        <v>283</v>
      </c>
      <c r="C44" s="73" t="s">
        <v>284</v>
      </c>
      <c r="D44" s="86" t="s">
        <v>120</v>
      </c>
      <c r="E44" s="73" t="s">
        <v>236</v>
      </c>
      <c r="F44" s="73"/>
      <c r="G44" s="73"/>
      <c r="H44" s="83">
        <v>0.75</v>
      </c>
      <c r="I44" s="86" t="s">
        <v>133</v>
      </c>
      <c r="J44" s="87">
        <v>3.7499999999999999E-2</v>
      </c>
      <c r="K44" s="84">
        <v>4.4900000011779274E-2</v>
      </c>
      <c r="L44" s="83">
        <v>1691.4694900000002</v>
      </c>
      <c r="M44" s="85">
        <v>100.38</v>
      </c>
      <c r="N44" s="73"/>
      <c r="O44" s="83">
        <v>1.6978972000000003</v>
      </c>
      <c r="P44" s="84">
        <v>7.8327720015605631E-8</v>
      </c>
      <c r="Q44" s="84">
        <f t="shared" si="0"/>
        <v>6.8963860689897212E-6</v>
      </c>
      <c r="R44" s="84">
        <f>O44/'סכום נכסי הקרן'!$C$42</f>
        <v>6.3773382721423702E-7</v>
      </c>
    </row>
    <row r="45" spans="2:18">
      <c r="B45" s="75" t="s">
        <v>285</v>
      </c>
      <c r="C45" s="73" t="s">
        <v>286</v>
      </c>
      <c r="D45" s="86" t="s">
        <v>120</v>
      </c>
      <c r="E45" s="73" t="s">
        <v>236</v>
      </c>
      <c r="F45" s="73"/>
      <c r="G45" s="73"/>
      <c r="H45" s="83">
        <v>3.6299999999999208</v>
      </c>
      <c r="I45" s="86" t="s">
        <v>133</v>
      </c>
      <c r="J45" s="87">
        <v>0.02</v>
      </c>
      <c r="K45" s="84">
        <v>3.8799999999998523E-2</v>
      </c>
      <c r="L45" s="83">
        <v>7761912.441273001</v>
      </c>
      <c r="M45" s="85">
        <v>94.05</v>
      </c>
      <c r="N45" s="73"/>
      <c r="O45" s="83">
        <v>7300.0786617660015</v>
      </c>
      <c r="P45" s="84">
        <v>3.5733655356862647E-4</v>
      </c>
      <c r="Q45" s="84">
        <f t="shared" si="0"/>
        <v>2.9650888631851308E-2</v>
      </c>
      <c r="R45" s="84">
        <f>O45/'סכום נכסי הקרן'!$C$42</f>
        <v>2.7419251907200366E-3</v>
      </c>
    </row>
    <row r="46" spans="2:18">
      <c r="B46" s="75" t="s">
        <v>287</v>
      </c>
      <c r="C46" s="73" t="s">
        <v>288</v>
      </c>
      <c r="D46" s="86" t="s">
        <v>120</v>
      </c>
      <c r="E46" s="73" t="s">
        <v>236</v>
      </c>
      <c r="F46" s="73"/>
      <c r="G46" s="73"/>
      <c r="H46" s="83">
        <v>6.5299999999999603</v>
      </c>
      <c r="I46" s="86" t="s">
        <v>133</v>
      </c>
      <c r="J46" s="87">
        <v>0.01</v>
      </c>
      <c r="K46" s="84">
        <v>3.7499999999999638E-2</v>
      </c>
      <c r="L46" s="83">
        <v>32396825.758580007</v>
      </c>
      <c r="M46" s="85">
        <v>84.11</v>
      </c>
      <c r="N46" s="73"/>
      <c r="O46" s="83">
        <v>27248.971755736005</v>
      </c>
      <c r="P46" s="84">
        <v>1.3719027276606218E-3</v>
      </c>
      <c r="Q46" s="84">
        <f t="shared" si="0"/>
        <v>0.11067774256919213</v>
      </c>
      <c r="R46" s="84">
        <f>O46/'סכום נכסי הקרן'!$C$42</f>
        <v>1.0234772190824136E-2</v>
      </c>
    </row>
    <row r="47" spans="2:18">
      <c r="B47" s="75" t="s">
        <v>289</v>
      </c>
      <c r="C47" s="73" t="s">
        <v>290</v>
      </c>
      <c r="D47" s="86" t="s">
        <v>120</v>
      </c>
      <c r="E47" s="73" t="s">
        <v>236</v>
      </c>
      <c r="F47" s="73"/>
      <c r="G47" s="73"/>
      <c r="H47" s="83">
        <v>15.780000000000468</v>
      </c>
      <c r="I47" s="86" t="s">
        <v>133</v>
      </c>
      <c r="J47" s="87">
        <v>3.7499999999999999E-2</v>
      </c>
      <c r="K47" s="84">
        <v>4.0600000000003057E-2</v>
      </c>
      <c r="L47" s="83">
        <v>3249797.7497640001</v>
      </c>
      <c r="M47" s="85">
        <v>96.3</v>
      </c>
      <c r="N47" s="73"/>
      <c r="O47" s="83">
        <v>3129.555281884001</v>
      </c>
      <c r="P47" s="84">
        <v>1.2885441205280439E-4</v>
      </c>
      <c r="Q47" s="84">
        <f t="shared" si="0"/>
        <v>1.2711382908292693E-2</v>
      </c>
      <c r="R47" s="84">
        <f>O47/'סכום נכסי הקרן'!$C$42</f>
        <v>1.1754676710665486E-3</v>
      </c>
    </row>
    <row r="48" spans="2:18">
      <c r="B48" s="75" t="s">
        <v>291</v>
      </c>
      <c r="C48" s="73" t="s">
        <v>292</v>
      </c>
      <c r="D48" s="86" t="s">
        <v>120</v>
      </c>
      <c r="E48" s="73" t="s">
        <v>236</v>
      </c>
      <c r="F48" s="73"/>
      <c r="G48" s="73"/>
      <c r="H48" s="83">
        <v>1.829999999974709</v>
      </c>
      <c r="I48" s="86" t="s">
        <v>133</v>
      </c>
      <c r="J48" s="87">
        <v>5.0000000000000001E-3</v>
      </c>
      <c r="K48" s="84">
        <v>4.309999999978259E-2</v>
      </c>
      <c r="L48" s="83">
        <v>24104.379833000003</v>
      </c>
      <c r="M48" s="85">
        <v>93.5</v>
      </c>
      <c r="N48" s="73"/>
      <c r="O48" s="83">
        <v>22.537595579000005</v>
      </c>
      <c r="P48" s="84">
        <v>1.0270393693215257E-6</v>
      </c>
      <c r="Q48" s="84">
        <f t="shared" si="0"/>
        <v>9.1541443250828101E-5</v>
      </c>
      <c r="R48" s="84">
        <f>O48/'סכום נכסי הקרן'!$C$42</f>
        <v>8.4651692015290079E-6</v>
      </c>
    </row>
    <row r="49" spans="2:18">
      <c r="B49" s="75" t="s">
        <v>293</v>
      </c>
      <c r="C49" s="73" t="s">
        <v>294</v>
      </c>
      <c r="D49" s="86" t="s">
        <v>120</v>
      </c>
      <c r="E49" s="73" t="s">
        <v>236</v>
      </c>
      <c r="F49" s="73"/>
      <c r="G49" s="73"/>
      <c r="H49" s="83">
        <v>8.3300000000001013</v>
      </c>
      <c r="I49" s="86" t="s">
        <v>133</v>
      </c>
      <c r="J49" s="87">
        <v>1.3000000000000001E-2</v>
      </c>
      <c r="K49" s="84">
        <v>3.7700000000000448E-2</v>
      </c>
      <c r="L49" s="83">
        <v>57342283.083623007</v>
      </c>
      <c r="M49" s="85">
        <v>81.93</v>
      </c>
      <c r="N49" s="73"/>
      <c r="O49" s="83">
        <v>46980.53363033101</v>
      </c>
      <c r="P49" s="84">
        <v>4.0534496164484476E-3</v>
      </c>
      <c r="Q49" s="84">
        <f t="shared" si="0"/>
        <v>0.19082185755528533</v>
      </c>
      <c r="R49" s="84">
        <f>O49/'סכום נכסי הקרן'!$C$42</f>
        <v>1.7645989119151714E-2</v>
      </c>
    </row>
    <row r="50" spans="2:18">
      <c r="B50" s="75" t="s">
        <v>295</v>
      </c>
      <c r="C50" s="73" t="s">
        <v>296</v>
      </c>
      <c r="D50" s="86" t="s">
        <v>120</v>
      </c>
      <c r="E50" s="73" t="s">
        <v>236</v>
      </c>
      <c r="F50" s="73"/>
      <c r="G50" s="73"/>
      <c r="H50" s="83">
        <v>12.39999999999946</v>
      </c>
      <c r="I50" s="86" t="s">
        <v>133</v>
      </c>
      <c r="J50" s="87">
        <v>1.4999999999999999E-2</v>
      </c>
      <c r="K50" s="84">
        <v>3.9099999999998622E-2</v>
      </c>
      <c r="L50" s="83">
        <v>20924752.309547003</v>
      </c>
      <c r="M50" s="85">
        <v>74.599999999999994</v>
      </c>
      <c r="N50" s="73"/>
      <c r="O50" s="83">
        <v>15609.864649576002</v>
      </c>
      <c r="P50" s="84">
        <v>1.0599424057987264E-3</v>
      </c>
      <c r="Q50" s="84">
        <f t="shared" si="0"/>
        <v>6.3402927520082503E-2</v>
      </c>
      <c r="R50" s="84">
        <f>O50/'סכום נכסי הקרן'!$C$42</f>
        <v>5.8630986170837233E-3</v>
      </c>
    </row>
    <row r="51" spans="2:18">
      <c r="B51" s="75" t="s">
        <v>297</v>
      </c>
      <c r="C51" s="73" t="s">
        <v>298</v>
      </c>
      <c r="D51" s="86" t="s">
        <v>120</v>
      </c>
      <c r="E51" s="73" t="s">
        <v>236</v>
      </c>
      <c r="F51" s="73"/>
      <c r="G51" s="73"/>
      <c r="H51" s="83">
        <v>8.0000000000339563E-2</v>
      </c>
      <c r="I51" s="86" t="s">
        <v>133</v>
      </c>
      <c r="J51" s="87">
        <v>1.5E-3</v>
      </c>
      <c r="K51" s="84">
        <v>4.7E-2</v>
      </c>
      <c r="L51" s="83">
        <v>590413.24891700002</v>
      </c>
      <c r="M51" s="85">
        <v>99.76</v>
      </c>
      <c r="N51" s="73"/>
      <c r="O51" s="83">
        <v>588.99626461000003</v>
      </c>
      <c r="P51" s="84">
        <v>3.7791885028023528E-5</v>
      </c>
      <c r="Q51" s="84">
        <f t="shared" si="0"/>
        <v>2.3923389672492463E-3</v>
      </c>
      <c r="R51" s="84">
        <f>O51/'סכום נכסי הקרן'!$C$42</f>
        <v>2.212282593107667E-4</v>
      </c>
    </row>
    <row r="52" spans="2:18">
      <c r="B52" s="75" t="s">
        <v>299</v>
      </c>
      <c r="C52" s="73" t="s">
        <v>300</v>
      </c>
      <c r="D52" s="86" t="s">
        <v>120</v>
      </c>
      <c r="E52" s="73" t="s">
        <v>236</v>
      </c>
      <c r="F52" s="73"/>
      <c r="G52" s="73"/>
      <c r="H52" s="83">
        <v>2.1200000000873493</v>
      </c>
      <c r="I52" s="86" t="s">
        <v>133</v>
      </c>
      <c r="J52" s="87">
        <v>1.7500000000000002E-2</v>
      </c>
      <c r="K52" s="84">
        <v>4.2000000003275605E-2</v>
      </c>
      <c r="L52" s="83">
        <v>7596.5830700000006</v>
      </c>
      <c r="M52" s="85">
        <v>96.45</v>
      </c>
      <c r="N52" s="73"/>
      <c r="O52" s="83">
        <v>7.3269049280000011</v>
      </c>
      <c r="P52" s="84">
        <v>3.1950686722587181E-7</v>
      </c>
      <c r="Q52" s="84">
        <f t="shared" si="0"/>
        <v>2.9759849462188484E-5</v>
      </c>
      <c r="R52" s="84">
        <f>O52/'סכום נכסי הקרן'!$C$42</f>
        <v>2.7520011938109642E-6</v>
      </c>
    </row>
    <row r="53" spans="2:18">
      <c r="B53" s="75" t="s">
        <v>301</v>
      </c>
      <c r="C53" s="73" t="s">
        <v>302</v>
      </c>
      <c r="D53" s="86" t="s">
        <v>120</v>
      </c>
      <c r="E53" s="73" t="s">
        <v>236</v>
      </c>
      <c r="F53" s="73"/>
      <c r="G53" s="73"/>
      <c r="H53" s="83">
        <v>4.9199999999999919</v>
      </c>
      <c r="I53" s="86" t="s">
        <v>133</v>
      </c>
      <c r="J53" s="87">
        <v>2.2499999999999999E-2</v>
      </c>
      <c r="K53" s="84">
        <v>3.7799999999999792E-2</v>
      </c>
      <c r="L53" s="83">
        <v>22202856.642390002</v>
      </c>
      <c r="M53" s="85">
        <v>94.52</v>
      </c>
      <c r="N53" s="73"/>
      <c r="O53" s="83">
        <v>20986.139368448003</v>
      </c>
      <c r="P53" s="84">
        <v>9.2093089781064043E-4</v>
      </c>
      <c r="Q53" s="84">
        <f t="shared" si="0"/>
        <v>8.5239859740885091E-2</v>
      </c>
      <c r="R53" s="84">
        <f>O53/'סכום נכסי הקרן'!$C$42</f>
        <v>7.8824389238003993E-3</v>
      </c>
    </row>
    <row r="54" spans="2:18">
      <c r="B54" s="75" t="s">
        <v>303</v>
      </c>
      <c r="C54" s="73" t="s">
        <v>304</v>
      </c>
      <c r="D54" s="86" t="s">
        <v>120</v>
      </c>
      <c r="E54" s="73" t="s">
        <v>236</v>
      </c>
      <c r="F54" s="73"/>
      <c r="G54" s="73"/>
      <c r="H54" s="83">
        <v>1.339999999998575</v>
      </c>
      <c r="I54" s="86" t="s">
        <v>133</v>
      </c>
      <c r="J54" s="87">
        <v>4.0000000000000001E-3</v>
      </c>
      <c r="K54" s="84">
        <v>4.3899999999976035E-2</v>
      </c>
      <c r="L54" s="83">
        <v>324412.61218500003</v>
      </c>
      <c r="M54" s="85">
        <v>95.18</v>
      </c>
      <c r="N54" s="73"/>
      <c r="O54" s="83">
        <v>308.77591536600005</v>
      </c>
      <c r="P54" s="84">
        <v>1.9046301860699685E-5</v>
      </c>
      <c r="Q54" s="84">
        <f t="shared" si="0"/>
        <v>1.2541618663188981E-3</v>
      </c>
      <c r="R54" s="84">
        <f>O54/'סכום נכסי הקרן'!$C$42</f>
        <v>1.159768955729113E-4</v>
      </c>
    </row>
    <row r="55" spans="2:18">
      <c r="B55" s="75" t="s">
        <v>305</v>
      </c>
      <c r="C55" s="73" t="s">
        <v>306</v>
      </c>
      <c r="D55" s="86" t="s">
        <v>120</v>
      </c>
      <c r="E55" s="73" t="s">
        <v>236</v>
      </c>
      <c r="F55" s="73"/>
      <c r="G55" s="73"/>
      <c r="H55" s="83">
        <v>3.0099999914104179</v>
      </c>
      <c r="I55" s="86" t="s">
        <v>133</v>
      </c>
      <c r="J55" s="87">
        <v>6.25E-2</v>
      </c>
      <c r="K55" s="84">
        <v>3.9499999875312518E-2</v>
      </c>
      <c r="L55" s="83">
        <v>129.85589100000004</v>
      </c>
      <c r="M55" s="85">
        <v>111.17</v>
      </c>
      <c r="N55" s="73"/>
      <c r="O55" s="83">
        <v>0.14436092400000003</v>
      </c>
      <c r="P55" s="84">
        <v>8.7173899662699832E-9</v>
      </c>
      <c r="Q55" s="84">
        <f t="shared" si="0"/>
        <v>5.8635391187410158E-7</v>
      </c>
      <c r="R55" s="84">
        <f>O55/'סכום נכסי הקרן'!$C$42</f>
        <v>5.4222272445412833E-8</v>
      </c>
    </row>
    <row r="56" spans="2:18">
      <c r="B56" s="75" t="s">
        <v>307</v>
      </c>
      <c r="C56" s="73" t="s">
        <v>308</v>
      </c>
      <c r="D56" s="86" t="s">
        <v>120</v>
      </c>
      <c r="E56" s="73" t="s">
        <v>236</v>
      </c>
      <c r="F56" s="73"/>
      <c r="G56" s="73"/>
      <c r="H56" s="83">
        <v>0.41999999999844878</v>
      </c>
      <c r="I56" s="86" t="s">
        <v>133</v>
      </c>
      <c r="J56" s="87">
        <v>1.4999999999999999E-2</v>
      </c>
      <c r="K56" s="84">
        <v>4.6099999999976736E-2</v>
      </c>
      <c r="L56" s="83">
        <v>323616.70262000005</v>
      </c>
      <c r="M56" s="85">
        <v>99.6</v>
      </c>
      <c r="N56" s="73"/>
      <c r="O56" s="83">
        <v>322.32224507500007</v>
      </c>
      <c r="P56" s="84">
        <v>2.3537067995632635E-5</v>
      </c>
      <c r="Q56" s="84">
        <f t="shared" si="0"/>
        <v>1.3091832889887095E-3</v>
      </c>
      <c r="R56" s="84">
        <f>O56/'סכום נכסי הקרן'!$C$42</f>
        <v>1.2106492604379405E-4</v>
      </c>
    </row>
    <row r="57" spans="2:18">
      <c r="B57" s="75" t="s">
        <v>309</v>
      </c>
      <c r="C57" s="73" t="s">
        <v>310</v>
      </c>
      <c r="D57" s="86" t="s">
        <v>120</v>
      </c>
      <c r="E57" s="73" t="s">
        <v>236</v>
      </c>
      <c r="F57" s="73"/>
      <c r="G57" s="73"/>
      <c r="H57" s="83">
        <v>18.649999999999643</v>
      </c>
      <c r="I57" s="86" t="s">
        <v>133</v>
      </c>
      <c r="J57" s="87">
        <v>2.7999999999999997E-2</v>
      </c>
      <c r="K57" s="84">
        <v>4.1399999999998729E-2</v>
      </c>
      <c r="L57" s="83">
        <v>11352373.537715999</v>
      </c>
      <c r="M57" s="85">
        <v>78.989999999999995</v>
      </c>
      <c r="N57" s="73"/>
      <c r="O57" s="83">
        <v>8967.2401529510025</v>
      </c>
      <c r="P57" s="84">
        <v>1.5935524364556078E-3</v>
      </c>
      <c r="Q57" s="84">
        <f t="shared" si="0"/>
        <v>3.6422434802352306E-2</v>
      </c>
      <c r="R57" s="84">
        <f>O57/'סכום נכסי הקרן'!$C$42</f>
        <v>3.3681146198312958E-3</v>
      </c>
    </row>
    <row r="58" spans="2:18">
      <c r="B58" s="75" t="s">
        <v>311</v>
      </c>
      <c r="C58" s="73" t="s">
        <v>312</v>
      </c>
      <c r="D58" s="86" t="s">
        <v>120</v>
      </c>
      <c r="E58" s="73" t="s">
        <v>236</v>
      </c>
      <c r="F58" s="73"/>
      <c r="G58" s="73"/>
      <c r="H58" s="83">
        <v>5.1800000000000077</v>
      </c>
      <c r="I58" s="86" t="s">
        <v>133</v>
      </c>
      <c r="J58" s="87">
        <v>3.7499999999999999E-2</v>
      </c>
      <c r="K58" s="84">
        <v>3.7700000000000122E-2</v>
      </c>
      <c r="L58" s="83">
        <v>7538468.3334030006</v>
      </c>
      <c r="M58" s="85">
        <v>100.65</v>
      </c>
      <c r="N58" s="73"/>
      <c r="O58" s="83">
        <v>7587.4683774830009</v>
      </c>
      <c r="P58" s="84">
        <v>1.7121107923057917E-3</v>
      </c>
      <c r="Q58" s="84">
        <f t="shared" si="0"/>
        <v>3.0818185704867055E-2</v>
      </c>
      <c r="R58" s="84">
        <f>O58/'סכום נכסי הקרן'!$C$42</f>
        <v>2.8498693838703722E-3</v>
      </c>
    </row>
    <row r="59" spans="2:18">
      <c r="B59" s="76"/>
      <c r="C59" s="73"/>
      <c r="D59" s="73"/>
      <c r="E59" s="73"/>
      <c r="F59" s="73"/>
      <c r="G59" s="73"/>
      <c r="H59" s="73"/>
      <c r="I59" s="73"/>
      <c r="J59" s="73"/>
      <c r="K59" s="84"/>
      <c r="L59" s="83"/>
      <c r="M59" s="85"/>
      <c r="N59" s="73"/>
      <c r="O59" s="73"/>
      <c r="P59" s="73"/>
      <c r="Q59" s="84"/>
      <c r="R59" s="73"/>
    </row>
    <row r="60" spans="2:18">
      <c r="B60" s="70" t="s">
        <v>198</v>
      </c>
      <c r="C60" s="71"/>
      <c r="D60" s="71"/>
      <c r="E60" s="71"/>
      <c r="F60" s="71"/>
      <c r="G60" s="71"/>
      <c r="H60" s="80">
        <v>18.249999999989068</v>
      </c>
      <c r="I60" s="71"/>
      <c r="J60" s="71"/>
      <c r="K60" s="81">
        <v>5.5499999999957736E-2</v>
      </c>
      <c r="L60" s="80"/>
      <c r="M60" s="82"/>
      <c r="N60" s="71"/>
      <c r="O60" s="80">
        <v>343.12848041900008</v>
      </c>
      <c r="P60" s="71"/>
      <c r="Q60" s="81">
        <f t="shared" si="0"/>
        <v>1.3936924286318418E-3</v>
      </c>
      <c r="R60" s="81">
        <f>O60/'סכום נכסי הקרן'!$C$42</f>
        <v>1.2887979263044561E-4</v>
      </c>
    </row>
    <row r="61" spans="2:18">
      <c r="B61" s="74" t="s">
        <v>63</v>
      </c>
      <c r="C61" s="71"/>
      <c r="D61" s="71"/>
      <c r="E61" s="71"/>
      <c r="F61" s="71"/>
      <c r="G61" s="71"/>
      <c r="H61" s="80">
        <v>18.249999999989068</v>
      </c>
      <c r="I61" s="71"/>
      <c r="J61" s="71"/>
      <c r="K61" s="81">
        <v>5.5499999999957736E-2</v>
      </c>
      <c r="L61" s="80"/>
      <c r="M61" s="82"/>
      <c r="N61" s="71"/>
      <c r="O61" s="80">
        <v>343.12848041900008</v>
      </c>
      <c r="P61" s="71"/>
      <c r="Q61" s="81">
        <f t="shared" si="0"/>
        <v>1.3936924286318418E-3</v>
      </c>
      <c r="R61" s="81">
        <f>O61/'סכום נכסי הקרן'!$C$42</f>
        <v>1.2887979263044561E-4</v>
      </c>
    </row>
    <row r="62" spans="2:18">
      <c r="B62" s="75" t="s">
        <v>313</v>
      </c>
      <c r="C62" s="73" t="s">
        <v>314</v>
      </c>
      <c r="D62" s="86" t="s">
        <v>28</v>
      </c>
      <c r="E62" s="73" t="s">
        <v>315</v>
      </c>
      <c r="F62" s="73" t="s">
        <v>316</v>
      </c>
      <c r="G62" s="73"/>
      <c r="H62" s="83">
        <v>18.249999999989068</v>
      </c>
      <c r="I62" s="86" t="s">
        <v>132</v>
      </c>
      <c r="J62" s="87">
        <v>4.4999999999999998E-2</v>
      </c>
      <c r="K62" s="84">
        <v>5.5499999999957736E-2</v>
      </c>
      <c r="L62" s="83">
        <v>113513.17615200001</v>
      </c>
      <c r="M62" s="85">
        <v>81.697500000000005</v>
      </c>
      <c r="N62" s="73"/>
      <c r="O62" s="83">
        <v>343.12848041900008</v>
      </c>
      <c r="P62" s="84">
        <v>1.1351317615200002E-4</v>
      </c>
      <c r="Q62" s="84">
        <f t="shared" si="0"/>
        <v>1.3936924286318418E-3</v>
      </c>
      <c r="R62" s="84">
        <f>O62/'סכום נכסי הקרן'!$C$42</f>
        <v>1.2887979263044561E-4</v>
      </c>
    </row>
    <row r="63" spans="2:18">
      <c r="B63" s="114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</row>
    <row r="64" spans="2:18">
      <c r="B64" s="114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</row>
    <row r="65" spans="2:18">
      <c r="B65" s="114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</row>
    <row r="66" spans="2:18">
      <c r="B66" s="123" t="s">
        <v>112</v>
      </c>
      <c r="C66" s="125"/>
      <c r="D66" s="12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</row>
    <row r="67" spans="2:18">
      <c r="B67" s="123" t="s">
        <v>205</v>
      </c>
      <c r="C67" s="125"/>
      <c r="D67" s="12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</row>
    <row r="68" spans="2:18">
      <c r="B68" s="160" t="s">
        <v>213</v>
      </c>
      <c r="C68" s="160"/>
      <c r="D68" s="160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</row>
    <row r="69" spans="2:18">
      <c r="B69" s="114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</row>
    <row r="70" spans="2:18">
      <c r="B70" s="114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</row>
    <row r="71" spans="2:18">
      <c r="B71" s="114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</row>
    <row r="72" spans="2:18">
      <c r="B72" s="114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</row>
    <row r="73" spans="2:18">
      <c r="B73" s="114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</row>
    <row r="74" spans="2:18">
      <c r="B74" s="114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</row>
    <row r="75" spans="2:18">
      <c r="B75" s="114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</row>
    <row r="76" spans="2:18">
      <c r="B76" s="114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</row>
    <row r="77" spans="2:18">
      <c r="B77" s="114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</row>
    <row r="78" spans="2:18">
      <c r="B78" s="114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</row>
    <row r="79" spans="2:18">
      <c r="B79" s="114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</row>
    <row r="80" spans="2:18">
      <c r="B80" s="114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</row>
    <row r="81" spans="2:18">
      <c r="B81" s="114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</row>
    <row r="82" spans="2:18">
      <c r="B82" s="114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</row>
    <row r="83" spans="2:18">
      <c r="B83" s="114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</row>
    <row r="84" spans="2:18">
      <c r="B84" s="114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</row>
    <row r="85" spans="2:18">
      <c r="B85" s="114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</row>
    <row r="86" spans="2:18">
      <c r="B86" s="114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</row>
    <row r="87" spans="2:18">
      <c r="B87" s="114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</row>
    <row r="88" spans="2:18">
      <c r="B88" s="114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</row>
    <row r="89" spans="2:18">
      <c r="B89" s="114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</row>
    <row r="90" spans="2:18">
      <c r="B90" s="114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</row>
    <row r="91" spans="2:18">
      <c r="B91" s="114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</row>
    <row r="92" spans="2:18">
      <c r="B92" s="114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</row>
    <row r="93" spans="2:18">
      <c r="B93" s="114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</row>
    <row r="94" spans="2:18">
      <c r="B94" s="114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</row>
    <row r="95" spans="2:18">
      <c r="B95" s="114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</row>
    <row r="96" spans="2:18">
      <c r="B96" s="114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</row>
    <row r="97" spans="2:18">
      <c r="B97" s="114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</row>
    <row r="98" spans="2:18">
      <c r="B98" s="114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</row>
    <row r="99" spans="2:18">
      <c r="B99" s="114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</row>
    <row r="100" spans="2:18">
      <c r="B100" s="114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</row>
    <row r="101" spans="2:18">
      <c r="B101" s="114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</row>
    <row r="102" spans="2:18">
      <c r="B102" s="114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</row>
    <row r="103" spans="2:18">
      <c r="B103" s="114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</row>
    <row r="104" spans="2:18">
      <c r="B104" s="114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</row>
    <row r="105" spans="2:18">
      <c r="B105" s="114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</row>
    <row r="106" spans="2:18">
      <c r="B106" s="114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</row>
    <row r="107" spans="2:18">
      <c r="B107" s="114"/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</row>
    <row r="108" spans="2:18">
      <c r="B108" s="114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</row>
    <row r="109" spans="2:18">
      <c r="B109" s="114"/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</row>
    <row r="110" spans="2:18">
      <c r="B110" s="114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</row>
    <row r="111" spans="2:18">
      <c r="B111" s="114"/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</row>
    <row r="112" spans="2:18">
      <c r="B112" s="114"/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</row>
    <row r="113" spans="2:18">
      <c r="B113" s="114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</row>
    <row r="114" spans="2:18">
      <c r="B114" s="114"/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</row>
    <row r="115" spans="2:18">
      <c r="B115" s="114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</row>
    <row r="116" spans="2:18">
      <c r="B116" s="114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</row>
    <row r="117" spans="2:18">
      <c r="B117" s="114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</row>
    <row r="118" spans="2:18">
      <c r="B118" s="114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</row>
    <row r="119" spans="2:18">
      <c r="B119" s="114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</row>
    <row r="120" spans="2:18">
      <c r="B120" s="114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</row>
    <row r="121" spans="2:18">
      <c r="B121" s="114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</row>
    <row r="122" spans="2:18">
      <c r="B122" s="114"/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</row>
    <row r="123" spans="2:18">
      <c r="B123" s="114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</row>
    <row r="124" spans="2:18">
      <c r="B124" s="114"/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</row>
    <row r="125" spans="2:18">
      <c r="B125" s="114"/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</row>
    <row r="126" spans="2:18">
      <c r="B126" s="114"/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</row>
    <row r="127" spans="2:18">
      <c r="B127" s="114"/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</row>
    <row r="128" spans="2:18">
      <c r="B128" s="114"/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</row>
    <row r="129" spans="2:18">
      <c r="B129" s="114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</row>
    <row r="130" spans="2:18">
      <c r="B130" s="114"/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</row>
    <row r="131" spans="2:18">
      <c r="B131" s="114"/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</row>
    <row r="132" spans="2:18">
      <c r="B132" s="114"/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</row>
    <row r="133" spans="2:18">
      <c r="B133" s="114"/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</row>
    <row r="134" spans="2:18">
      <c r="B134" s="114"/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</row>
    <row r="135" spans="2:18">
      <c r="B135" s="114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</row>
    <row r="136" spans="2:18">
      <c r="B136" s="114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</row>
    <row r="137" spans="2:18">
      <c r="B137" s="114"/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</row>
    <row r="138" spans="2:18">
      <c r="B138" s="114"/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</row>
    <row r="139" spans="2:18">
      <c r="B139" s="114"/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</row>
    <row r="140" spans="2:18">
      <c r="B140" s="114"/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</row>
    <row r="141" spans="2:18">
      <c r="B141" s="114"/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</row>
    <row r="142" spans="2:18">
      <c r="B142" s="114"/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</row>
    <row r="143" spans="2:18">
      <c r="B143" s="114"/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</row>
    <row r="144" spans="2:18">
      <c r="B144" s="114"/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</row>
    <row r="145" spans="2:18">
      <c r="B145" s="114"/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</row>
    <row r="146" spans="2:18">
      <c r="B146" s="114"/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</row>
    <row r="147" spans="2:18">
      <c r="B147" s="114"/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</row>
    <row r="148" spans="2:18">
      <c r="B148" s="114"/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</row>
    <row r="149" spans="2:18">
      <c r="B149" s="114"/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</row>
    <row r="150" spans="2:18">
      <c r="B150" s="114"/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</row>
    <row r="151" spans="2:18">
      <c r="B151" s="114"/>
      <c r="C151" s="115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</row>
    <row r="152" spans="2:18">
      <c r="B152" s="114"/>
      <c r="C152" s="115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</row>
    <row r="153" spans="2:18">
      <c r="B153" s="114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</row>
    <row r="154" spans="2:18">
      <c r="B154" s="114"/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</row>
    <row r="155" spans="2:18">
      <c r="B155" s="114"/>
      <c r="C155" s="115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</row>
    <row r="156" spans="2:18">
      <c r="B156" s="114"/>
      <c r="C156" s="115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  <c r="R156" s="115"/>
    </row>
    <row r="157" spans="2:18">
      <c r="B157" s="114"/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</row>
    <row r="158" spans="2:18">
      <c r="B158" s="114"/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</row>
    <row r="159" spans="2:18">
      <c r="B159" s="114"/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</row>
    <row r="160" spans="2:18">
      <c r="B160" s="114"/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</row>
    <row r="161" spans="2:18">
      <c r="B161" s="114"/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  <c r="R161" s="115"/>
    </row>
    <row r="162" spans="2:18">
      <c r="B162" s="114"/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  <c r="R162" s="115"/>
    </row>
    <row r="163" spans="2:18">
      <c r="B163" s="114"/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  <c r="R163" s="115"/>
    </row>
    <row r="164" spans="2:18">
      <c r="B164" s="114"/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  <c r="R164" s="115"/>
    </row>
    <row r="165" spans="2:18">
      <c r="B165" s="114"/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  <c r="R165" s="115"/>
    </row>
    <row r="166" spans="2:18">
      <c r="B166" s="114"/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  <c r="R166" s="115"/>
    </row>
    <row r="167" spans="2:18">
      <c r="B167" s="114"/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  <c r="R167" s="115"/>
    </row>
    <row r="168" spans="2:18">
      <c r="B168" s="114"/>
      <c r="C168" s="115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  <c r="R168" s="115"/>
    </row>
    <row r="169" spans="2:18">
      <c r="B169" s="114"/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  <c r="R169" s="115"/>
    </row>
    <row r="170" spans="2:18">
      <c r="B170" s="114"/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  <c r="R170" s="115"/>
    </row>
    <row r="171" spans="2:18">
      <c r="B171" s="114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  <c r="R171" s="115"/>
    </row>
    <row r="172" spans="2:18">
      <c r="B172" s="114"/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  <c r="R172" s="115"/>
    </row>
    <row r="173" spans="2:18">
      <c r="B173" s="114"/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  <c r="R173" s="115"/>
    </row>
    <row r="174" spans="2:18">
      <c r="B174" s="114"/>
      <c r="C174" s="115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  <c r="Q174" s="115"/>
      <c r="R174" s="115"/>
    </row>
    <row r="175" spans="2:18">
      <c r="B175" s="114"/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  <c r="R175" s="115"/>
    </row>
    <row r="176" spans="2:18">
      <c r="B176" s="114"/>
      <c r="C176" s="115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  <c r="Q176" s="115"/>
      <c r="R176" s="115"/>
    </row>
    <row r="177" spans="2:18">
      <c r="B177" s="114"/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  <c r="Q177" s="115"/>
      <c r="R177" s="115"/>
    </row>
    <row r="178" spans="2:18">
      <c r="B178" s="114"/>
      <c r="C178" s="115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  <c r="R178" s="115"/>
    </row>
    <row r="179" spans="2:18">
      <c r="B179" s="114"/>
      <c r="C179" s="115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  <c r="R179" s="115"/>
    </row>
    <row r="180" spans="2:18">
      <c r="B180" s="114"/>
      <c r="C180" s="115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  <c r="R180" s="115"/>
    </row>
    <row r="181" spans="2:18">
      <c r="B181" s="114"/>
      <c r="C181" s="115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  <c r="Q181" s="115"/>
      <c r="R181" s="115"/>
    </row>
    <row r="182" spans="2:18">
      <c r="B182" s="114"/>
      <c r="C182" s="115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  <c r="Q182" s="115"/>
      <c r="R182" s="115"/>
    </row>
    <row r="183" spans="2:18">
      <c r="B183" s="114"/>
      <c r="C183" s="115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  <c r="Q183" s="115"/>
      <c r="R183" s="115"/>
    </row>
    <row r="184" spans="2:18">
      <c r="B184" s="114"/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</row>
    <row r="185" spans="2:18">
      <c r="B185" s="114"/>
      <c r="C185" s="115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  <c r="Q185" s="115"/>
      <c r="R185" s="115"/>
    </row>
    <row r="186" spans="2:18">
      <c r="B186" s="114"/>
      <c r="C186" s="115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  <c r="Q186" s="115"/>
      <c r="R186" s="115"/>
    </row>
    <row r="187" spans="2:18">
      <c r="B187" s="114"/>
      <c r="C187" s="115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  <c r="Q187" s="115"/>
      <c r="R187" s="115"/>
    </row>
    <row r="188" spans="2:18">
      <c r="B188" s="114"/>
      <c r="C188" s="115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  <c r="Q188" s="115"/>
      <c r="R188" s="115"/>
    </row>
    <row r="189" spans="2:18">
      <c r="B189" s="114"/>
      <c r="C189" s="115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  <c r="Q189" s="115"/>
      <c r="R189" s="115"/>
    </row>
    <row r="190" spans="2:18">
      <c r="B190" s="114"/>
      <c r="C190" s="115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  <c r="Q190" s="115"/>
      <c r="R190" s="115"/>
    </row>
    <row r="191" spans="2:18">
      <c r="B191" s="114"/>
      <c r="C191" s="115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  <c r="Q191" s="115"/>
      <c r="R191" s="115"/>
    </row>
    <row r="192" spans="2:18">
      <c r="B192" s="114"/>
      <c r="C192" s="115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  <c r="Q192" s="115"/>
      <c r="R192" s="115"/>
    </row>
    <row r="193" spans="2:18">
      <c r="B193" s="114"/>
      <c r="C193" s="115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  <c r="Q193" s="115"/>
      <c r="R193" s="115"/>
    </row>
    <row r="194" spans="2:18">
      <c r="B194" s="114"/>
      <c r="C194" s="115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  <c r="Q194" s="115"/>
      <c r="R194" s="115"/>
    </row>
    <row r="195" spans="2:18">
      <c r="B195" s="114"/>
      <c r="C195" s="115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  <c r="R195" s="115"/>
    </row>
    <row r="196" spans="2:18">
      <c r="B196" s="114"/>
      <c r="C196" s="115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  <c r="Q196" s="115"/>
      <c r="R196" s="115"/>
    </row>
    <row r="197" spans="2:18">
      <c r="B197" s="114"/>
      <c r="C197" s="115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  <c r="Q197" s="115"/>
      <c r="R197" s="115"/>
    </row>
    <row r="198" spans="2:18">
      <c r="B198" s="114"/>
      <c r="C198" s="115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  <c r="Q198" s="115"/>
      <c r="R198" s="115"/>
    </row>
    <row r="199" spans="2:18">
      <c r="B199" s="114"/>
      <c r="C199" s="115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  <c r="Q199" s="115"/>
      <c r="R199" s="115"/>
    </row>
    <row r="200" spans="2:18">
      <c r="B200" s="114"/>
      <c r="C200" s="115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  <c r="Q200" s="115"/>
      <c r="R200" s="115"/>
    </row>
    <row r="201" spans="2:18">
      <c r="B201" s="114"/>
      <c r="C201" s="115"/>
      <c r="D201" s="115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  <c r="Q201" s="115"/>
      <c r="R201" s="115"/>
    </row>
    <row r="202" spans="2:18">
      <c r="B202" s="114"/>
      <c r="C202" s="115"/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  <c r="Q202" s="115"/>
      <c r="R202" s="115"/>
    </row>
    <row r="203" spans="2:18">
      <c r="B203" s="114"/>
      <c r="C203" s="115"/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  <c r="Q203" s="115"/>
      <c r="R203" s="115"/>
    </row>
    <row r="204" spans="2:18">
      <c r="B204" s="114"/>
      <c r="C204" s="115"/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  <c r="Q204" s="115"/>
      <c r="R204" s="115"/>
    </row>
    <row r="205" spans="2:18">
      <c r="B205" s="114"/>
      <c r="C205" s="115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  <c r="Q205" s="115"/>
      <c r="R205" s="115"/>
    </row>
    <row r="206" spans="2:18">
      <c r="B206" s="114"/>
      <c r="C206" s="115"/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  <c r="Q206" s="115"/>
      <c r="R206" s="115"/>
    </row>
    <row r="207" spans="2:18">
      <c r="B207" s="114"/>
      <c r="C207" s="115"/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  <c r="Q207" s="115"/>
      <c r="R207" s="115"/>
    </row>
    <row r="208" spans="2:18">
      <c r="B208" s="114"/>
      <c r="C208" s="115"/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  <c r="R208" s="115"/>
    </row>
    <row r="209" spans="2:18">
      <c r="B209" s="114"/>
      <c r="C209" s="115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  <c r="Q209" s="115"/>
      <c r="R209" s="115"/>
    </row>
    <row r="210" spans="2:18">
      <c r="B210" s="114"/>
      <c r="C210" s="115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  <c r="R210" s="115"/>
    </row>
    <row r="211" spans="2:18">
      <c r="B211" s="114"/>
      <c r="C211" s="115"/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  <c r="Q211" s="115"/>
      <c r="R211" s="115"/>
    </row>
    <row r="212" spans="2:18">
      <c r="B212" s="114"/>
      <c r="C212" s="115"/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</row>
    <row r="213" spans="2:18">
      <c r="B213" s="114"/>
      <c r="C213" s="115"/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</row>
    <row r="214" spans="2:18">
      <c r="B214" s="114"/>
      <c r="C214" s="115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</row>
    <row r="215" spans="2:18">
      <c r="B215" s="114"/>
      <c r="C215" s="115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</row>
    <row r="216" spans="2:18">
      <c r="B216" s="114"/>
      <c r="C216" s="115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</row>
    <row r="217" spans="2:18">
      <c r="B217" s="114"/>
      <c r="C217" s="115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</row>
    <row r="218" spans="2:18">
      <c r="B218" s="114"/>
      <c r="C218" s="115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</row>
    <row r="219" spans="2:18">
      <c r="B219" s="114"/>
      <c r="C219" s="115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</row>
    <row r="220" spans="2:18">
      <c r="B220" s="114"/>
      <c r="C220" s="115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</row>
    <row r="221" spans="2:18">
      <c r="B221" s="114"/>
      <c r="C221" s="115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</row>
    <row r="222" spans="2:18">
      <c r="B222" s="114"/>
      <c r="C222" s="115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</row>
    <row r="223" spans="2:18">
      <c r="B223" s="114"/>
      <c r="C223" s="115"/>
      <c r="D223" s="115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  <c r="R223" s="115"/>
    </row>
    <row r="224" spans="2:18">
      <c r="B224" s="114"/>
      <c r="C224" s="115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</row>
    <row r="225" spans="2:18">
      <c r="B225" s="114"/>
      <c r="C225" s="115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  <c r="R225" s="115"/>
    </row>
    <row r="226" spans="2:18">
      <c r="B226" s="114"/>
      <c r="C226" s="115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</row>
    <row r="227" spans="2:18">
      <c r="B227" s="114"/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</row>
    <row r="228" spans="2:18">
      <c r="B228" s="114"/>
      <c r="C228" s="115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</row>
    <row r="229" spans="2:18">
      <c r="B229" s="114"/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</row>
    <row r="230" spans="2:18">
      <c r="B230" s="114"/>
      <c r="C230" s="115"/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</row>
    <row r="231" spans="2:18">
      <c r="B231" s="114"/>
      <c r="C231" s="115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</row>
    <row r="232" spans="2:18">
      <c r="B232" s="114"/>
      <c r="C232" s="115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</row>
    <row r="233" spans="2:18">
      <c r="B233" s="114"/>
      <c r="C233" s="115"/>
      <c r="D233" s="115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</row>
    <row r="234" spans="2:18">
      <c r="B234" s="114"/>
      <c r="C234" s="115"/>
      <c r="D234" s="115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</row>
    <row r="235" spans="2:18">
      <c r="B235" s="114"/>
      <c r="C235" s="115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</row>
    <row r="236" spans="2:18">
      <c r="B236" s="114"/>
      <c r="C236" s="115"/>
      <c r="D236" s="115"/>
      <c r="E236" s="115"/>
      <c r="F236" s="115"/>
      <c r="G236" s="115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</row>
    <row r="237" spans="2:18">
      <c r="B237" s="114"/>
      <c r="C237" s="115"/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</row>
    <row r="238" spans="2:18">
      <c r="B238" s="114"/>
      <c r="C238" s="115"/>
      <c r="D238" s="115"/>
      <c r="E238" s="115"/>
      <c r="F238" s="115"/>
      <c r="G238" s="115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</row>
    <row r="239" spans="2:18">
      <c r="B239" s="114"/>
      <c r="C239" s="115"/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</row>
    <row r="240" spans="2:18">
      <c r="B240" s="114"/>
      <c r="C240" s="115"/>
      <c r="D240" s="115"/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</row>
    <row r="241" spans="2:18">
      <c r="B241" s="114"/>
      <c r="C241" s="115"/>
      <c r="D241" s="115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</row>
    <row r="242" spans="2:18">
      <c r="B242" s="114"/>
      <c r="C242" s="115"/>
      <c r="D242" s="115"/>
      <c r="E242" s="115"/>
      <c r="F242" s="115"/>
      <c r="G242" s="115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  <c r="R242" s="115"/>
    </row>
    <row r="243" spans="2:18">
      <c r="B243" s="114"/>
      <c r="C243" s="115"/>
      <c r="D243" s="115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</row>
    <row r="244" spans="2:18">
      <c r="B244" s="114"/>
      <c r="C244" s="115"/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</row>
    <row r="245" spans="2:18">
      <c r="B245" s="114"/>
      <c r="C245" s="115"/>
      <c r="D245" s="115"/>
      <c r="E245" s="115"/>
      <c r="F245" s="115"/>
      <c r="G245" s="115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</row>
    <row r="246" spans="2:18">
      <c r="B246" s="114"/>
      <c r="C246" s="115"/>
      <c r="D246" s="115"/>
      <c r="E246" s="115"/>
      <c r="F246" s="115"/>
      <c r="G246" s="115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</row>
    <row r="247" spans="2:18">
      <c r="B247" s="114"/>
      <c r="C247" s="115"/>
      <c r="D247" s="115"/>
      <c r="E247" s="115"/>
      <c r="F247" s="115"/>
      <c r="G247" s="115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</row>
    <row r="248" spans="2:18">
      <c r="B248" s="114"/>
      <c r="C248" s="115"/>
      <c r="D248" s="115"/>
      <c r="E248" s="115"/>
      <c r="F248" s="115"/>
      <c r="G248" s="115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</row>
    <row r="249" spans="2:18">
      <c r="B249" s="114"/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</row>
    <row r="250" spans="2:18">
      <c r="B250" s="114"/>
      <c r="C250" s="115"/>
      <c r="D250" s="115"/>
      <c r="E250" s="115"/>
      <c r="F250" s="115"/>
      <c r="G250" s="115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</row>
    <row r="251" spans="2:18">
      <c r="B251" s="114"/>
      <c r="C251" s="115"/>
      <c r="D251" s="115"/>
      <c r="E251" s="115"/>
      <c r="F251" s="115"/>
      <c r="G251" s="115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</row>
    <row r="252" spans="2:18">
      <c r="B252" s="114"/>
      <c r="C252" s="115"/>
      <c r="D252" s="115"/>
      <c r="E252" s="115"/>
      <c r="F252" s="115"/>
      <c r="G252" s="115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</row>
    <row r="253" spans="2:18">
      <c r="B253" s="114"/>
      <c r="C253" s="115"/>
      <c r="D253" s="115"/>
      <c r="E253" s="115"/>
      <c r="F253" s="115"/>
      <c r="G253" s="115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</row>
    <row r="254" spans="2:18">
      <c r="B254" s="114"/>
      <c r="C254" s="115"/>
      <c r="D254" s="115"/>
      <c r="E254" s="115"/>
      <c r="F254" s="115"/>
      <c r="G254" s="115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</row>
    <row r="255" spans="2:18">
      <c r="B255" s="114"/>
      <c r="C255" s="115"/>
      <c r="D255" s="115"/>
      <c r="E255" s="115"/>
      <c r="F255" s="115"/>
      <c r="G255" s="115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</row>
    <row r="256" spans="2:18">
      <c r="B256" s="114"/>
      <c r="C256" s="115"/>
      <c r="D256" s="115"/>
      <c r="E256" s="115"/>
      <c r="F256" s="115"/>
      <c r="G256" s="115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</row>
    <row r="257" spans="2:18">
      <c r="B257" s="114"/>
      <c r="C257" s="115"/>
      <c r="D257" s="115"/>
      <c r="E257" s="115"/>
      <c r="F257" s="115"/>
      <c r="G257" s="115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</row>
    <row r="258" spans="2:18">
      <c r="B258" s="114"/>
      <c r="C258" s="115"/>
      <c r="D258" s="115"/>
      <c r="E258" s="115"/>
      <c r="F258" s="115"/>
      <c r="G258" s="115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</row>
    <row r="259" spans="2:18">
      <c r="B259" s="114"/>
      <c r="C259" s="115"/>
      <c r="D259" s="115"/>
      <c r="E259" s="115"/>
      <c r="F259" s="115"/>
      <c r="G259" s="115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</row>
    <row r="260" spans="2:18">
      <c r="B260" s="114"/>
      <c r="C260" s="115"/>
      <c r="D260" s="115"/>
      <c r="E260" s="115"/>
      <c r="F260" s="115"/>
      <c r="G260" s="115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</row>
    <row r="261" spans="2:18">
      <c r="B261" s="114"/>
      <c r="C261" s="115"/>
      <c r="D261" s="115"/>
      <c r="E261" s="115"/>
      <c r="F261" s="115"/>
      <c r="G261" s="115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</row>
    <row r="262" spans="2:18">
      <c r="B262" s="114"/>
      <c r="C262" s="115"/>
      <c r="D262" s="115"/>
      <c r="E262" s="115"/>
      <c r="F262" s="115"/>
      <c r="G262" s="115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</row>
    <row r="263" spans="2:18">
      <c r="B263" s="114"/>
      <c r="C263" s="115"/>
      <c r="D263" s="115"/>
      <c r="E263" s="115"/>
      <c r="F263" s="115"/>
      <c r="G263" s="115"/>
      <c r="H263" s="115"/>
      <c r="I263" s="115"/>
      <c r="J263" s="115"/>
      <c r="K263" s="115"/>
      <c r="L263" s="115"/>
      <c r="M263" s="115"/>
      <c r="N263" s="115"/>
      <c r="O263" s="115"/>
      <c r="P263" s="115"/>
      <c r="Q263" s="115"/>
      <c r="R263" s="115"/>
    </row>
    <row r="264" spans="2:18">
      <c r="B264" s="114"/>
      <c r="C264" s="115"/>
      <c r="D264" s="115"/>
      <c r="E264" s="115"/>
      <c r="F264" s="115"/>
      <c r="G264" s="115"/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</row>
    <row r="265" spans="2:18">
      <c r="B265" s="114"/>
      <c r="C265" s="115"/>
      <c r="D265" s="115"/>
      <c r="E265" s="115"/>
      <c r="F265" s="115"/>
      <c r="G265" s="115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</row>
    <row r="266" spans="2:18">
      <c r="B266" s="114"/>
      <c r="C266" s="115"/>
      <c r="D266" s="115"/>
      <c r="E266" s="115"/>
      <c r="F266" s="115"/>
      <c r="G266" s="115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</row>
    <row r="267" spans="2:18">
      <c r="B267" s="114"/>
      <c r="C267" s="115"/>
      <c r="D267" s="115"/>
      <c r="E267" s="115"/>
      <c r="F267" s="115"/>
      <c r="G267" s="115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</row>
    <row r="268" spans="2:18">
      <c r="B268" s="114"/>
      <c r="C268" s="115"/>
      <c r="D268" s="115"/>
      <c r="E268" s="115"/>
      <c r="F268" s="115"/>
      <c r="G268" s="115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</row>
    <row r="269" spans="2:18">
      <c r="B269" s="114"/>
      <c r="C269" s="115"/>
      <c r="D269" s="115"/>
      <c r="E269" s="115"/>
      <c r="F269" s="115"/>
      <c r="G269" s="115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</row>
    <row r="270" spans="2:18">
      <c r="B270" s="114"/>
      <c r="C270" s="115"/>
      <c r="D270" s="115"/>
      <c r="E270" s="115"/>
      <c r="F270" s="115"/>
      <c r="G270" s="115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</row>
    <row r="271" spans="2:18">
      <c r="B271" s="114"/>
      <c r="C271" s="115"/>
      <c r="D271" s="115"/>
      <c r="E271" s="115"/>
      <c r="F271" s="115"/>
      <c r="G271" s="115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</row>
    <row r="272" spans="2:18">
      <c r="B272" s="114"/>
      <c r="C272" s="115"/>
      <c r="D272" s="115"/>
      <c r="E272" s="115"/>
      <c r="F272" s="115"/>
      <c r="G272" s="115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</row>
    <row r="273" spans="2:18">
      <c r="B273" s="114"/>
      <c r="C273" s="115"/>
      <c r="D273" s="115"/>
      <c r="E273" s="115"/>
      <c r="F273" s="115"/>
      <c r="G273" s="115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</row>
    <row r="274" spans="2:18">
      <c r="B274" s="114"/>
      <c r="C274" s="115"/>
      <c r="D274" s="115"/>
      <c r="E274" s="115"/>
      <c r="F274" s="115"/>
      <c r="G274" s="115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</row>
    <row r="275" spans="2:18">
      <c r="B275" s="114"/>
      <c r="C275" s="115"/>
      <c r="D275" s="115"/>
      <c r="E275" s="115"/>
      <c r="F275" s="115"/>
      <c r="G275" s="115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</row>
    <row r="276" spans="2:18">
      <c r="B276" s="114"/>
      <c r="C276" s="115"/>
      <c r="D276" s="115"/>
      <c r="E276" s="115"/>
      <c r="F276" s="115"/>
      <c r="G276" s="115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</row>
    <row r="277" spans="2:18">
      <c r="B277" s="114"/>
      <c r="C277" s="115"/>
      <c r="D277" s="115"/>
      <c r="E277" s="115"/>
      <c r="F277" s="115"/>
      <c r="G277" s="115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</row>
    <row r="278" spans="2:18">
      <c r="B278" s="114"/>
      <c r="C278" s="115"/>
      <c r="D278" s="115"/>
      <c r="E278" s="115"/>
      <c r="F278" s="115"/>
      <c r="G278" s="115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</row>
    <row r="279" spans="2:18">
      <c r="B279" s="114"/>
      <c r="C279" s="115"/>
      <c r="D279" s="115"/>
      <c r="E279" s="115"/>
      <c r="F279" s="115"/>
      <c r="G279" s="115"/>
      <c r="H279" s="115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</row>
    <row r="280" spans="2:18">
      <c r="B280" s="114"/>
      <c r="C280" s="115"/>
      <c r="D280" s="115"/>
      <c r="E280" s="115"/>
      <c r="F280" s="115"/>
      <c r="G280" s="115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</row>
    <row r="281" spans="2:18">
      <c r="B281" s="114"/>
      <c r="C281" s="115"/>
      <c r="D281" s="115"/>
      <c r="E281" s="115"/>
      <c r="F281" s="115"/>
      <c r="G281" s="115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</row>
    <row r="282" spans="2:18">
      <c r="B282" s="114"/>
      <c r="C282" s="115"/>
      <c r="D282" s="115"/>
      <c r="E282" s="115"/>
      <c r="F282" s="115"/>
      <c r="G282" s="115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</row>
    <row r="283" spans="2:18">
      <c r="B283" s="114"/>
      <c r="C283" s="115"/>
      <c r="D283" s="115"/>
      <c r="E283" s="115"/>
      <c r="F283" s="115"/>
      <c r="G283" s="115"/>
      <c r="H283" s="115"/>
      <c r="I283" s="115"/>
      <c r="J283" s="115"/>
      <c r="K283" s="115"/>
      <c r="L283" s="115"/>
      <c r="M283" s="115"/>
      <c r="N283" s="115"/>
      <c r="O283" s="115"/>
      <c r="P283" s="115"/>
      <c r="Q283" s="115"/>
      <c r="R283" s="115"/>
    </row>
    <row r="284" spans="2:18">
      <c r="B284" s="114"/>
      <c r="C284" s="115"/>
      <c r="D284" s="115"/>
      <c r="E284" s="115"/>
      <c r="F284" s="115"/>
      <c r="G284" s="115"/>
      <c r="H284" s="115"/>
      <c r="I284" s="115"/>
      <c r="J284" s="115"/>
      <c r="K284" s="115"/>
      <c r="L284" s="115"/>
      <c r="M284" s="115"/>
      <c r="N284" s="115"/>
      <c r="O284" s="115"/>
      <c r="P284" s="115"/>
      <c r="Q284" s="115"/>
      <c r="R284" s="115"/>
    </row>
    <row r="285" spans="2:18">
      <c r="B285" s="114"/>
      <c r="C285" s="115"/>
      <c r="D285" s="115"/>
      <c r="E285" s="115"/>
      <c r="F285" s="115"/>
      <c r="G285" s="115"/>
      <c r="H285" s="115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</row>
    <row r="286" spans="2:18">
      <c r="B286" s="114"/>
      <c r="C286" s="115"/>
      <c r="D286" s="115"/>
      <c r="E286" s="115"/>
      <c r="F286" s="115"/>
      <c r="G286" s="115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</row>
    <row r="287" spans="2:18">
      <c r="B287" s="114"/>
      <c r="C287" s="115"/>
      <c r="D287" s="115"/>
      <c r="E287" s="115"/>
      <c r="F287" s="115"/>
      <c r="G287" s="115"/>
      <c r="H287" s="115"/>
      <c r="I287" s="115"/>
      <c r="J287" s="115"/>
      <c r="K287" s="115"/>
      <c r="L287" s="115"/>
      <c r="M287" s="115"/>
      <c r="N287" s="115"/>
      <c r="O287" s="115"/>
      <c r="P287" s="115"/>
      <c r="Q287" s="115"/>
      <c r="R287" s="115"/>
    </row>
    <row r="288" spans="2:18">
      <c r="B288" s="114"/>
      <c r="C288" s="115"/>
      <c r="D288" s="115"/>
      <c r="E288" s="115"/>
      <c r="F288" s="115"/>
      <c r="G288" s="115"/>
      <c r="H288" s="115"/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</row>
    <row r="289" spans="2:18">
      <c r="B289" s="114"/>
      <c r="C289" s="115"/>
      <c r="D289" s="115"/>
      <c r="E289" s="115"/>
      <c r="F289" s="115"/>
      <c r="G289" s="115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</row>
    <row r="290" spans="2:18">
      <c r="B290" s="114"/>
      <c r="C290" s="115"/>
      <c r="D290" s="115"/>
      <c r="E290" s="115"/>
      <c r="F290" s="115"/>
      <c r="G290" s="115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</row>
    <row r="291" spans="2:18">
      <c r="B291" s="114"/>
      <c r="C291" s="115"/>
      <c r="D291" s="115"/>
      <c r="E291" s="115"/>
      <c r="F291" s="115"/>
      <c r="G291" s="115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</row>
    <row r="292" spans="2:18">
      <c r="B292" s="114"/>
      <c r="C292" s="115"/>
      <c r="D292" s="115"/>
      <c r="E292" s="115"/>
      <c r="F292" s="115"/>
      <c r="G292" s="115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</row>
    <row r="293" spans="2:18">
      <c r="B293" s="114"/>
      <c r="C293" s="115"/>
      <c r="D293" s="115"/>
      <c r="E293" s="115"/>
      <c r="F293" s="115"/>
      <c r="G293" s="115"/>
      <c r="H293" s="115"/>
      <c r="I293" s="115"/>
      <c r="J293" s="115"/>
      <c r="K293" s="115"/>
      <c r="L293" s="115"/>
      <c r="M293" s="115"/>
      <c r="N293" s="115"/>
      <c r="O293" s="115"/>
      <c r="P293" s="115"/>
      <c r="Q293" s="115"/>
      <c r="R293" s="115"/>
    </row>
    <row r="294" spans="2:18">
      <c r="B294" s="114"/>
      <c r="C294" s="115"/>
      <c r="D294" s="115"/>
      <c r="E294" s="115"/>
      <c r="F294" s="115"/>
      <c r="G294" s="115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</row>
    <row r="295" spans="2:18">
      <c r="B295" s="114"/>
      <c r="C295" s="115"/>
      <c r="D295" s="115"/>
      <c r="E295" s="115"/>
      <c r="F295" s="115"/>
      <c r="G295" s="115"/>
      <c r="H295" s="115"/>
      <c r="I295" s="115"/>
      <c r="J295" s="115"/>
      <c r="K295" s="115"/>
      <c r="L295" s="115"/>
      <c r="M295" s="115"/>
      <c r="N295" s="115"/>
      <c r="O295" s="115"/>
      <c r="P295" s="115"/>
      <c r="Q295" s="115"/>
      <c r="R295" s="115"/>
    </row>
    <row r="296" spans="2:18">
      <c r="B296" s="114"/>
      <c r="C296" s="115"/>
      <c r="D296" s="115"/>
      <c r="E296" s="115"/>
      <c r="F296" s="115"/>
      <c r="G296" s="115"/>
      <c r="H296" s="115"/>
      <c r="I296" s="115"/>
      <c r="J296" s="115"/>
      <c r="K296" s="115"/>
      <c r="L296" s="115"/>
      <c r="M296" s="115"/>
      <c r="N296" s="115"/>
      <c r="O296" s="115"/>
      <c r="P296" s="115"/>
      <c r="Q296" s="115"/>
      <c r="R296" s="115"/>
    </row>
    <row r="297" spans="2:18">
      <c r="B297" s="114"/>
      <c r="C297" s="115"/>
      <c r="D297" s="115"/>
      <c r="E297" s="115"/>
      <c r="F297" s="115"/>
      <c r="G297" s="115"/>
      <c r="H297" s="115"/>
      <c r="I297" s="115"/>
      <c r="J297" s="115"/>
      <c r="K297" s="115"/>
      <c r="L297" s="115"/>
      <c r="M297" s="115"/>
      <c r="N297" s="115"/>
      <c r="O297" s="115"/>
      <c r="P297" s="115"/>
      <c r="Q297" s="115"/>
      <c r="R297" s="115"/>
    </row>
    <row r="298" spans="2:18">
      <c r="B298" s="114"/>
      <c r="C298" s="115"/>
      <c r="D298" s="115"/>
      <c r="E298" s="115"/>
      <c r="F298" s="115"/>
      <c r="G298" s="115"/>
      <c r="H298" s="115"/>
      <c r="I298" s="115"/>
      <c r="J298" s="115"/>
      <c r="K298" s="115"/>
      <c r="L298" s="115"/>
      <c r="M298" s="115"/>
      <c r="N298" s="115"/>
      <c r="O298" s="115"/>
      <c r="P298" s="115"/>
      <c r="Q298" s="115"/>
      <c r="R298" s="115"/>
    </row>
    <row r="299" spans="2:18">
      <c r="B299" s="114"/>
      <c r="C299" s="115"/>
      <c r="D299" s="115"/>
      <c r="E299" s="115"/>
      <c r="F299" s="115"/>
      <c r="G299" s="115"/>
      <c r="H299" s="115"/>
      <c r="I299" s="115"/>
      <c r="J299" s="115"/>
      <c r="K299" s="115"/>
      <c r="L299" s="115"/>
      <c r="M299" s="115"/>
      <c r="N299" s="115"/>
      <c r="O299" s="115"/>
      <c r="P299" s="115"/>
      <c r="Q299" s="115"/>
      <c r="R299" s="115"/>
    </row>
    <row r="300" spans="2:18">
      <c r="B300" s="114"/>
      <c r="C300" s="115"/>
      <c r="D300" s="115"/>
      <c r="E300" s="115"/>
      <c r="F300" s="115"/>
      <c r="G300" s="115"/>
      <c r="H300" s="115"/>
      <c r="I300" s="115"/>
      <c r="J300" s="115"/>
      <c r="K300" s="115"/>
      <c r="L300" s="115"/>
      <c r="M300" s="115"/>
      <c r="N300" s="115"/>
      <c r="O300" s="115"/>
      <c r="P300" s="115"/>
      <c r="Q300" s="115"/>
      <c r="R300" s="115"/>
    </row>
    <row r="301" spans="2:18">
      <c r="B301" s="114"/>
      <c r="C301" s="115"/>
      <c r="D301" s="115"/>
      <c r="E301" s="115"/>
      <c r="F301" s="115"/>
      <c r="G301" s="115"/>
      <c r="H301" s="115"/>
      <c r="I301" s="115"/>
      <c r="J301" s="115"/>
      <c r="K301" s="115"/>
      <c r="L301" s="115"/>
      <c r="M301" s="115"/>
      <c r="N301" s="115"/>
      <c r="O301" s="115"/>
      <c r="P301" s="115"/>
      <c r="Q301" s="115"/>
      <c r="R301" s="115"/>
    </row>
    <row r="302" spans="2:18">
      <c r="B302" s="114"/>
      <c r="C302" s="115"/>
      <c r="D302" s="115"/>
      <c r="E302" s="115"/>
      <c r="F302" s="115"/>
      <c r="G302" s="115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</row>
    <row r="303" spans="2:18">
      <c r="B303" s="114"/>
      <c r="C303" s="115"/>
      <c r="D303" s="115"/>
      <c r="E303" s="115"/>
      <c r="F303" s="115"/>
      <c r="G303" s="115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</row>
    <row r="304" spans="2:18">
      <c r="B304" s="114"/>
      <c r="C304" s="115"/>
      <c r="D304" s="115"/>
      <c r="E304" s="115"/>
      <c r="F304" s="115"/>
      <c r="G304" s="115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</row>
    <row r="305" spans="2:18">
      <c r="B305" s="114"/>
      <c r="C305" s="115"/>
      <c r="D305" s="115"/>
      <c r="E305" s="115"/>
      <c r="F305" s="115"/>
      <c r="G305" s="115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</row>
    <row r="306" spans="2:18">
      <c r="B306" s="114"/>
      <c r="C306" s="115"/>
      <c r="D306" s="115"/>
      <c r="E306" s="115"/>
      <c r="F306" s="115"/>
      <c r="G306" s="115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</row>
    <row r="307" spans="2:18">
      <c r="B307" s="114"/>
      <c r="C307" s="115"/>
      <c r="D307" s="115"/>
      <c r="E307" s="115"/>
      <c r="F307" s="115"/>
      <c r="G307" s="115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</row>
    <row r="308" spans="2:18">
      <c r="B308" s="114"/>
      <c r="C308" s="115"/>
      <c r="D308" s="115"/>
      <c r="E308" s="115"/>
      <c r="F308" s="115"/>
      <c r="G308" s="115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</row>
    <row r="309" spans="2:18">
      <c r="B309" s="114"/>
      <c r="C309" s="115"/>
      <c r="D309" s="115"/>
      <c r="E309" s="115"/>
      <c r="F309" s="115"/>
      <c r="G309" s="115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</row>
    <row r="310" spans="2:18">
      <c r="B310" s="114"/>
      <c r="C310" s="115"/>
      <c r="D310" s="115"/>
      <c r="E310" s="115"/>
      <c r="F310" s="115"/>
      <c r="G310" s="115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</row>
    <row r="311" spans="2:18">
      <c r="B311" s="114"/>
      <c r="C311" s="115"/>
      <c r="D311" s="115"/>
      <c r="E311" s="115"/>
      <c r="F311" s="115"/>
      <c r="G311" s="115"/>
      <c r="H311" s="115"/>
      <c r="I311" s="115"/>
      <c r="J311" s="115"/>
      <c r="K311" s="115"/>
      <c r="L311" s="115"/>
      <c r="M311" s="115"/>
      <c r="N311" s="115"/>
      <c r="O311" s="115"/>
      <c r="P311" s="115"/>
      <c r="Q311" s="115"/>
      <c r="R311" s="115"/>
    </row>
    <row r="312" spans="2:18">
      <c r="B312" s="114"/>
      <c r="C312" s="115"/>
      <c r="D312" s="115"/>
      <c r="E312" s="115"/>
      <c r="F312" s="115"/>
      <c r="G312" s="115"/>
      <c r="H312" s="115"/>
      <c r="I312" s="115"/>
      <c r="J312" s="115"/>
      <c r="K312" s="115"/>
      <c r="L312" s="115"/>
      <c r="M312" s="115"/>
      <c r="N312" s="115"/>
      <c r="O312" s="115"/>
      <c r="P312" s="115"/>
      <c r="Q312" s="115"/>
      <c r="R312" s="115"/>
    </row>
    <row r="313" spans="2:18">
      <c r="B313" s="114"/>
      <c r="C313" s="115"/>
      <c r="D313" s="115"/>
      <c r="E313" s="115"/>
      <c r="F313" s="115"/>
      <c r="G313" s="115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</row>
    <row r="314" spans="2:18">
      <c r="B314" s="114"/>
      <c r="C314" s="115"/>
      <c r="D314" s="115"/>
      <c r="E314" s="115"/>
      <c r="F314" s="115"/>
      <c r="G314" s="115"/>
      <c r="H314" s="115"/>
      <c r="I314" s="115"/>
      <c r="J314" s="115"/>
      <c r="K314" s="115"/>
      <c r="L314" s="115"/>
      <c r="M314" s="115"/>
      <c r="N314" s="115"/>
      <c r="O314" s="115"/>
      <c r="P314" s="115"/>
      <c r="Q314" s="115"/>
      <c r="R314" s="115"/>
    </row>
    <row r="315" spans="2:18">
      <c r="B315" s="114"/>
      <c r="C315" s="115"/>
      <c r="D315" s="115"/>
      <c r="E315" s="115"/>
      <c r="F315" s="115"/>
      <c r="G315" s="115"/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</row>
    <row r="316" spans="2:18">
      <c r="B316" s="114"/>
      <c r="C316" s="115"/>
      <c r="D316" s="115"/>
      <c r="E316" s="115"/>
      <c r="F316" s="115"/>
      <c r="G316" s="115"/>
      <c r="H316" s="115"/>
      <c r="I316" s="115"/>
      <c r="J316" s="115"/>
      <c r="K316" s="115"/>
      <c r="L316" s="115"/>
      <c r="M316" s="115"/>
      <c r="N316" s="115"/>
      <c r="O316" s="115"/>
      <c r="P316" s="115"/>
      <c r="Q316" s="115"/>
      <c r="R316" s="115"/>
    </row>
    <row r="317" spans="2:18">
      <c r="B317" s="114"/>
      <c r="C317" s="115"/>
      <c r="D317" s="115"/>
      <c r="E317" s="115"/>
      <c r="F317" s="115"/>
      <c r="G317" s="115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</row>
    <row r="318" spans="2:18">
      <c r="B318" s="114"/>
      <c r="C318" s="115"/>
      <c r="D318" s="115"/>
      <c r="E318" s="115"/>
      <c r="F318" s="115"/>
      <c r="G318" s="115"/>
      <c r="H318" s="115"/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</row>
    <row r="319" spans="2:18">
      <c r="B319" s="114"/>
      <c r="C319" s="115"/>
      <c r="D319" s="115"/>
      <c r="E319" s="115"/>
      <c r="F319" s="115"/>
      <c r="G319" s="115"/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</row>
    <row r="320" spans="2:18">
      <c r="B320" s="114"/>
      <c r="C320" s="115"/>
      <c r="D320" s="115"/>
      <c r="E320" s="115"/>
      <c r="F320" s="115"/>
      <c r="G320" s="115"/>
      <c r="H320" s="115"/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</row>
    <row r="321" spans="2:18">
      <c r="B321" s="114"/>
      <c r="C321" s="115"/>
      <c r="D321" s="115"/>
      <c r="E321" s="115"/>
      <c r="F321" s="115"/>
      <c r="G321" s="115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</row>
    <row r="322" spans="2:18">
      <c r="B322" s="114"/>
      <c r="C322" s="115"/>
      <c r="D322" s="115"/>
      <c r="E322" s="115"/>
      <c r="F322" s="115"/>
      <c r="G322" s="115"/>
      <c r="H322" s="115"/>
      <c r="I322" s="115"/>
      <c r="J322" s="115"/>
      <c r="K322" s="115"/>
      <c r="L322" s="115"/>
      <c r="M322" s="115"/>
      <c r="N322" s="115"/>
      <c r="O322" s="115"/>
      <c r="P322" s="115"/>
      <c r="Q322" s="115"/>
      <c r="R322" s="115"/>
    </row>
    <row r="323" spans="2:18">
      <c r="B323" s="114"/>
      <c r="C323" s="115"/>
      <c r="D323" s="115"/>
      <c r="E323" s="115"/>
      <c r="F323" s="115"/>
      <c r="G323" s="115"/>
      <c r="H323" s="115"/>
      <c r="I323" s="115"/>
      <c r="J323" s="115"/>
      <c r="K323" s="115"/>
      <c r="L323" s="115"/>
      <c r="M323" s="115"/>
      <c r="N323" s="115"/>
      <c r="O323" s="115"/>
      <c r="P323" s="115"/>
      <c r="Q323" s="115"/>
      <c r="R323" s="115"/>
    </row>
    <row r="324" spans="2:18">
      <c r="B324" s="114"/>
      <c r="C324" s="115"/>
      <c r="D324" s="115"/>
      <c r="E324" s="115"/>
      <c r="F324" s="115"/>
      <c r="G324" s="115"/>
      <c r="H324" s="115"/>
      <c r="I324" s="115"/>
      <c r="J324" s="115"/>
      <c r="K324" s="115"/>
      <c r="L324" s="115"/>
      <c r="M324" s="115"/>
      <c r="N324" s="115"/>
      <c r="O324" s="115"/>
      <c r="P324" s="115"/>
      <c r="Q324" s="115"/>
      <c r="R324" s="115"/>
    </row>
    <row r="325" spans="2:18">
      <c r="B325" s="114"/>
      <c r="C325" s="115"/>
      <c r="D325" s="115"/>
      <c r="E325" s="115"/>
      <c r="F325" s="115"/>
      <c r="G325" s="115"/>
      <c r="H325" s="115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</row>
    <row r="326" spans="2:18">
      <c r="B326" s="114"/>
      <c r="C326" s="115"/>
      <c r="D326" s="115"/>
      <c r="E326" s="115"/>
      <c r="F326" s="115"/>
      <c r="G326" s="115"/>
      <c r="H326" s="115"/>
      <c r="I326" s="115"/>
      <c r="J326" s="115"/>
      <c r="K326" s="115"/>
      <c r="L326" s="115"/>
      <c r="M326" s="115"/>
      <c r="N326" s="115"/>
      <c r="O326" s="115"/>
      <c r="P326" s="115"/>
      <c r="Q326" s="115"/>
      <c r="R326" s="115"/>
    </row>
    <row r="327" spans="2:18">
      <c r="B327" s="114"/>
      <c r="C327" s="115"/>
      <c r="D327" s="115"/>
      <c r="E327" s="115"/>
      <c r="F327" s="115"/>
      <c r="G327" s="115"/>
      <c r="H327" s="115"/>
      <c r="I327" s="115"/>
      <c r="J327" s="115"/>
      <c r="K327" s="115"/>
      <c r="L327" s="115"/>
      <c r="M327" s="115"/>
      <c r="N327" s="115"/>
      <c r="O327" s="115"/>
      <c r="P327" s="115"/>
      <c r="Q327" s="115"/>
      <c r="R327" s="115"/>
    </row>
    <row r="328" spans="2:18">
      <c r="B328" s="114"/>
      <c r="C328" s="115"/>
      <c r="D328" s="115"/>
      <c r="E328" s="115"/>
      <c r="F328" s="115"/>
      <c r="G328" s="115"/>
      <c r="H328" s="115"/>
      <c r="I328" s="115"/>
      <c r="J328" s="115"/>
      <c r="K328" s="115"/>
      <c r="L328" s="115"/>
      <c r="M328" s="115"/>
      <c r="N328" s="115"/>
      <c r="O328" s="115"/>
      <c r="P328" s="115"/>
      <c r="Q328" s="115"/>
      <c r="R328" s="115"/>
    </row>
    <row r="329" spans="2:18">
      <c r="B329" s="114"/>
      <c r="C329" s="115"/>
      <c r="D329" s="115"/>
      <c r="E329" s="115"/>
      <c r="F329" s="115"/>
      <c r="G329" s="115"/>
      <c r="H329" s="115"/>
      <c r="I329" s="115"/>
      <c r="J329" s="115"/>
      <c r="K329" s="115"/>
      <c r="L329" s="115"/>
      <c r="M329" s="115"/>
      <c r="N329" s="115"/>
      <c r="O329" s="115"/>
      <c r="P329" s="115"/>
      <c r="Q329" s="115"/>
      <c r="R329" s="115"/>
    </row>
    <row r="330" spans="2:18">
      <c r="B330" s="114"/>
      <c r="C330" s="115"/>
      <c r="D330" s="115"/>
      <c r="E330" s="115"/>
      <c r="F330" s="115"/>
      <c r="G330" s="115"/>
      <c r="H330" s="115"/>
      <c r="I330" s="115"/>
      <c r="J330" s="115"/>
      <c r="K330" s="115"/>
      <c r="L330" s="115"/>
      <c r="M330" s="115"/>
      <c r="N330" s="115"/>
      <c r="O330" s="115"/>
      <c r="P330" s="115"/>
      <c r="Q330" s="115"/>
      <c r="R330" s="115"/>
    </row>
    <row r="331" spans="2:18">
      <c r="B331" s="114"/>
      <c r="C331" s="115"/>
      <c r="D331" s="115"/>
      <c r="E331" s="115"/>
      <c r="F331" s="115"/>
      <c r="G331" s="115"/>
      <c r="H331" s="115"/>
      <c r="I331" s="115"/>
      <c r="J331" s="115"/>
      <c r="K331" s="115"/>
      <c r="L331" s="115"/>
      <c r="M331" s="115"/>
      <c r="N331" s="115"/>
      <c r="O331" s="115"/>
      <c r="P331" s="115"/>
      <c r="Q331" s="115"/>
      <c r="R331" s="115"/>
    </row>
    <row r="332" spans="2:18">
      <c r="B332" s="114"/>
      <c r="C332" s="115"/>
      <c r="D332" s="115"/>
      <c r="E332" s="115"/>
      <c r="F332" s="115"/>
      <c r="G332" s="115"/>
      <c r="H332" s="115"/>
      <c r="I332" s="115"/>
      <c r="J332" s="115"/>
      <c r="K332" s="115"/>
      <c r="L332" s="115"/>
      <c r="M332" s="115"/>
      <c r="N332" s="115"/>
      <c r="O332" s="115"/>
      <c r="P332" s="115"/>
      <c r="Q332" s="115"/>
      <c r="R332" s="115"/>
    </row>
    <row r="333" spans="2:18">
      <c r="B333" s="114"/>
      <c r="C333" s="115"/>
      <c r="D333" s="115"/>
      <c r="E333" s="115"/>
      <c r="F333" s="115"/>
      <c r="G333" s="115"/>
      <c r="H333" s="115"/>
      <c r="I333" s="115"/>
      <c r="J333" s="115"/>
      <c r="K333" s="115"/>
      <c r="L333" s="115"/>
      <c r="M333" s="115"/>
      <c r="N333" s="115"/>
      <c r="O333" s="115"/>
      <c r="P333" s="115"/>
      <c r="Q333" s="115"/>
      <c r="R333" s="115"/>
    </row>
    <row r="334" spans="2:18">
      <c r="B334" s="114"/>
      <c r="C334" s="115"/>
      <c r="D334" s="115"/>
      <c r="E334" s="115"/>
      <c r="F334" s="115"/>
      <c r="G334" s="115"/>
      <c r="H334" s="115"/>
      <c r="I334" s="115"/>
      <c r="J334" s="115"/>
      <c r="K334" s="115"/>
      <c r="L334" s="115"/>
      <c r="M334" s="115"/>
      <c r="N334" s="115"/>
      <c r="O334" s="115"/>
      <c r="P334" s="115"/>
      <c r="Q334" s="115"/>
      <c r="R334" s="115"/>
    </row>
    <row r="335" spans="2:18">
      <c r="B335" s="114"/>
      <c r="C335" s="115"/>
      <c r="D335" s="115"/>
      <c r="E335" s="115"/>
      <c r="F335" s="115"/>
      <c r="G335" s="115"/>
      <c r="H335" s="115"/>
      <c r="I335" s="115"/>
      <c r="J335" s="115"/>
      <c r="K335" s="115"/>
      <c r="L335" s="115"/>
      <c r="M335" s="115"/>
      <c r="N335" s="115"/>
      <c r="O335" s="115"/>
      <c r="P335" s="115"/>
      <c r="Q335" s="115"/>
      <c r="R335" s="115"/>
    </row>
    <row r="336" spans="2:18">
      <c r="B336" s="114"/>
      <c r="C336" s="115"/>
      <c r="D336" s="115"/>
      <c r="E336" s="115"/>
      <c r="F336" s="115"/>
      <c r="G336" s="115"/>
      <c r="H336" s="115"/>
      <c r="I336" s="115"/>
      <c r="J336" s="115"/>
      <c r="K336" s="115"/>
      <c r="L336" s="115"/>
      <c r="M336" s="115"/>
      <c r="N336" s="115"/>
      <c r="O336" s="115"/>
      <c r="P336" s="115"/>
      <c r="Q336" s="115"/>
      <c r="R336" s="115"/>
    </row>
    <row r="337" spans="2:18">
      <c r="B337" s="114"/>
      <c r="C337" s="115"/>
      <c r="D337" s="115"/>
      <c r="E337" s="115"/>
      <c r="F337" s="115"/>
      <c r="G337" s="115"/>
      <c r="H337" s="115"/>
      <c r="I337" s="115"/>
      <c r="J337" s="115"/>
      <c r="K337" s="115"/>
      <c r="L337" s="115"/>
      <c r="M337" s="115"/>
      <c r="N337" s="115"/>
      <c r="O337" s="115"/>
      <c r="P337" s="115"/>
      <c r="Q337" s="115"/>
      <c r="R337" s="115"/>
    </row>
    <row r="338" spans="2:18">
      <c r="B338" s="114"/>
      <c r="C338" s="115"/>
      <c r="D338" s="115"/>
      <c r="E338" s="115"/>
      <c r="F338" s="115"/>
      <c r="G338" s="115"/>
      <c r="H338" s="115"/>
      <c r="I338" s="115"/>
      <c r="J338" s="115"/>
      <c r="K338" s="115"/>
      <c r="L338" s="115"/>
      <c r="M338" s="115"/>
      <c r="N338" s="115"/>
      <c r="O338" s="115"/>
      <c r="P338" s="115"/>
      <c r="Q338" s="115"/>
      <c r="R338" s="115"/>
    </row>
    <row r="339" spans="2:18">
      <c r="B339" s="114"/>
      <c r="C339" s="115"/>
      <c r="D339" s="115"/>
      <c r="E339" s="115"/>
      <c r="F339" s="115"/>
      <c r="G339" s="115"/>
      <c r="H339" s="115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</row>
    <row r="340" spans="2:18">
      <c r="B340" s="114"/>
      <c r="C340" s="115"/>
      <c r="D340" s="115"/>
      <c r="E340" s="115"/>
      <c r="F340" s="115"/>
      <c r="G340" s="115"/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</row>
    <row r="341" spans="2:18">
      <c r="B341" s="114"/>
      <c r="C341" s="115"/>
      <c r="D341" s="115"/>
      <c r="E341" s="115"/>
      <c r="F341" s="115"/>
      <c r="G341" s="115"/>
      <c r="H341" s="115"/>
      <c r="I341" s="115"/>
      <c r="J341" s="115"/>
      <c r="K341" s="115"/>
      <c r="L341" s="115"/>
      <c r="M341" s="115"/>
      <c r="N341" s="115"/>
      <c r="O341" s="115"/>
      <c r="P341" s="115"/>
      <c r="Q341" s="115"/>
      <c r="R341" s="115"/>
    </row>
    <row r="342" spans="2:18">
      <c r="B342" s="114"/>
      <c r="C342" s="115"/>
      <c r="D342" s="115"/>
      <c r="E342" s="115"/>
      <c r="F342" s="115"/>
      <c r="G342" s="115"/>
      <c r="H342" s="115"/>
      <c r="I342" s="115"/>
      <c r="J342" s="115"/>
      <c r="K342" s="115"/>
      <c r="L342" s="115"/>
      <c r="M342" s="115"/>
      <c r="N342" s="115"/>
      <c r="O342" s="115"/>
      <c r="P342" s="115"/>
      <c r="Q342" s="115"/>
      <c r="R342" s="115"/>
    </row>
    <row r="343" spans="2:18">
      <c r="B343" s="114"/>
      <c r="C343" s="115"/>
      <c r="D343" s="115"/>
      <c r="E343" s="115"/>
      <c r="F343" s="115"/>
      <c r="G343" s="115"/>
      <c r="H343" s="115"/>
      <c r="I343" s="115"/>
      <c r="J343" s="115"/>
      <c r="K343" s="115"/>
      <c r="L343" s="115"/>
      <c r="M343" s="115"/>
      <c r="N343" s="115"/>
      <c r="O343" s="115"/>
      <c r="P343" s="115"/>
      <c r="Q343" s="115"/>
      <c r="R343" s="115"/>
    </row>
    <row r="344" spans="2:18">
      <c r="B344" s="114"/>
      <c r="C344" s="115"/>
      <c r="D344" s="115"/>
      <c r="E344" s="115"/>
      <c r="F344" s="115"/>
      <c r="G344" s="115"/>
      <c r="H344" s="115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</row>
    <row r="345" spans="2:18">
      <c r="B345" s="114"/>
      <c r="C345" s="115"/>
      <c r="D345" s="115"/>
      <c r="E345" s="115"/>
      <c r="F345" s="115"/>
      <c r="G345" s="115"/>
      <c r="H345" s="115"/>
      <c r="I345" s="115"/>
      <c r="J345" s="115"/>
      <c r="K345" s="115"/>
      <c r="L345" s="115"/>
      <c r="M345" s="115"/>
      <c r="N345" s="115"/>
      <c r="O345" s="115"/>
      <c r="P345" s="115"/>
      <c r="Q345" s="115"/>
      <c r="R345" s="115"/>
    </row>
    <row r="346" spans="2:18">
      <c r="B346" s="114"/>
      <c r="C346" s="115"/>
      <c r="D346" s="115"/>
      <c r="E346" s="115"/>
      <c r="F346" s="115"/>
      <c r="G346" s="115"/>
      <c r="H346" s="115"/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</row>
    <row r="347" spans="2:18">
      <c r="B347" s="114"/>
      <c r="C347" s="115"/>
      <c r="D347" s="115"/>
      <c r="E347" s="115"/>
      <c r="F347" s="115"/>
      <c r="G347" s="115"/>
      <c r="H347" s="115"/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</row>
    <row r="348" spans="2:18">
      <c r="B348" s="114"/>
      <c r="C348" s="115"/>
      <c r="D348" s="115"/>
      <c r="E348" s="115"/>
      <c r="F348" s="115"/>
      <c r="G348" s="115"/>
      <c r="H348" s="115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</row>
    <row r="349" spans="2:18">
      <c r="B349" s="114"/>
      <c r="C349" s="115"/>
      <c r="D349" s="115"/>
      <c r="E349" s="115"/>
      <c r="F349" s="115"/>
      <c r="G349" s="115"/>
      <c r="H349" s="115"/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</row>
    <row r="350" spans="2:18">
      <c r="B350" s="114"/>
      <c r="C350" s="115"/>
      <c r="D350" s="115"/>
      <c r="E350" s="115"/>
      <c r="F350" s="115"/>
      <c r="G350" s="115"/>
      <c r="H350" s="115"/>
      <c r="I350" s="115"/>
      <c r="J350" s="115"/>
      <c r="K350" s="115"/>
      <c r="L350" s="115"/>
      <c r="M350" s="115"/>
      <c r="N350" s="115"/>
      <c r="O350" s="115"/>
      <c r="P350" s="115"/>
      <c r="Q350" s="115"/>
      <c r="R350" s="115"/>
    </row>
    <row r="351" spans="2:18">
      <c r="B351" s="114"/>
      <c r="C351" s="115"/>
      <c r="D351" s="115"/>
      <c r="E351" s="115"/>
      <c r="F351" s="115"/>
      <c r="G351" s="115"/>
      <c r="H351" s="115"/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</row>
    <row r="352" spans="2:18">
      <c r="B352" s="114"/>
      <c r="C352" s="115"/>
      <c r="D352" s="115"/>
      <c r="E352" s="115"/>
      <c r="F352" s="115"/>
      <c r="G352" s="115"/>
      <c r="H352" s="115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</row>
    <row r="353" spans="2:18">
      <c r="B353" s="114"/>
      <c r="C353" s="115"/>
      <c r="D353" s="115"/>
      <c r="E353" s="115"/>
      <c r="F353" s="115"/>
      <c r="G353" s="115"/>
      <c r="H353" s="115"/>
      <c r="I353" s="115"/>
      <c r="J353" s="115"/>
      <c r="K353" s="115"/>
      <c r="L353" s="115"/>
      <c r="M353" s="115"/>
      <c r="N353" s="115"/>
      <c r="O353" s="115"/>
      <c r="P353" s="115"/>
      <c r="Q353" s="115"/>
      <c r="R353" s="115"/>
    </row>
    <row r="354" spans="2:18">
      <c r="B354" s="114"/>
      <c r="C354" s="115"/>
      <c r="D354" s="115"/>
      <c r="E354" s="115"/>
      <c r="F354" s="115"/>
      <c r="G354" s="115"/>
      <c r="H354" s="115"/>
      <c r="I354" s="115"/>
      <c r="J354" s="115"/>
      <c r="K354" s="115"/>
      <c r="L354" s="115"/>
      <c r="M354" s="115"/>
      <c r="N354" s="115"/>
      <c r="O354" s="115"/>
      <c r="P354" s="115"/>
      <c r="Q354" s="115"/>
      <c r="R354" s="115"/>
    </row>
    <row r="355" spans="2:18">
      <c r="B355" s="114"/>
      <c r="C355" s="115"/>
      <c r="D355" s="115"/>
      <c r="E355" s="115"/>
      <c r="F355" s="115"/>
      <c r="G355" s="115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</row>
    <row r="356" spans="2:18">
      <c r="B356" s="114"/>
      <c r="C356" s="115"/>
      <c r="D356" s="115"/>
      <c r="E356" s="115"/>
      <c r="F356" s="115"/>
      <c r="G356" s="115"/>
      <c r="H356" s="115"/>
      <c r="I356" s="115"/>
      <c r="J356" s="115"/>
      <c r="K356" s="115"/>
      <c r="L356" s="115"/>
      <c r="M356" s="115"/>
      <c r="N356" s="115"/>
      <c r="O356" s="115"/>
      <c r="P356" s="115"/>
      <c r="Q356" s="115"/>
      <c r="R356" s="115"/>
    </row>
    <row r="357" spans="2:18">
      <c r="B357" s="114"/>
      <c r="C357" s="115"/>
      <c r="D357" s="115"/>
      <c r="E357" s="115"/>
      <c r="F357" s="115"/>
      <c r="G357" s="115"/>
      <c r="H357" s="115"/>
      <c r="I357" s="115"/>
      <c r="J357" s="115"/>
      <c r="K357" s="115"/>
      <c r="L357" s="115"/>
      <c r="M357" s="115"/>
      <c r="N357" s="115"/>
      <c r="O357" s="115"/>
      <c r="P357" s="115"/>
      <c r="Q357" s="115"/>
      <c r="R357" s="115"/>
    </row>
    <row r="358" spans="2:18">
      <c r="B358" s="114"/>
      <c r="C358" s="115"/>
      <c r="D358" s="115"/>
      <c r="E358" s="115"/>
      <c r="F358" s="115"/>
      <c r="G358" s="115"/>
      <c r="H358" s="115"/>
      <c r="I358" s="115"/>
      <c r="J358" s="115"/>
      <c r="K358" s="115"/>
      <c r="L358" s="115"/>
      <c r="M358" s="115"/>
      <c r="N358" s="115"/>
      <c r="O358" s="115"/>
      <c r="P358" s="115"/>
      <c r="Q358" s="115"/>
      <c r="R358" s="115"/>
    </row>
    <row r="359" spans="2:18">
      <c r="B359" s="114"/>
      <c r="C359" s="115"/>
      <c r="D359" s="115"/>
      <c r="E359" s="115"/>
      <c r="F359" s="115"/>
      <c r="G359" s="115"/>
      <c r="H359" s="115"/>
      <c r="I359" s="115"/>
      <c r="J359" s="115"/>
      <c r="K359" s="115"/>
      <c r="L359" s="115"/>
      <c r="M359" s="115"/>
      <c r="N359" s="115"/>
      <c r="O359" s="115"/>
      <c r="P359" s="115"/>
      <c r="Q359" s="115"/>
      <c r="R359" s="115"/>
    </row>
    <row r="360" spans="2:18">
      <c r="B360" s="114"/>
      <c r="C360" s="115"/>
      <c r="D360" s="115"/>
      <c r="E360" s="115"/>
      <c r="F360" s="115"/>
      <c r="G360" s="115"/>
      <c r="H360" s="115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</row>
    <row r="361" spans="2:18">
      <c r="B361" s="114"/>
      <c r="C361" s="115"/>
      <c r="D361" s="115"/>
      <c r="E361" s="115"/>
      <c r="F361" s="115"/>
      <c r="G361" s="115"/>
      <c r="H361" s="115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</row>
    <row r="362" spans="2:18">
      <c r="B362" s="114"/>
      <c r="C362" s="115"/>
      <c r="D362" s="115"/>
      <c r="E362" s="115"/>
      <c r="F362" s="115"/>
      <c r="G362" s="115"/>
      <c r="H362" s="115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</row>
    <row r="363" spans="2:18">
      <c r="B363" s="114"/>
      <c r="C363" s="115"/>
      <c r="D363" s="115"/>
      <c r="E363" s="115"/>
      <c r="F363" s="115"/>
      <c r="G363" s="115"/>
      <c r="H363" s="115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</row>
    <row r="364" spans="2:18">
      <c r="B364" s="114"/>
      <c r="C364" s="115"/>
      <c r="D364" s="115"/>
      <c r="E364" s="115"/>
      <c r="F364" s="115"/>
      <c r="G364" s="115"/>
      <c r="H364" s="115"/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</row>
    <row r="365" spans="2:18">
      <c r="B365" s="114"/>
      <c r="C365" s="115"/>
      <c r="D365" s="115"/>
      <c r="E365" s="115"/>
      <c r="F365" s="115"/>
      <c r="G365" s="115"/>
      <c r="H365" s="115"/>
      <c r="I365" s="115"/>
      <c r="J365" s="115"/>
      <c r="K365" s="115"/>
      <c r="L365" s="115"/>
      <c r="M365" s="115"/>
      <c r="N365" s="115"/>
      <c r="O365" s="115"/>
      <c r="P365" s="115"/>
      <c r="Q365" s="115"/>
      <c r="R365" s="115"/>
    </row>
    <row r="366" spans="2:18">
      <c r="B366" s="114"/>
      <c r="C366" s="115"/>
      <c r="D366" s="115"/>
      <c r="E366" s="115"/>
      <c r="F366" s="115"/>
      <c r="G366" s="115"/>
      <c r="H366" s="115"/>
      <c r="I366" s="115"/>
      <c r="J366" s="115"/>
      <c r="K366" s="115"/>
      <c r="L366" s="115"/>
      <c r="M366" s="115"/>
      <c r="N366" s="115"/>
      <c r="O366" s="115"/>
      <c r="P366" s="115"/>
      <c r="Q366" s="115"/>
      <c r="R366" s="115"/>
    </row>
    <row r="367" spans="2:18">
      <c r="B367" s="114"/>
      <c r="C367" s="115"/>
      <c r="D367" s="115"/>
      <c r="E367" s="115"/>
      <c r="F367" s="115"/>
      <c r="G367" s="115"/>
      <c r="H367" s="115"/>
      <c r="I367" s="115"/>
      <c r="J367" s="115"/>
      <c r="K367" s="115"/>
      <c r="L367" s="115"/>
      <c r="M367" s="115"/>
      <c r="N367" s="115"/>
      <c r="O367" s="115"/>
      <c r="P367" s="115"/>
      <c r="Q367" s="115"/>
      <c r="R367" s="115"/>
    </row>
    <row r="368" spans="2:18">
      <c r="B368" s="114"/>
      <c r="C368" s="115"/>
      <c r="D368" s="115"/>
      <c r="E368" s="115"/>
      <c r="F368" s="115"/>
      <c r="G368" s="115"/>
      <c r="H368" s="115"/>
      <c r="I368" s="115"/>
      <c r="J368" s="115"/>
      <c r="K368" s="115"/>
      <c r="L368" s="115"/>
      <c r="M368" s="115"/>
      <c r="N368" s="115"/>
      <c r="O368" s="115"/>
      <c r="P368" s="115"/>
      <c r="Q368" s="115"/>
      <c r="R368" s="115"/>
    </row>
    <row r="369" spans="2:18">
      <c r="B369" s="114"/>
      <c r="C369" s="115"/>
      <c r="D369" s="115"/>
      <c r="E369" s="115"/>
      <c r="F369" s="115"/>
      <c r="G369" s="115"/>
      <c r="H369" s="115"/>
      <c r="I369" s="115"/>
      <c r="J369" s="115"/>
      <c r="K369" s="115"/>
      <c r="L369" s="115"/>
      <c r="M369" s="115"/>
      <c r="N369" s="115"/>
      <c r="O369" s="115"/>
      <c r="P369" s="115"/>
      <c r="Q369" s="115"/>
      <c r="R369" s="115"/>
    </row>
    <row r="370" spans="2:18">
      <c r="B370" s="114"/>
      <c r="C370" s="115"/>
      <c r="D370" s="115"/>
      <c r="E370" s="115"/>
      <c r="F370" s="115"/>
      <c r="G370" s="115"/>
      <c r="H370" s="115"/>
      <c r="I370" s="115"/>
      <c r="J370" s="115"/>
      <c r="K370" s="115"/>
      <c r="L370" s="115"/>
      <c r="M370" s="115"/>
      <c r="N370" s="115"/>
      <c r="O370" s="115"/>
      <c r="P370" s="115"/>
      <c r="Q370" s="115"/>
      <c r="R370" s="115"/>
    </row>
    <row r="371" spans="2:18">
      <c r="B371" s="114"/>
      <c r="C371" s="115"/>
      <c r="D371" s="115"/>
      <c r="E371" s="115"/>
      <c r="F371" s="115"/>
      <c r="G371" s="115"/>
      <c r="H371" s="115"/>
      <c r="I371" s="115"/>
      <c r="J371" s="115"/>
      <c r="K371" s="115"/>
      <c r="L371" s="115"/>
      <c r="M371" s="115"/>
      <c r="N371" s="115"/>
      <c r="O371" s="115"/>
      <c r="P371" s="115"/>
      <c r="Q371" s="115"/>
      <c r="R371" s="115"/>
    </row>
    <row r="372" spans="2:18">
      <c r="B372" s="114"/>
      <c r="C372" s="115"/>
      <c r="D372" s="115"/>
      <c r="E372" s="115"/>
      <c r="F372" s="115"/>
      <c r="G372" s="115"/>
      <c r="H372" s="115"/>
      <c r="I372" s="115"/>
      <c r="J372" s="115"/>
      <c r="K372" s="115"/>
      <c r="L372" s="115"/>
      <c r="M372" s="115"/>
      <c r="N372" s="115"/>
      <c r="O372" s="115"/>
      <c r="P372" s="115"/>
      <c r="Q372" s="115"/>
      <c r="R372" s="115"/>
    </row>
    <row r="373" spans="2:18">
      <c r="B373" s="114"/>
      <c r="C373" s="115"/>
      <c r="D373" s="115"/>
      <c r="E373" s="115"/>
      <c r="F373" s="115"/>
      <c r="G373" s="115"/>
      <c r="H373" s="115"/>
      <c r="I373" s="115"/>
      <c r="J373" s="115"/>
      <c r="K373" s="115"/>
      <c r="L373" s="115"/>
      <c r="M373" s="115"/>
      <c r="N373" s="115"/>
      <c r="O373" s="115"/>
      <c r="P373" s="115"/>
      <c r="Q373" s="115"/>
      <c r="R373" s="115"/>
    </row>
    <row r="374" spans="2:18">
      <c r="B374" s="114"/>
      <c r="C374" s="115"/>
      <c r="D374" s="115"/>
      <c r="E374" s="115"/>
      <c r="F374" s="115"/>
      <c r="G374" s="115"/>
      <c r="H374" s="115"/>
      <c r="I374" s="115"/>
      <c r="J374" s="115"/>
      <c r="K374" s="115"/>
      <c r="L374" s="115"/>
      <c r="M374" s="115"/>
      <c r="N374" s="115"/>
      <c r="O374" s="115"/>
      <c r="P374" s="115"/>
      <c r="Q374" s="115"/>
      <c r="R374" s="115"/>
    </row>
    <row r="375" spans="2:18">
      <c r="B375" s="114"/>
      <c r="C375" s="115"/>
      <c r="D375" s="115"/>
      <c r="E375" s="115"/>
      <c r="F375" s="115"/>
      <c r="G375" s="115"/>
      <c r="H375" s="115"/>
      <c r="I375" s="115"/>
      <c r="J375" s="115"/>
      <c r="K375" s="115"/>
      <c r="L375" s="115"/>
      <c r="M375" s="115"/>
      <c r="N375" s="115"/>
      <c r="O375" s="115"/>
      <c r="P375" s="115"/>
      <c r="Q375" s="115"/>
      <c r="R375" s="115"/>
    </row>
    <row r="376" spans="2:18">
      <c r="B376" s="114"/>
      <c r="C376" s="115"/>
      <c r="D376" s="115"/>
      <c r="E376" s="115"/>
      <c r="F376" s="115"/>
      <c r="G376" s="115"/>
      <c r="H376" s="115"/>
      <c r="I376" s="115"/>
      <c r="J376" s="115"/>
      <c r="K376" s="115"/>
      <c r="L376" s="115"/>
      <c r="M376" s="115"/>
      <c r="N376" s="115"/>
      <c r="O376" s="115"/>
      <c r="P376" s="115"/>
      <c r="Q376" s="115"/>
      <c r="R376" s="115"/>
    </row>
    <row r="377" spans="2:18">
      <c r="B377" s="114"/>
      <c r="C377" s="115"/>
      <c r="D377" s="115"/>
      <c r="E377" s="115"/>
      <c r="F377" s="115"/>
      <c r="G377" s="115"/>
      <c r="H377" s="115"/>
      <c r="I377" s="115"/>
      <c r="J377" s="115"/>
      <c r="K377" s="115"/>
      <c r="L377" s="115"/>
      <c r="M377" s="115"/>
      <c r="N377" s="115"/>
      <c r="O377" s="115"/>
      <c r="P377" s="115"/>
      <c r="Q377" s="115"/>
      <c r="R377" s="115"/>
    </row>
    <row r="378" spans="2:18">
      <c r="B378" s="114"/>
      <c r="C378" s="115"/>
      <c r="D378" s="115"/>
      <c r="E378" s="115"/>
      <c r="F378" s="115"/>
      <c r="G378" s="115"/>
      <c r="H378" s="115"/>
      <c r="I378" s="115"/>
      <c r="J378" s="115"/>
      <c r="K378" s="115"/>
      <c r="L378" s="115"/>
      <c r="M378" s="115"/>
      <c r="N378" s="115"/>
      <c r="O378" s="115"/>
      <c r="P378" s="115"/>
      <c r="Q378" s="115"/>
      <c r="R378" s="115"/>
    </row>
    <row r="379" spans="2:18">
      <c r="B379" s="114"/>
      <c r="C379" s="115"/>
      <c r="D379" s="115"/>
      <c r="E379" s="115"/>
      <c r="F379" s="115"/>
      <c r="G379" s="115"/>
      <c r="H379" s="115"/>
      <c r="I379" s="115"/>
      <c r="J379" s="115"/>
      <c r="K379" s="115"/>
      <c r="L379" s="115"/>
      <c r="M379" s="115"/>
      <c r="N379" s="115"/>
      <c r="O379" s="115"/>
      <c r="P379" s="115"/>
      <c r="Q379" s="115"/>
      <c r="R379" s="115"/>
    </row>
    <row r="380" spans="2:18">
      <c r="B380" s="114"/>
      <c r="C380" s="115"/>
      <c r="D380" s="115"/>
      <c r="E380" s="115"/>
      <c r="F380" s="115"/>
      <c r="G380" s="115"/>
      <c r="H380" s="115"/>
      <c r="I380" s="115"/>
      <c r="J380" s="115"/>
      <c r="K380" s="115"/>
      <c r="L380" s="115"/>
      <c r="M380" s="115"/>
      <c r="N380" s="115"/>
      <c r="O380" s="115"/>
      <c r="P380" s="115"/>
      <c r="Q380" s="115"/>
      <c r="R380" s="115"/>
    </row>
    <row r="381" spans="2:18">
      <c r="B381" s="114"/>
      <c r="C381" s="115"/>
      <c r="D381" s="115"/>
      <c r="E381" s="115"/>
      <c r="F381" s="115"/>
      <c r="G381" s="115"/>
      <c r="H381" s="115"/>
      <c r="I381" s="115"/>
      <c r="J381" s="115"/>
      <c r="K381" s="115"/>
      <c r="L381" s="115"/>
      <c r="M381" s="115"/>
      <c r="N381" s="115"/>
      <c r="O381" s="115"/>
      <c r="P381" s="115"/>
      <c r="Q381" s="115"/>
      <c r="R381" s="115"/>
    </row>
    <row r="382" spans="2:18">
      <c r="B382" s="114"/>
      <c r="C382" s="115"/>
      <c r="D382" s="115"/>
      <c r="E382" s="115"/>
      <c r="F382" s="115"/>
      <c r="G382" s="115"/>
      <c r="H382" s="115"/>
      <c r="I382" s="115"/>
      <c r="J382" s="115"/>
      <c r="K382" s="115"/>
      <c r="L382" s="115"/>
      <c r="M382" s="115"/>
      <c r="N382" s="115"/>
      <c r="O382" s="115"/>
      <c r="P382" s="115"/>
      <c r="Q382" s="115"/>
      <c r="R382" s="115"/>
    </row>
    <row r="383" spans="2:18">
      <c r="B383" s="114"/>
      <c r="C383" s="115"/>
      <c r="D383" s="115"/>
      <c r="E383" s="115"/>
      <c r="F383" s="115"/>
      <c r="G383" s="115"/>
      <c r="H383" s="115"/>
      <c r="I383" s="115"/>
      <c r="J383" s="115"/>
      <c r="K383" s="115"/>
      <c r="L383" s="115"/>
      <c r="M383" s="115"/>
      <c r="N383" s="115"/>
      <c r="O383" s="115"/>
      <c r="P383" s="115"/>
      <c r="Q383" s="115"/>
      <c r="R383" s="115"/>
    </row>
    <row r="384" spans="2:18">
      <c r="B384" s="114"/>
      <c r="C384" s="115"/>
      <c r="D384" s="115"/>
      <c r="E384" s="115"/>
      <c r="F384" s="115"/>
      <c r="G384" s="115"/>
      <c r="H384" s="115"/>
      <c r="I384" s="115"/>
      <c r="J384" s="115"/>
      <c r="K384" s="115"/>
      <c r="L384" s="115"/>
      <c r="M384" s="115"/>
      <c r="N384" s="115"/>
      <c r="O384" s="115"/>
      <c r="P384" s="115"/>
      <c r="Q384" s="115"/>
      <c r="R384" s="115"/>
    </row>
    <row r="385" spans="2:18">
      <c r="B385" s="114"/>
      <c r="C385" s="115"/>
      <c r="D385" s="115"/>
      <c r="E385" s="115"/>
      <c r="F385" s="115"/>
      <c r="G385" s="115"/>
      <c r="H385" s="115"/>
      <c r="I385" s="115"/>
      <c r="J385" s="115"/>
      <c r="K385" s="115"/>
      <c r="L385" s="115"/>
      <c r="M385" s="115"/>
      <c r="N385" s="115"/>
      <c r="O385" s="115"/>
      <c r="P385" s="115"/>
      <c r="Q385" s="115"/>
      <c r="R385" s="115"/>
    </row>
    <row r="386" spans="2:18">
      <c r="B386" s="114"/>
      <c r="C386" s="115"/>
      <c r="D386" s="115"/>
      <c r="E386" s="115"/>
      <c r="F386" s="115"/>
      <c r="G386" s="115"/>
      <c r="H386" s="115"/>
      <c r="I386" s="115"/>
      <c r="J386" s="115"/>
      <c r="K386" s="115"/>
      <c r="L386" s="115"/>
      <c r="M386" s="115"/>
      <c r="N386" s="115"/>
      <c r="O386" s="115"/>
      <c r="P386" s="115"/>
      <c r="Q386" s="115"/>
      <c r="R386" s="115"/>
    </row>
    <row r="387" spans="2:18">
      <c r="B387" s="114"/>
      <c r="C387" s="115"/>
      <c r="D387" s="115"/>
      <c r="E387" s="115"/>
      <c r="F387" s="115"/>
      <c r="G387" s="115"/>
      <c r="H387" s="115"/>
      <c r="I387" s="115"/>
      <c r="J387" s="115"/>
      <c r="K387" s="115"/>
      <c r="L387" s="115"/>
      <c r="M387" s="115"/>
      <c r="N387" s="115"/>
      <c r="O387" s="115"/>
      <c r="P387" s="115"/>
      <c r="Q387" s="115"/>
      <c r="R387" s="115"/>
    </row>
    <row r="388" spans="2:18">
      <c r="B388" s="114"/>
      <c r="C388" s="115"/>
      <c r="D388" s="115"/>
      <c r="E388" s="115"/>
      <c r="F388" s="115"/>
      <c r="G388" s="115"/>
      <c r="H388" s="115"/>
      <c r="I388" s="115"/>
      <c r="J388" s="115"/>
      <c r="K388" s="115"/>
      <c r="L388" s="115"/>
      <c r="M388" s="115"/>
      <c r="N388" s="115"/>
      <c r="O388" s="115"/>
      <c r="P388" s="115"/>
      <c r="Q388" s="115"/>
      <c r="R388" s="115"/>
    </row>
    <row r="389" spans="2:18">
      <c r="B389" s="114"/>
      <c r="C389" s="115"/>
      <c r="D389" s="115"/>
      <c r="E389" s="115"/>
      <c r="F389" s="115"/>
      <c r="G389" s="115"/>
      <c r="H389" s="115"/>
      <c r="I389" s="115"/>
      <c r="J389" s="115"/>
      <c r="K389" s="115"/>
      <c r="L389" s="115"/>
      <c r="M389" s="115"/>
      <c r="N389" s="115"/>
      <c r="O389" s="115"/>
      <c r="P389" s="115"/>
      <c r="Q389" s="115"/>
      <c r="R389" s="115"/>
    </row>
    <row r="390" spans="2:18">
      <c r="B390" s="114"/>
      <c r="C390" s="115"/>
      <c r="D390" s="115"/>
      <c r="E390" s="115"/>
      <c r="F390" s="115"/>
      <c r="G390" s="115"/>
      <c r="H390" s="115"/>
      <c r="I390" s="115"/>
      <c r="J390" s="115"/>
      <c r="K390" s="115"/>
      <c r="L390" s="115"/>
      <c r="M390" s="115"/>
      <c r="N390" s="115"/>
      <c r="O390" s="115"/>
      <c r="P390" s="115"/>
      <c r="Q390" s="115"/>
      <c r="R390" s="115"/>
    </row>
    <row r="391" spans="2:18">
      <c r="B391" s="114"/>
      <c r="C391" s="115"/>
      <c r="D391" s="115"/>
      <c r="E391" s="115"/>
      <c r="F391" s="115"/>
      <c r="G391" s="115"/>
      <c r="H391" s="115"/>
      <c r="I391" s="115"/>
      <c r="J391" s="115"/>
      <c r="K391" s="115"/>
      <c r="L391" s="115"/>
      <c r="M391" s="115"/>
      <c r="N391" s="115"/>
      <c r="O391" s="115"/>
      <c r="P391" s="115"/>
      <c r="Q391" s="115"/>
      <c r="R391" s="115"/>
    </row>
    <row r="392" spans="2:18">
      <c r="B392" s="114"/>
      <c r="C392" s="115"/>
      <c r="D392" s="115"/>
      <c r="E392" s="115"/>
      <c r="F392" s="115"/>
      <c r="G392" s="115"/>
      <c r="H392" s="115"/>
      <c r="I392" s="115"/>
      <c r="J392" s="115"/>
      <c r="K392" s="115"/>
      <c r="L392" s="115"/>
      <c r="M392" s="115"/>
      <c r="N392" s="115"/>
      <c r="O392" s="115"/>
      <c r="P392" s="115"/>
      <c r="Q392" s="115"/>
      <c r="R392" s="115"/>
    </row>
    <row r="393" spans="2:18">
      <c r="B393" s="114"/>
      <c r="C393" s="115"/>
      <c r="D393" s="115"/>
      <c r="E393" s="115"/>
      <c r="F393" s="115"/>
      <c r="G393" s="115"/>
      <c r="H393" s="115"/>
      <c r="I393" s="115"/>
      <c r="J393" s="115"/>
      <c r="K393" s="115"/>
      <c r="L393" s="115"/>
      <c r="M393" s="115"/>
      <c r="N393" s="115"/>
      <c r="O393" s="115"/>
      <c r="P393" s="115"/>
      <c r="Q393" s="115"/>
      <c r="R393" s="115"/>
    </row>
    <row r="394" spans="2:18">
      <c r="B394" s="114"/>
      <c r="C394" s="115"/>
      <c r="D394" s="115"/>
      <c r="E394" s="115"/>
      <c r="F394" s="115"/>
      <c r="G394" s="115"/>
      <c r="H394" s="115"/>
      <c r="I394" s="115"/>
      <c r="J394" s="115"/>
      <c r="K394" s="115"/>
      <c r="L394" s="115"/>
      <c r="M394" s="115"/>
      <c r="N394" s="115"/>
      <c r="O394" s="115"/>
      <c r="P394" s="115"/>
      <c r="Q394" s="115"/>
      <c r="R394" s="115"/>
    </row>
    <row r="395" spans="2:18">
      <c r="B395" s="114"/>
      <c r="C395" s="115"/>
      <c r="D395" s="115"/>
      <c r="E395" s="115"/>
      <c r="F395" s="115"/>
      <c r="G395" s="115"/>
      <c r="H395" s="115"/>
      <c r="I395" s="115"/>
      <c r="J395" s="115"/>
      <c r="K395" s="115"/>
      <c r="L395" s="115"/>
      <c r="M395" s="115"/>
      <c r="N395" s="115"/>
      <c r="O395" s="115"/>
      <c r="P395" s="115"/>
      <c r="Q395" s="115"/>
      <c r="R395" s="115"/>
    </row>
    <row r="396" spans="2:18">
      <c r="B396" s="114"/>
      <c r="C396" s="115"/>
      <c r="D396" s="115"/>
      <c r="E396" s="115"/>
      <c r="F396" s="115"/>
      <c r="G396" s="115"/>
      <c r="H396" s="115"/>
      <c r="I396" s="115"/>
      <c r="J396" s="115"/>
      <c r="K396" s="115"/>
      <c r="L396" s="115"/>
      <c r="M396" s="115"/>
      <c r="N396" s="115"/>
      <c r="O396" s="115"/>
      <c r="P396" s="115"/>
      <c r="Q396" s="115"/>
      <c r="R396" s="115"/>
    </row>
    <row r="397" spans="2:18">
      <c r="B397" s="114"/>
      <c r="C397" s="115"/>
      <c r="D397" s="115"/>
      <c r="E397" s="115"/>
      <c r="F397" s="115"/>
      <c r="G397" s="115"/>
      <c r="H397" s="115"/>
      <c r="I397" s="115"/>
      <c r="J397" s="115"/>
      <c r="K397" s="115"/>
      <c r="L397" s="115"/>
      <c r="M397" s="115"/>
      <c r="N397" s="115"/>
      <c r="O397" s="115"/>
      <c r="P397" s="115"/>
      <c r="Q397" s="115"/>
      <c r="R397" s="115"/>
    </row>
    <row r="398" spans="2:18">
      <c r="B398" s="114"/>
      <c r="C398" s="115"/>
      <c r="D398" s="115"/>
      <c r="E398" s="115"/>
      <c r="F398" s="115"/>
      <c r="G398" s="115"/>
      <c r="H398" s="115"/>
      <c r="I398" s="115"/>
      <c r="J398" s="115"/>
      <c r="K398" s="115"/>
      <c r="L398" s="115"/>
      <c r="M398" s="115"/>
      <c r="N398" s="115"/>
      <c r="O398" s="115"/>
      <c r="P398" s="115"/>
      <c r="Q398" s="115"/>
      <c r="R398" s="115"/>
    </row>
    <row r="399" spans="2:18">
      <c r="B399" s="114"/>
      <c r="C399" s="115"/>
      <c r="D399" s="115"/>
      <c r="E399" s="115"/>
      <c r="F399" s="115"/>
      <c r="G399" s="115"/>
      <c r="H399" s="115"/>
      <c r="I399" s="115"/>
      <c r="J399" s="115"/>
      <c r="K399" s="115"/>
      <c r="L399" s="115"/>
      <c r="M399" s="115"/>
      <c r="N399" s="115"/>
      <c r="O399" s="115"/>
      <c r="P399" s="115"/>
      <c r="Q399" s="115"/>
      <c r="R399" s="115"/>
    </row>
    <row r="400" spans="2:18">
      <c r="B400" s="114"/>
      <c r="C400" s="115"/>
      <c r="D400" s="115"/>
      <c r="E400" s="115"/>
      <c r="F400" s="115"/>
      <c r="G400" s="115"/>
      <c r="H400" s="115"/>
      <c r="I400" s="115"/>
      <c r="J400" s="115"/>
      <c r="K400" s="115"/>
      <c r="L400" s="115"/>
      <c r="M400" s="115"/>
      <c r="N400" s="115"/>
      <c r="O400" s="115"/>
      <c r="P400" s="115"/>
      <c r="Q400" s="115"/>
      <c r="R400" s="115"/>
    </row>
    <row r="401" spans="2:18">
      <c r="B401" s="114"/>
      <c r="C401" s="115"/>
      <c r="D401" s="115"/>
      <c r="E401" s="115"/>
      <c r="F401" s="115"/>
      <c r="G401" s="115"/>
      <c r="H401" s="115"/>
      <c r="I401" s="115"/>
      <c r="J401" s="115"/>
      <c r="K401" s="115"/>
      <c r="L401" s="115"/>
      <c r="M401" s="115"/>
      <c r="N401" s="115"/>
      <c r="O401" s="115"/>
      <c r="P401" s="115"/>
      <c r="Q401" s="115"/>
      <c r="R401" s="115"/>
    </row>
    <row r="402" spans="2:18">
      <c r="B402" s="114"/>
      <c r="C402" s="115"/>
      <c r="D402" s="115"/>
      <c r="E402" s="115"/>
      <c r="F402" s="115"/>
      <c r="G402" s="115"/>
      <c r="H402" s="115"/>
      <c r="I402" s="115"/>
      <c r="J402" s="115"/>
      <c r="K402" s="115"/>
      <c r="L402" s="115"/>
      <c r="M402" s="115"/>
      <c r="N402" s="115"/>
      <c r="O402" s="115"/>
      <c r="P402" s="115"/>
      <c r="Q402" s="115"/>
      <c r="R402" s="115"/>
    </row>
    <row r="403" spans="2:18">
      <c r="B403" s="114"/>
      <c r="C403" s="115"/>
      <c r="D403" s="115"/>
      <c r="E403" s="115"/>
      <c r="F403" s="115"/>
      <c r="G403" s="115"/>
      <c r="H403" s="115"/>
      <c r="I403" s="115"/>
      <c r="J403" s="115"/>
      <c r="K403" s="115"/>
      <c r="L403" s="115"/>
      <c r="M403" s="115"/>
      <c r="N403" s="115"/>
      <c r="O403" s="115"/>
      <c r="P403" s="115"/>
      <c r="Q403" s="115"/>
      <c r="R403" s="115"/>
    </row>
    <row r="404" spans="2:18">
      <c r="B404" s="114"/>
      <c r="C404" s="115"/>
      <c r="D404" s="115"/>
      <c r="E404" s="115"/>
      <c r="F404" s="115"/>
      <c r="G404" s="115"/>
      <c r="H404" s="115"/>
      <c r="I404" s="115"/>
      <c r="J404" s="115"/>
      <c r="K404" s="115"/>
      <c r="L404" s="115"/>
      <c r="M404" s="115"/>
      <c r="N404" s="115"/>
      <c r="O404" s="115"/>
      <c r="P404" s="115"/>
      <c r="Q404" s="115"/>
      <c r="R404" s="115"/>
    </row>
    <row r="405" spans="2:18">
      <c r="B405" s="114"/>
      <c r="C405" s="115"/>
      <c r="D405" s="115"/>
      <c r="E405" s="115"/>
      <c r="F405" s="115"/>
      <c r="G405" s="115"/>
      <c r="H405" s="115"/>
      <c r="I405" s="115"/>
      <c r="J405" s="115"/>
      <c r="K405" s="115"/>
      <c r="L405" s="115"/>
      <c r="M405" s="115"/>
      <c r="N405" s="115"/>
      <c r="O405" s="115"/>
      <c r="P405" s="115"/>
      <c r="Q405" s="115"/>
      <c r="R405" s="115"/>
    </row>
    <row r="406" spans="2:18">
      <c r="B406" s="114"/>
      <c r="C406" s="115"/>
      <c r="D406" s="115"/>
      <c r="E406" s="115"/>
      <c r="F406" s="115"/>
      <c r="G406" s="115"/>
      <c r="H406" s="115"/>
      <c r="I406" s="115"/>
      <c r="J406" s="115"/>
      <c r="K406" s="115"/>
      <c r="L406" s="115"/>
      <c r="M406" s="115"/>
      <c r="N406" s="115"/>
      <c r="O406" s="115"/>
      <c r="P406" s="115"/>
      <c r="Q406" s="115"/>
      <c r="R406" s="115"/>
    </row>
    <row r="407" spans="2:18">
      <c r="B407" s="114"/>
      <c r="C407" s="115"/>
      <c r="D407" s="115"/>
      <c r="E407" s="115"/>
      <c r="F407" s="115"/>
      <c r="G407" s="115"/>
      <c r="H407" s="115"/>
      <c r="I407" s="115"/>
      <c r="J407" s="115"/>
      <c r="K407" s="115"/>
      <c r="L407" s="115"/>
      <c r="M407" s="115"/>
      <c r="N407" s="115"/>
      <c r="O407" s="115"/>
      <c r="P407" s="115"/>
      <c r="Q407" s="115"/>
      <c r="R407" s="115"/>
    </row>
    <row r="408" spans="2:18">
      <c r="B408" s="114"/>
      <c r="C408" s="115"/>
      <c r="D408" s="115"/>
      <c r="E408" s="115"/>
      <c r="F408" s="115"/>
      <c r="G408" s="115"/>
      <c r="H408" s="115"/>
      <c r="I408" s="115"/>
      <c r="J408" s="115"/>
      <c r="K408" s="115"/>
      <c r="L408" s="115"/>
      <c r="M408" s="115"/>
      <c r="N408" s="115"/>
      <c r="O408" s="115"/>
      <c r="P408" s="115"/>
      <c r="Q408" s="115"/>
      <c r="R408" s="115"/>
    </row>
    <row r="409" spans="2:18">
      <c r="B409" s="114"/>
      <c r="C409" s="115"/>
      <c r="D409" s="115"/>
      <c r="E409" s="115"/>
      <c r="F409" s="115"/>
      <c r="G409" s="115"/>
      <c r="H409" s="115"/>
      <c r="I409" s="115"/>
      <c r="J409" s="115"/>
      <c r="K409" s="115"/>
      <c r="L409" s="115"/>
      <c r="M409" s="115"/>
      <c r="N409" s="115"/>
      <c r="O409" s="115"/>
      <c r="P409" s="115"/>
      <c r="Q409" s="115"/>
      <c r="R409" s="115"/>
    </row>
    <row r="410" spans="2:18">
      <c r="B410" s="114"/>
      <c r="C410" s="115"/>
      <c r="D410" s="115"/>
      <c r="E410" s="115"/>
      <c r="F410" s="115"/>
      <c r="G410" s="115"/>
      <c r="H410" s="115"/>
      <c r="I410" s="115"/>
      <c r="J410" s="115"/>
      <c r="K410" s="115"/>
      <c r="L410" s="115"/>
      <c r="M410" s="115"/>
      <c r="N410" s="115"/>
      <c r="O410" s="115"/>
      <c r="P410" s="115"/>
      <c r="Q410" s="115"/>
      <c r="R410" s="115"/>
    </row>
    <row r="411" spans="2:18">
      <c r="B411" s="114"/>
      <c r="C411" s="115"/>
      <c r="D411" s="115"/>
      <c r="E411" s="115"/>
      <c r="F411" s="115"/>
      <c r="G411" s="115"/>
      <c r="H411" s="115"/>
      <c r="I411" s="115"/>
      <c r="J411" s="115"/>
      <c r="K411" s="115"/>
      <c r="L411" s="115"/>
      <c r="M411" s="115"/>
      <c r="N411" s="115"/>
      <c r="O411" s="115"/>
      <c r="P411" s="115"/>
      <c r="Q411" s="115"/>
      <c r="R411" s="115"/>
    </row>
    <row r="412" spans="2:18">
      <c r="B412" s="114"/>
      <c r="C412" s="115"/>
      <c r="D412" s="115"/>
      <c r="E412" s="115"/>
      <c r="F412" s="115"/>
      <c r="G412" s="115"/>
      <c r="H412" s="115"/>
      <c r="I412" s="115"/>
      <c r="J412" s="115"/>
      <c r="K412" s="115"/>
      <c r="L412" s="115"/>
      <c r="M412" s="115"/>
      <c r="N412" s="115"/>
      <c r="O412" s="115"/>
      <c r="P412" s="115"/>
      <c r="Q412" s="115"/>
      <c r="R412" s="115"/>
    </row>
    <row r="413" spans="2:18">
      <c r="B413" s="114"/>
      <c r="C413" s="115"/>
      <c r="D413" s="115"/>
      <c r="E413" s="115"/>
      <c r="F413" s="115"/>
      <c r="G413" s="115"/>
      <c r="H413" s="115"/>
      <c r="I413" s="115"/>
      <c r="J413" s="115"/>
      <c r="K413" s="115"/>
      <c r="L413" s="115"/>
      <c r="M413" s="115"/>
      <c r="N413" s="115"/>
      <c r="O413" s="115"/>
      <c r="P413" s="115"/>
      <c r="Q413" s="115"/>
      <c r="R413" s="115"/>
    </row>
    <row r="414" spans="2:18">
      <c r="B414" s="114"/>
      <c r="C414" s="115"/>
      <c r="D414" s="115"/>
      <c r="E414" s="115"/>
      <c r="F414" s="115"/>
      <c r="G414" s="115"/>
      <c r="H414" s="115"/>
      <c r="I414" s="115"/>
      <c r="J414" s="115"/>
      <c r="K414" s="115"/>
      <c r="L414" s="115"/>
      <c r="M414" s="115"/>
      <c r="N414" s="115"/>
      <c r="O414" s="115"/>
      <c r="P414" s="115"/>
      <c r="Q414" s="115"/>
      <c r="R414" s="115"/>
    </row>
    <row r="415" spans="2:18">
      <c r="B415" s="114"/>
      <c r="C415" s="115"/>
      <c r="D415" s="115"/>
      <c r="E415" s="115"/>
      <c r="F415" s="115"/>
      <c r="G415" s="115"/>
      <c r="H415" s="115"/>
      <c r="I415" s="115"/>
      <c r="J415" s="115"/>
      <c r="K415" s="115"/>
      <c r="L415" s="115"/>
      <c r="M415" s="115"/>
      <c r="N415" s="115"/>
      <c r="O415" s="115"/>
      <c r="P415" s="115"/>
      <c r="Q415" s="115"/>
      <c r="R415" s="115"/>
    </row>
    <row r="416" spans="2:18">
      <c r="B416" s="114"/>
      <c r="C416" s="115"/>
      <c r="D416" s="115"/>
      <c r="E416" s="115"/>
      <c r="F416" s="115"/>
      <c r="G416" s="115"/>
      <c r="H416" s="115"/>
      <c r="I416" s="115"/>
      <c r="J416" s="115"/>
      <c r="K416" s="115"/>
      <c r="L416" s="115"/>
      <c r="M416" s="115"/>
      <c r="N416" s="115"/>
      <c r="O416" s="115"/>
      <c r="P416" s="115"/>
      <c r="Q416" s="115"/>
      <c r="R416" s="115"/>
    </row>
    <row r="417" spans="2:18">
      <c r="B417" s="114"/>
      <c r="C417" s="115"/>
      <c r="D417" s="115"/>
      <c r="E417" s="115"/>
      <c r="F417" s="115"/>
      <c r="G417" s="115"/>
      <c r="H417" s="115"/>
      <c r="I417" s="115"/>
      <c r="J417" s="115"/>
      <c r="K417" s="115"/>
      <c r="L417" s="115"/>
      <c r="M417" s="115"/>
      <c r="N417" s="115"/>
      <c r="O417" s="115"/>
      <c r="P417" s="115"/>
      <c r="Q417" s="115"/>
      <c r="R417" s="115"/>
    </row>
    <row r="418" spans="2:18">
      <c r="B418" s="114"/>
      <c r="C418" s="115"/>
      <c r="D418" s="115"/>
      <c r="E418" s="115"/>
      <c r="F418" s="115"/>
      <c r="G418" s="115"/>
      <c r="H418" s="115"/>
      <c r="I418" s="115"/>
      <c r="J418" s="115"/>
      <c r="K418" s="115"/>
      <c r="L418" s="115"/>
      <c r="M418" s="115"/>
      <c r="N418" s="115"/>
      <c r="O418" s="115"/>
      <c r="P418" s="115"/>
      <c r="Q418" s="115"/>
      <c r="R418" s="115"/>
    </row>
    <row r="419" spans="2:18">
      <c r="B419" s="114"/>
      <c r="C419" s="115"/>
      <c r="D419" s="115"/>
      <c r="E419" s="115"/>
      <c r="F419" s="115"/>
      <c r="G419" s="115"/>
      <c r="H419" s="115"/>
      <c r="I419" s="115"/>
      <c r="J419" s="115"/>
      <c r="K419" s="115"/>
      <c r="L419" s="115"/>
      <c r="M419" s="115"/>
      <c r="N419" s="115"/>
      <c r="O419" s="115"/>
      <c r="P419" s="115"/>
      <c r="Q419" s="115"/>
      <c r="R419" s="115"/>
    </row>
    <row r="420" spans="2:18">
      <c r="B420" s="114"/>
      <c r="C420" s="115"/>
      <c r="D420" s="115"/>
      <c r="E420" s="115"/>
      <c r="F420" s="115"/>
      <c r="G420" s="115"/>
      <c r="H420" s="115"/>
      <c r="I420" s="115"/>
      <c r="J420" s="115"/>
      <c r="K420" s="115"/>
      <c r="L420" s="115"/>
      <c r="M420" s="115"/>
      <c r="N420" s="115"/>
      <c r="O420" s="115"/>
      <c r="P420" s="115"/>
      <c r="Q420" s="115"/>
      <c r="R420" s="115"/>
    </row>
    <row r="421" spans="2:18">
      <c r="B421" s="114"/>
      <c r="C421" s="115"/>
      <c r="D421" s="115"/>
      <c r="E421" s="115"/>
      <c r="F421" s="115"/>
      <c r="G421" s="115"/>
      <c r="H421" s="115"/>
      <c r="I421" s="115"/>
      <c r="J421" s="115"/>
      <c r="K421" s="115"/>
      <c r="L421" s="115"/>
      <c r="M421" s="115"/>
      <c r="N421" s="115"/>
      <c r="O421" s="115"/>
      <c r="P421" s="115"/>
      <c r="Q421" s="115"/>
      <c r="R421" s="115"/>
    </row>
    <row r="422" spans="2:18">
      <c r="B422" s="114"/>
      <c r="C422" s="115"/>
      <c r="D422" s="115"/>
      <c r="E422" s="115"/>
      <c r="F422" s="115"/>
      <c r="G422" s="115"/>
      <c r="H422" s="115"/>
      <c r="I422" s="115"/>
      <c r="J422" s="115"/>
      <c r="K422" s="115"/>
      <c r="L422" s="115"/>
      <c r="M422" s="115"/>
      <c r="N422" s="115"/>
      <c r="O422" s="115"/>
      <c r="P422" s="115"/>
      <c r="Q422" s="115"/>
      <c r="R422" s="115"/>
    </row>
    <row r="423" spans="2:18">
      <c r="B423" s="114"/>
      <c r="C423" s="115"/>
      <c r="D423" s="115"/>
      <c r="E423" s="115"/>
      <c r="F423" s="115"/>
      <c r="G423" s="115"/>
      <c r="H423" s="115"/>
      <c r="I423" s="115"/>
      <c r="J423" s="115"/>
      <c r="K423" s="115"/>
      <c r="L423" s="115"/>
      <c r="M423" s="115"/>
      <c r="N423" s="115"/>
      <c r="O423" s="115"/>
      <c r="P423" s="115"/>
      <c r="Q423" s="115"/>
      <c r="R423" s="115"/>
    </row>
    <row r="424" spans="2:18">
      <c r="B424" s="114"/>
      <c r="C424" s="115"/>
      <c r="D424" s="115"/>
      <c r="E424" s="115"/>
      <c r="F424" s="115"/>
      <c r="G424" s="115"/>
      <c r="H424" s="115"/>
      <c r="I424" s="115"/>
      <c r="J424" s="115"/>
      <c r="K424" s="115"/>
      <c r="L424" s="115"/>
      <c r="M424" s="115"/>
      <c r="N424" s="115"/>
      <c r="O424" s="115"/>
      <c r="P424" s="115"/>
      <c r="Q424" s="115"/>
      <c r="R424" s="115"/>
    </row>
    <row r="425" spans="2:18">
      <c r="B425" s="114"/>
      <c r="C425" s="115"/>
      <c r="D425" s="115"/>
      <c r="E425" s="115"/>
      <c r="F425" s="115"/>
      <c r="G425" s="115"/>
      <c r="H425" s="115"/>
      <c r="I425" s="115"/>
      <c r="J425" s="115"/>
      <c r="K425" s="115"/>
      <c r="L425" s="115"/>
      <c r="M425" s="115"/>
      <c r="N425" s="115"/>
      <c r="O425" s="115"/>
      <c r="P425" s="115"/>
      <c r="Q425" s="115"/>
      <c r="R425" s="115"/>
    </row>
    <row r="426" spans="2:18">
      <c r="B426" s="114"/>
      <c r="C426" s="115"/>
      <c r="D426" s="115"/>
      <c r="E426" s="115"/>
      <c r="F426" s="115"/>
      <c r="G426" s="115"/>
      <c r="H426" s="115"/>
      <c r="I426" s="115"/>
      <c r="J426" s="115"/>
      <c r="K426" s="115"/>
      <c r="L426" s="115"/>
      <c r="M426" s="115"/>
      <c r="N426" s="115"/>
      <c r="O426" s="115"/>
      <c r="P426" s="115"/>
      <c r="Q426" s="115"/>
      <c r="R426" s="115"/>
    </row>
    <row r="427" spans="2:18">
      <c r="B427" s="114"/>
      <c r="C427" s="115"/>
      <c r="D427" s="115"/>
      <c r="E427" s="115"/>
      <c r="F427" s="115"/>
      <c r="G427" s="115"/>
      <c r="H427" s="115"/>
      <c r="I427" s="115"/>
      <c r="J427" s="115"/>
      <c r="K427" s="115"/>
      <c r="L427" s="115"/>
      <c r="M427" s="115"/>
      <c r="N427" s="115"/>
      <c r="O427" s="115"/>
      <c r="P427" s="115"/>
      <c r="Q427" s="115"/>
      <c r="R427" s="115"/>
    </row>
    <row r="428" spans="2:18">
      <c r="B428" s="114"/>
      <c r="C428" s="115"/>
      <c r="D428" s="115"/>
      <c r="E428" s="115"/>
      <c r="F428" s="115"/>
      <c r="G428" s="115"/>
      <c r="H428" s="115"/>
      <c r="I428" s="115"/>
      <c r="J428" s="115"/>
      <c r="K428" s="115"/>
      <c r="L428" s="115"/>
      <c r="M428" s="115"/>
      <c r="N428" s="115"/>
      <c r="O428" s="115"/>
      <c r="P428" s="115"/>
      <c r="Q428" s="115"/>
      <c r="R428" s="115"/>
    </row>
    <row r="429" spans="2:18">
      <c r="B429" s="114"/>
      <c r="C429" s="115"/>
      <c r="D429" s="115"/>
      <c r="E429" s="115"/>
      <c r="F429" s="115"/>
      <c r="G429" s="115"/>
      <c r="H429" s="115"/>
      <c r="I429" s="115"/>
      <c r="J429" s="115"/>
      <c r="K429" s="115"/>
      <c r="L429" s="115"/>
      <c r="M429" s="115"/>
      <c r="N429" s="115"/>
      <c r="O429" s="115"/>
      <c r="P429" s="115"/>
      <c r="Q429" s="115"/>
      <c r="R429" s="115"/>
    </row>
    <row r="430" spans="2:18">
      <c r="B430" s="114"/>
      <c r="C430" s="115"/>
      <c r="D430" s="115"/>
      <c r="E430" s="115"/>
      <c r="F430" s="115"/>
      <c r="G430" s="115"/>
      <c r="H430" s="115"/>
      <c r="I430" s="115"/>
      <c r="J430" s="115"/>
      <c r="K430" s="115"/>
      <c r="L430" s="115"/>
      <c r="M430" s="115"/>
      <c r="N430" s="115"/>
      <c r="O430" s="115"/>
      <c r="P430" s="115"/>
      <c r="Q430" s="115"/>
      <c r="R430" s="115"/>
    </row>
    <row r="431" spans="2:18">
      <c r="B431" s="114"/>
      <c r="C431" s="115"/>
      <c r="D431" s="115"/>
      <c r="E431" s="115"/>
      <c r="F431" s="115"/>
      <c r="G431" s="115"/>
      <c r="H431" s="115"/>
      <c r="I431" s="115"/>
      <c r="J431" s="115"/>
      <c r="K431" s="115"/>
      <c r="L431" s="115"/>
      <c r="M431" s="115"/>
      <c r="N431" s="115"/>
      <c r="O431" s="115"/>
      <c r="P431" s="115"/>
      <c r="Q431" s="115"/>
      <c r="R431" s="115"/>
    </row>
    <row r="432" spans="2:18">
      <c r="B432" s="114"/>
      <c r="C432" s="115"/>
      <c r="D432" s="115"/>
      <c r="E432" s="115"/>
      <c r="F432" s="115"/>
      <c r="G432" s="115"/>
      <c r="H432" s="115"/>
      <c r="I432" s="115"/>
      <c r="J432" s="115"/>
      <c r="K432" s="115"/>
      <c r="L432" s="115"/>
      <c r="M432" s="115"/>
      <c r="N432" s="115"/>
      <c r="O432" s="115"/>
      <c r="P432" s="115"/>
      <c r="Q432" s="115"/>
      <c r="R432" s="115"/>
    </row>
    <row r="433" spans="2:18">
      <c r="B433" s="114"/>
      <c r="C433" s="115"/>
      <c r="D433" s="115"/>
      <c r="E433" s="115"/>
      <c r="F433" s="115"/>
      <c r="G433" s="115"/>
      <c r="H433" s="115"/>
      <c r="I433" s="115"/>
      <c r="J433" s="115"/>
      <c r="K433" s="115"/>
      <c r="L433" s="115"/>
      <c r="M433" s="115"/>
      <c r="N433" s="115"/>
      <c r="O433" s="115"/>
      <c r="P433" s="115"/>
      <c r="Q433" s="115"/>
      <c r="R433" s="115"/>
    </row>
    <row r="434" spans="2:18">
      <c r="B434" s="114"/>
      <c r="C434" s="115"/>
      <c r="D434" s="115"/>
      <c r="E434" s="115"/>
      <c r="F434" s="115"/>
      <c r="G434" s="115"/>
      <c r="H434" s="115"/>
      <c r="I434" s="115"/>
      <c r="J434" s="115"/>
      <c r="K434" s="115"/>
      <c r="L434" s="115"/>
      <c r="M434" s="115"/>
      <c r="N434" s="115"/>
      <c r="O434" s="115"/>
      <c r="P434" s="115"/>
      <c r="Q434" s="115"/>
      <c r="R434" s="115"/>
    </row>
    <row r="435" spans="2:18">
      <c r="B435" s="114"/>
      <c r="C435" s="115"/>
      <c r="D435" s="115"/>
      <c r="E435" s="115"/>
      <c r="F435" s="115"/>
      <c r="G435" s="115"/>
      <c r="H435" s="115"/>
      <c r="I435" s="115"/>
      <c r="J435" s="115"/>
      <c r="K435" s="115"/>
      <c r="L435" s="115"/>
      <c r="M435" s="115"/>
      <c r="N435" s="115"/>
      <c r="O435" s="115"/>
      <c r="P435" s="115"/>
      <c r="Q435" s="115"/>
      <c r="R435" s="115"/>
    </row>
    <row r="436" spans="2:18">
      <c r="B436" s="114"/>
      <c r="C436" s="115"/>
      <c r="D436" s="115"/>
      <c r="E436" s="115"/>
      <c r="F436" s="115"/>
      <c r="G436" s="115"/>
      <c r="H436" s="115"/>
      <c r="I436" s="115"/>
      <c r="J436" s="115"/>
      <c r="K436" s="115"/>
      <c r="L436" s="115"/>
      <c r="M436" s="115"/>
      <c r="N436" s="115"/>
      <c r="O436" s="115"/>
      <c r="P436" s="115"/>
      <c r="Q436" s="115"/>
      <c r="R436" s="115"/>
    </row>
    <row r="437" spans="2:18">
      <c r="B437" s="114"/>
      <c r="C437" s="115"/>
      <c r="D437" s="115"/>
      <c r="E437" s="115"/>
      <c r="F437" s="115"/>
      <c r="G437" s="115"/>
      <c r="H437" s="115"/>
      <c r="I437" s="115"/>
      <c r="J437" s="115"/>
      <c r="K437" s="115"/>
      <c r="L437" s="115"/>
      <c r="M437" s="115"/>
      <c r="N437" s="115"/>
      <c r="O437" s="115"/>
      <c r="P437" s="115"/>
      <c r="Q437" s="115"/>
      <c r="R437" s="115"/>
    </row>
    <row r="438" spans="2:18">
      <c r="B438" s="114"/>
      <c r="C438" s="115"/>
      <c r="D438" s="115"/>
      <c r="E438" s="115"/>
      <c r="F438" s="115"/>
      <c r="G438" s="115"/>
      <c r="H438" s="115"/>
      <c r="I438" s="115"/>
      <c r="J438" s="115"/>
      <c r="K438" s="115"/>
      <c r="L438" s="115"/>
      <c r="M438" s="115"/>
      <c r="N438" s="115"/>
      <c r="O438" s="115"/>
      <c r="P438" s="115"/>
      <c r="Q438" s="115"/>
      <c r="R438" s="115"/>
    </row>
    <row r="439" spans="2:18">
      <c r="B439" s="114"/>
      <c r="C439" s="115"/>
      <c r="D439" s="115"/>
      <c r="E439" s="115"/>
      <c r="F439" s="115"/>
      <c r="G439" s="115"/>
      <c r="H439" s="115"/>
      <c r="I439" s="115"/>
      <c r="J439" s="115"/>
      <c r="K439" s="115"/>
      <c r="L439" s="115"/>
      <c r="M439" s="115"/>
      <c r="N439" s="115"/>
      <c r="O439" s="115"/>
      <c r="P439" s="115"/>
      <c r="Q439" s="115"/>
      <c r="R439" s="115"/>
    </row>
    <row r="440" spans="2:18">
      <c r="B440" s="114"/>
      <c r="C440" s="115"/>
      <c r="D440" s="115"/>
      <c r="E440" s="115"/>
      <c r="F440" s="115"/>
      <c r="G440" s="115"/>
      <c r="H440" s="115"/>
      <c r="I440" s="115"/>
      <c r="J440" s="115"/>
      <c r="K440" s="115"/>
      <c r="L440" s="115"/>
      <c r="M440" s="115"/>
      <c r="N440" s="115"/>
      <c r="O440" s="115"/>
      <c r="P440" s="115"/>
      <c r="Q440" s="115"/>
      <c r="R440" s="115"/>
    </row>
    <row r="441" spans="2:18">
      <c r="B441" s="114"/>
      <c r="C441" s="115"/>
      <c r="D441" s="115"/>
      <c r="E441" s="115"/>
      <c r="F441" s="115"/>
      <c r="G441" s="115"/>
      <c r="H441" s="115"/>
      <c r="I441" s="115"/>
      <c r="J441" s="115"/>
      <c r="K441" s="115"/>
      <c r="L441" s="115"/>
      <c r="M441" s="115"/>
      <c r="N441" s="115"/>
      <c r="O441" s="115"/>
      <c r="P441" s="115"/>
      <c r="Q441" s="115"/>
      <c r="R441" s="115"/>
    </row>
    <row r="442" spans="2:18">
      <c r="B442" s="114"/>
      <c r="C442" s="115"/>
      <c r="D442" s="115"/>
      <c r="E442" s="115"/>
      <c r="F442" s="115"/>
      <c r="G442" s="115"/>
      <c r="H442" s="115"/>
      <c r="I442" s="115"/>
      <c r="J442" s="115"/>
      <c r="K442" s="115"/>
      <c r="L442" s="115"/>
      <c r="M442" s="115"/>
      <c r="N442" s="115"/>
      <c r="O442" s="115"/>
      <c r="P442" s="115"/>
      <c r="Q442" s="115"/>
      <c r="R442" s="115"/>
    </row>
    <row r="443" spans="2:18">
      <c r="B443" s="114"/>
      <c r="C443" s="115"/>
      <c r="D443" s="115"/>
      <c r="E443" s="115"/>
      <c r="F443" s="115"/>
      <c r="G443" s="115"/>
      <c r="H443" s="115"/>
      <c r="I443" s="115"/>
      <c r="J443" s="115"/>
      <c r="K443" s="115"/>
      <c r="L443" s="115"/>
      <c r="M443" s="115"/>
      <c r="N443" s="115"/>
      <c r="O443" s="115"/>
      <c r="P443" s="115"/>
      <c r="Q443" s="115"/>
      <c r="R443" s="115"/>
    </row>
    <row r="444" spans="2:18">
      <c r="B444" s="114"/>
      <c r="C444" s="115"/>
      <c r="D444" s="115"/>
      <c r="E444" s="115"/>
      <c r="F444" s="115"/>
      <c r="G444" s="115"/>
      <c r="H444" s="115"/>
      <c r="I444" s="115"/>
      <c r="J444" s="115"/>
      <c r="K444" s="115"/>
      <c r="L444" s="115"/>
      <c r="M444" s="115"/>
      <c r="N444" s="115"/>
      <c r="O444" s="115"/>
      <c r="P444" s="115"/>
      <c r="Q444" s="115"/>
      <c r="R444" s="115"/>
    </row>
    <row r="445" spans="2:18">
      <c r="B445" s="114"/>
      <c r="C445" s="115"/>
      <c r="D445" s="115"/>
      <c r="E445" s="115"/>
      <c r="F445" s="115"/>
      <c r="G445" s="115"/>
      <c r="H445" s="115"/>
      <c r="I445" s="115"/>
      <c r="J445" s="115"/>
      <c r="K445" s="115"/>
      <c r="L445" s="115"/>
      <c r="M445" s="115"/>
      <c r="N445" s="115"/>
      <c r="O445" s="115"/>
      <c r="P445" s="115"/>
      <c r="Q445" s="115"/>
      <c r="R445" s="115"/>
    </row>
    <row r="446" spans="2:18">
      <c r="B446" s="114"/>
      <c r="C446" s="115"/>
      <c r="D446" s="115"/>
      <c r="E446" s="115"/>
      <c r="F446" s="115"/>
      <c r="G446" s="115"/>
      <c r="H446" s="115"/>
      <c r="I446" s="115"/>
      <c r="J446" s="115"/>
      <c r="K446" s="115"/>
      <c r="L446" s="115"/>
      <c r="M446" s="115"/>
      <c r="N446" s="115"/>
      <c r="O446" s="115"/>
      <c r="P446" s="115"/>
      <c r="Q446" s="115"/>
      <c r="R446" s="115"/>
    </row>
    <row r="447" spans="2:18">
      <c r="B447" s="114"/>
      <c r="C447" s="115"/>
      <c r="D447" s="115"/>
      <c r="E447" s="115"/>
      <c r="F447" s="115"/>
      <c r="G447" s="115"/>
      <c r="H447" s="115"/>
      <c r="I447" s="115"/>
      <c r="J447" s="115"/>
      <c r="K447" s="115"/>
      <c r="L447" s="115"/>
      <c r="M447" s="115"/>
      <c r="N447" s="115"/>
      <c r="O447" s="115"/>
      <c r="P447" s="115"/>
      <c r="Q447" s="115"/>
      <c r="R447" s="115"/>
    </row>
    <row r="448" spans="2:18">
      <c r="B448" s="114"/>
      <c r="C448" s="115"/>
      <c r="D448" s="115"/>
      <c r="E448" s="115"/>
      <c r="F448" s="115"/>
      <c r="G448" s="115"/>
      <c r="H448" s="115"/>
      <c r="I448" s="115"/>
      <c r="J448" s="115"/>
      <c r="K448" s="115"/>
      <c r="L448" s="115"/>
      <c r="M448" s="115"/>
      <c r="N448" s="115"/>
      <c r="O448" s="115"/>
      <c r="P448" s="115"/>
      <c r="Q448" s="115"/>
      <c r="R448" s="115"/>
    </row>
    <row r="449" spans="2:18">
      <c r="B449" s="114"/>
      <c r="C449" s="115"/>
      <c r="D449" s="115"/>
      <c r="E449" s="115"/>
      <c r="F449" s="115"/>
      <c r="G449" s="115"/>
      <c r="H449" s="115"/>
      <c r="I449" s="115"/>
      <c r="J449" s="115"/>
      <c r="K449" s="115"/>
      <c r="L449" s="115"/>
      <c r="M449" s="115"/>
      <c r="N449" s="115"/>
      <c r="O449" s="115"/>
      <c r="P449" s="115"/>
      <c r="Q449" s="115"/>
      <c r="R449" s="115"/>
    </row>
    <row r="450" spans="2:18">
      <c r="B450" s="114"/>
      <c r="C450" s="115"/>
      <c r="D450" s="115"/>
      <c r="E450" s="115"/>
      <c r="F450" s="115"/>
      <c r="G450" s="115"/>
      <c r="H450" s="115"/>
      <c r="I450" s="115"/>
      <c r="J450" s="115"/>
      <c r="K450" s="115"/>
      <c r="L450" s="115"/>
      <c r="M450" s="115"/>
      <c r="N450" s="115"/>
      <c r="O450" s="115"/>
      <c r="P450" s="115"/>
      <c r="Q450" s="115"/>
      <c r="R450" s="115"/>
    </row>
    <row r="451" spans="2:18">
      <c r="B451" s="114"/>
      <c r="C451" s="115"/>
      <c r="D451" s="115"/>
      <c r="E451" s="115"/>
      <c r="F451" s="115"/>
      <c r="G451" s="115"/>
      <c r="H451" s="115"/>
      <c r="I451" s="115"/>
      <c r="J451" s="115"/>
      <c r="K451" s="115"/>
      <c r="L451" s="115"/>
      <c r="M451" s="115"/>
      <c r="N451" s="115"/>
      <c r="O451" s="115"/>
      <c r="P451" s="115"/>
      <c r="Q451" s="115"/>
      <c r="R451" s="115"/>
    </row>
    <row r="452" spans="2:18">
      <c r="B452" s="114"/>
      <c r="C452" s="115"/>
      <c r="D452" s="115"/>
      <c r="E452" s="115"/>
      <c r="F452" s="115"/>
      <c r="G452" s="115"/>
      <c r="H452" s="115"/>
      <c r="I452" s="115"/>
      <c r="J452" s="115"/>
      <c r="K452" s="115"/>
      <c r="L452" s="115"/>
      <c r="M452" s="115"/>
      <c r="N452" s="115"/>
      <c r="O452" s="115"/>
      <c r="P452" s="115"/>
      <c r="Q452" s="115"/>
      <c r="R452" s="115"/>
    </row>
    <row r="453" spans="2:18">
      <c r="B453" s="114"/>
      <c r="C453" s="115"/>
      <c r="D453" s="115"/>
      <c r="E453" s="115"/>
      <c r="F453" s="115"/>
      <c r="G453" s="115"/>
      <c r="H453" s="115"/>
      <c r="I453" s="115"/>
      <c r="J453" s="115"/>
      <c r="K453" s="115"/>
      <c r="L453" s="115"/>
      <c r="M453" s="115"/>
      <c r="N453" s="115"/>
      <c r="O453" s="115"/>
      <c r="P453" s="115"/>
      <c r="Q453" s="115"/>
      <c r="R453" s="115"/>
    </row>
    <row r="454" spans="2:18">
      <c r="B454" s="114"/>
      <c r="C454" s="115"/>
      <c r="D454" s="115"/>
      <c r="E454" s="115"/>
      <c r="F454" s="115"/>
      <c r="G454" s="115"/>
      <c r="H454" s="115"/>
      <c r="I454" s="115"/>
      <c r="J454" s="115"/>
      <c r="K454" s="115"/>
      <c r="L454" s="115"/>
      <c r="M454" s="115"/>
      <c r="N454" s="115"/>
      <c r="O454" s="115"/>
      <c r="P454" s="115"/>
      <c r="Q454" s="115"/>
      <c r="R454" s="115"/>
    </row>
    <row r="455" spans="2:18">
      <c r="B455" s="114"/>
      <c r="C455" s="115"/>
      <c r="D455" s="115"/>
      <c r="E455" s="115"/>
      <c r="F455" s="115"/>
      <c r="G455" s="115"/>
      <c r="H455" s="115"/>
      <c r="I455" s="115"/>
      <c r="J455" s="115"/>
      <c r="K455" s="115"/>
      <c r="L455" s="115"/>
      <c r="M455" s="115"/>
      <c r="N455" s="115"/>
      <c r="O455" s="115"/>
      <c r="P455" s="115"/>
      <c r="Q455" s="115"/>
      <c r="R455" s="115"/>
    </row>
    <row r="456" spans="2:18">
      <c r="B456" s="114"/>
      <c r="C456" s="115"/>
      <c r="D456" s="115"/>
      <c r="E456" s="115"/>
      <c r="F456" s="115"/>
      <c r="G456" s="115"/>
      <c r="H456" s="115"/>
      <c r="I456" s="115"/>
      <c r="J456" s="115"/>
      <c r="K456" s="115"/>
      <c r="L456" s="115"/>
      <c r="M456" s="115"/>
      <c r="N456" s="115"/>
      <c r="O456" s="115"/>
      <c r="P456" s="115"/>
      <c r="Q456" s="115"/>
      <c r="R456" s="115"/>
    </row>
    <row r="457" spans="2:18">
      <c r="B457" s="114"/>
      <c r="C457" s="115"/>
      <c r="D457" s="115"/>
      <c r="E457" s="115"/>
      <c r="F457" s="115"/>
      <c r="G457" s="115"/>
      <c r="H457" s="115"/>
      <c r="I457" s="115"/>
      <c r="J457" s="115"/>
      <c r="K457" s="115"/>
      <c r="L457" s="115"/>
      <c r="M457" s="115"/>
      <c r="N457" s="115"/>
      <c r="O457" s="115"/>
      <c r="P457" s="115"/>
      <c r="Q457" s="115"/>
      <c r="R457" s="115"/>
    </row>
    <row r="458" spans="2:18">
      <c r="B458" s="114"/>
      <c r="C458" s="115"/>
      <c r="D458" s="115"/>
      <c r="E458" s="115"/>
      <c r="F458" s="115"/>
      <c r="G458" s="115"/>
      <c r="H458" s="115"/>
      <c r="I458" s="115"/>
      <c r="J458" s="115"/>
      <c r="K458" s="115"/>
      <c r="L458" s="115"/>
      <c r="M458" s="115"/>
      <c r="N458" s="115"/>
      <c r="O458" s="115"/>
      <c r="P458" s="115"/>
      <c r="Q458" s="115"/>
      <c r="R458" s="115"/>
    </row>
    <row r="459" spans="2:18">
      <c r="B459" s="114"/>
      <c r="C459" s="115"/>
      <c r="D459" s="115"/>
      <c r="E459" s="115"/>
      <c r="F459" s="115"/>
      <c r="G459" s="115"/>
      <c r="H459" s="115"/>
      <c r="I459" s="115"/>
      <c r="J459" s="115"/>
      <c r="K459" s="115"/>
      <c r="L459" s="115"/>
      <c r="M459" s="115"/>
      <c r="N459" s="115"/>
      <c r="O459" s="115"/>
      <c r="P459" s="115"/>
      <c r="Q459" s="115"/>
      <c r="R459" s="115"/>
    </row>
    <row r="460" spans="2:18">
      <c r="B460" s="114"/>
      <c r="C460" s="115"/>
      <c r="D460" s="115"/>
      <c r="E460" s="115"/>
      <c r="F460" s="115"/>
      <c r="G460" s="115"/>
      <c r="H460" s="115"/>
      <c r="I460" s="115"/>
      <c r="J460" s="115"/>
      <c r="K460" s="115"/>
      <c r="L460" s="115"/>
      <c r="M460" s="115"/>
      <c r="N460" s="115"/>
      <c r="O460" s="115"/>
      <c r="P460" s="115"/>
      <c r="Q460" s="115"/>
      <c r="R460" s="115"/>
    </row>
    <row r="461" spans="2:18">
      <c r="B461" s="114"/>
      <c r="C461" s="115"/>
      <c r="D461" s="115"/>
      <c r="E461" s="115"/>
      <c r="F461" s="115"/>
      <c r="G461" s="115"/>
      <c r="H461" s="115"/>
      <c r="I461" s="115"/>
      <c r="J461" s="115"/>
      <c r="K461" s="115"/>
      <c r="L461" s="115"/>
      <c r="M461" s="115"/>
      <c r="N461" s="115"/>
      <c r="O461" s="115"/>
      <c r="P461" s="115"/>
      <c r="Q461" s="115"/>
      <c r="R461" s="115"/>
    </row>
    <row r="462" spans="2:18">
      <c r="B462" s="114"/>
      <c r="C462" s="115"/>
      <c r="D462" s="115"/>
      <c r="E462" s="115"/>
      <c r="F462" s="115"/>
      <c r="G462" s="115"/>
      <c r="H462" s="115"/>
      <c r="I462" s="115"/>
      <c r="J462" s="115"/>
      <c r="K462" s="115"/>
      <c r="L462" s="115"/>
      <c r="M462" s="115"/>
      <c r="N462" s="115"/>
      <c r="O462" s="115"/>
      <c r="P462" s="115"/>
      <c r="Q462" s="115"/>
      <c r="R462" s="115"/>
    </row>
    <row r="463" spans="2:18">
      <c r="B463" s="114"/>
      <c r="C463" s="115"/>
      <c r="D463" s="115"/>
      <c r="E463" s="115"/>
      <c r="F463" s="115"/>
      <c r="G463" s="115"/>
      <c r="H463" s="115"/>
      <c r="I463" s="115"/>
      <c r="J463" s="115"/>
      <c r="K463" s="115"/>
      <c r="L463" s="115"/>
      <c r="M463" s="115"/>
      <c r="N463" s="115"/>
      <c r="O463" s="115"/>
      <c r="P463" s="115"/>
      <c r="Q463" s="115"/>
      <c r="R463" s="115"/>
    </row>
    <row r="464" spans="2:18">
      <c r="B464" s="114"/>
      <c r="C464" s="115"/>
      <c r="D464" s="115"/>
      <c r="E464" s="115"/>
      <c r="F464" s="115"/>
      <c r="G464" s="115"/>
      <c r="H464" s="115"/>
      <c r="I464" s="115"/>
      <c r="J464" s="115"/>
      <c r="K464" s="115"/>
      <c r="L464" s="115"/>
      <c r="M464" s="115"/>
      <c r="N464" s="115"/>
      <c r="O464" s="115"/>
      <c r="P464" s="115"/>
      <c r="Q464" s="115"/>
      <c r="R464" s="115"/>
    </row>
    <row r="465" spans="2:18">
      <c r="B465" s="114"/>
      <c r="C465" s="115"/>
      <c r="D465" s="115"/>
      <c r="E465" s="115"/>
      <c r="F465" s="115"/>
      <c r="G465" s="115"/>
      <c r="H465" s="115"/>
      <c r="I465" s="115"/>
      <c r="J465" s="115"/>
      <c r="K465" s="115"/>
      <c r="L465" s="115"/>
      <c r="M465" s="115"/>
      <c r="N465" s="115"/>
      <c r="O465" s="115"/>
      <c r="P465" s="115"/>
      <c r="Q465" s="115"/>
      <c r="R465" s="115"/>
    </row>
    <row r="466" spans="2:18">
      <c r="B466" s="114"/>
      <c r="C466" s="115"/>
      <c r="D466" s="115"/>
      <c r="E466" s="115"/>
      <c r="F466" s="115"/>
      <c r="G466" s="115"/>
      <c r="H466" s="115"/>
      <c r="I466" s="115"/>
      <c r="J466" s="115"/>
      <c r="K466" s="115"/>
      <c r="L466" s="115"/>
      <c r="M466" s="115"/>
      <c r="N466" s="115"/>
      <c r="O466" s="115"/>
      <c r="P466" s="115"/>
      <c r="Q466" s="115"/>
      <c r="R466" s="115"/>
    </row>
    <row r="467" spans="2:18">
      <c r="B467" s="114"/>
      <c r="C467" s="115"/>
      <c r="D467" s="115"/>
      <c r="E467" s="115"/>
      <c r="F467" s="115"/>
      <c r="G467" s="115"/>
      <c r="H467" s="115"/>
      <c r="I467" s="115"/>
      <c r="J467" s="115"/>
      <c r="K467" s="115"/>
      <c r="L467" s="115"/>
      <c r="M467" s="115"/>
      <c r="N467" s="115"/>
      <c r="O467" s="115"/>
      <c r="P467" s="115"/>
      <c r="Q467" s="115"/>
      <c r="R467" s="115"/>
    </row>
    <row r="468" spans="2:18">
      <c r="B468" s="114"/>
      <c r="C468" s="115"/>
      <c r="D468" s="115"/>
      <c r="E468" s="115"/>
      <c r="F468" s="115"/>
      <c r="G468" s="115"/>
      <c r="H468" s="115"/>
      <c r="I468" s="115"/>
      <c r="J468" s="115"/>
      <c r="K468" s="115"/>
      <c r="L468" s="115"/>
      <c r="M468" s="115"/>
      <c r="N468" s="115"/>
      <c r="O468" s="115"/>
      <c r="P468" s="115"/>
      <c r="Q468" s="115"/>
      <c r="R468" s="115"/>
    </row>
    <row r="469" spans="2:18">
      <c r="B469" s="114"/>
      <c r="C469" s="115"/>
      <c r="D469" s="115"/>
      <c r="E469" s="115"/>
      <c r="F469" s="115"/>
      <c r="G469" s="115"/>
      <c r="H469" s="115"/>
      <c r="I469" s="115"/>
      <c r="J469" s="115"/>
      <c r="K469" s="115"/>
      <c r="L469" s="115"/>
      <c r="M469" s="115"/>
      <c r="N469" s="115"/>
      <c r="O469" s="115"/>
      <c r="P469" s="115"/>
      <c r="Q469" s="115"/>
      <c r="R469" s="115"/>
    </row>
    <row r="470" spans="2:18">
      <c r="B470" s="114"/>
      <c r="C470" s="115"/>
      <c r="D470" s="115"/>
      <c r="E470" s="115"/>
      <c r="F470" s="115"/>
      <c r="G470" s="115"/>
      <c r="H470" s="115"/>
      <c r="I470" s="115"/>
      <c r="J470" s="115"/>
      <c r="K470" s="115"/>
      <c r="L470" s="115"/>
      <c r="M470" s="115"/>
      <c r="N470" s="115"/>
      <c r="O470" s="115"/>
      <c r="P470" s="115"/>
      <c r="Q470" s="115"/>
      <c r="R470" s="115"/>
    </row>
    <row r="471" spans="2:18">
      <c r="B471" s="114"/>
      <c r="C471" s="115"/>
      <c r="D471" s="115"/>
      <c r="E471" s="115"/>
      <c r="F471" s="115"/>
      <c r="G471" s="115"/>
      <c r="H471" s="115"/>
      <c r="I471" s="115"/>
      <c r="J471" s="115"/>
      <c r="K471" s="115"/>
      <c r="L471" s="115"/>
      <c r="M471" s="115"/>
      <c r="N471" s="115"/>
      <c r="O471" s="115"/>
      <c r="P471" s="115"/>
      <c r="Q471" s="115"/>
      <c r="R471" s="115"/>
    </row>
    <row r="472" spans="2:18">
      <c r="B472" s="114"/>
      <c r="C472" s="115"/>
      <c r="D472" s="115"/>
      <c r="E472" s="115"/>
      <c r="F472" s="115"/>
      <c r="G472" s="115"/>
      <c r="H472" s="115"/>
      <c r="I472" s="115"/>
      <c r="J472" s="115"/>
      <c r="K472" s="115"/>
      <c r="L472" s="115"/>
      <c r="M472" s="115"/>
      <c r="N472" s="115"/>
      <c r="O472" s="115"/>
      <c r="P472" s="115"/>
      <c r="Q472" s="115"/>
      <c r="R472" s="115"/>
    </row>
    <row r="473" spans="2:18">
      <c r="B473" s="114"/>
      <c r="C473" s="115"/>
      <c r="D473" s="115"/>
      <c r="E473" s="115"/>
      <c r="F473" s="115"/>
      <c r="G473" s="115"/>
      <c r="H473" s="115"/>
      <c r="I473" s="115"/>
      <c r="J473" s="115"/>
      <c r="K473" s="115"/>
      <c r="L473" s="115"/>
      <c r="M473" s="115"/>
      <c r="N473" s="115"/>
      <c r="O473" s="115"/>
      <c r="P473" s="115"/>
      <c r="Q473" s="115"/>
      <c r="R473" s="115"/>
    </row>
    <row r="474" spans="2:18">
      <c r="B474" s="114"/>
      <c r="C474" s="115"/>
      <c r="D474" s="115"/>
      <c r="E474" s="115"/>
      <c r="F474" s="115"/>
      <c r="G474" s="115"/>
      <c r="H474" s="115"/>
      <c r="I474" s="115"/>
      <c r="J474" s="115"/>
      <c r="K474" s="115"/>
      <c r="L474" s="115"/>
      <c r="M474" s="115"/>
      <c r="N474" s="115"/>
      <c r="O474" s="115"/>
      <c r="P474" s="115"/>
      <c r="Q474" s="115"/>
      <c r="R474" s="115"/>
    </row>
    <row r="475" spans="2:18">
      <c r="B475" s="114"/>
      <c r="C475" s="115"/>
      <c r="D475" s="115"/>
      <c r="E475" s="115"/>
      <c r="F475" s="115"/>
      <c r="G475" s="115"/>
      <c r="H475" s="115"/>
      <c r="I475" s="115"/>
      <c r="J475" s="115"/>
      <c r="K475" s="115"/>
      <c r="L475" s="115"/>
      <c r="M475" s="115"/>
      <c r="N475" s="115"/>
      <c r="O475" s="115"/>
      <c r="P475" s="115"/>
      <c r="Q475" s="115"/>
      <c r="R475" s="115"/>
    </row>
    <row r="476" spans="2:18">
      <c r="B476" s="114"/>
      <c r="C476" s="115"/>
      <c r="D476" s="115"/>
      <c r="E476" s="115"/>
      <c r="F476" s="115"/>
      <c r="G476" s="115"/>
      <c r="H476" s="115"/>
      <c r="I476" s="115"/>
      <c r="J476" s="115"/>
      <c r="K476" s="115"/>
      <c r="L476" s="115"/>
      <c r="M476" s="115"/>
      <c r="N476" s="115"/>
      <c r="O476" s="115"/>
      <c r="P476" s="115"/>
      <c r="Q476" s="115"/>
      <c r="R476" s="115"/>
    </row>
    <row r="477" spans="2:18">
      <c r="B477" s="114"/>
      <c r="C477" s="115"/>
      <c r="D477" s="115"/>
      <c r="E477" s="115"/>
      <c r="F477" s="115"/>
      <c r="G477" s="115"/>
      <c r="H477" s="115"/>
      <c r="I477" s="115"/>
      <c r="J477" s="115"/>
      <c r="K477" s="115"/>
      <c r="L477" s="115"/>
      <c r="M477" s="115"/>
      <c r="N477" s="115"/>
      <c r="O477" s="115"/>
      <c r="P477" s="115"/>
      <c r="Q477" s="115"/>
      <c r="R477" s="115"/>
    </row>
    <row r="478" spans="2:18">
      <c r="B478" s="114"/>
      <c r="C478" s="115"/>
      <c r="D478" s="115"/>
      <c r="E478" s="115"/>
      <c r="F478" s="115"/>
      <c r="G478" s="115"/>
      <c r="H478" s="115"/>
      <c r="I478" s="115"/>
      <c r="J478" s="115"/>
      <c r="K478" s="115"/>
      <c r="L478" s="115"/>
      <c r="M478" s="115"/>
      <c r="N478" s="115"/>
      <c r="O478" s="115"/>
      <c r="P478" s="115"/>
      <c r="Q478" s="115"/>
      <c r="R478" s="115"/>
    </row>
    <row r="479" spans="2:18">
      <c r="B479" s="114"/>
      <c r="C479" s="115"/>
      <c r="D479" s="115"/>
      <c r="E479" s="115"/>
      <c r="F479" s="115"/>
      <c r="G479" s="115"/>
      <c r="H479" s="115"/>
      <c r="I479" s="115"/>
      <c r="J479" s="115"/>
      <c r="K479" s="115"/>
      <c r="L479" s="115"/>
      <c r="M479" s="115"/>
      <c r="N479" s="115"/>
      <c r="O479" s="115"/>
      <c r="P479" s="115"/>
      <c r="Q479" s="115"/>
      <c r="R479" s="115"/>
    </row>
    <row r="480" spans="2:18">
      <c r="B480" s="114"/>
      <c r="C480" s="115"/>
      <c r="D480" s="115"/>
      <c r="E480" s="115"/>
      <c r="F480" s="115"/>
      <c r="G480" s="115"/>
      <c r="H480" s="115"/>
      <c r="I480" s="115"/>
      <c r="J480" s="115"/>
      <c r="K480" s="115"/>
      <c r="L480" s="115"/>
      <c r="M480" s="115"/>
      <c r="N480" s="115"/>
      <c r="O480" s="115"/>
      <c r="P480" s="115"/>
      <c r="Q480" s="115"/>
      <c r="R480" s="115"/>
    </row>
    <row r="481" spans="2:18">
      <c r="B481" s="114"/>
      <c r="C481" s="115"/>
      <c r="D481" s="115"/>
      <c r="E481" s="115"/>
      <c r="F481" s="115"/>
      <c r="G481" s="115"/>
      <c r="H481" s="115"/>
      <c r="I481" s="115"/>
      <c r="J481" s="115"/>
      <c r="K481" s="115"/>
      <c r="L481" s="115"/>
      <c r="M481" s="115"/>
      <c r="N481" s="115"/>
      <c r="O481" s="115"/>
      <c r="P481" s="115"/>
      <c r="Q481" s="115"/>
      <c r="R481" s="115"/>
    </row>
    <row r="482" spans="2:18">
      <c r="B482" s="114"/>
      <c r="C482" s="115"/>
      <c r="D482" s="115"/>
      <c r="E482" s="115"/>
      <c r="F482" s="115"/>
      <c r="G482" s="115"/>
      <c r="H482" s="115"/>
      <c r="I482" s="115"/>
      <c r="J482" s="115"/>
      <c r="K482" s="115"/>
      <c r="L482" s="115"/>
      <c r="M482" s="115"/>
      <c r="N482" s="115"/>
      <c r="O482" s="115"/>
      <c r="P482" s="115"/>
      <c r="Q482" s="115"/>
      <c r="R482" s="115"/>
    </row>
    <row r="483" spans="2:18">
      <c r="B483" s="114"/>
      <c r="C483" s="115"/>
      <c r="D483" s="115"/>
      <c r="E483" s="115"/>
      <c r="F483" s="115"/>
      <c r="G483" s="115"/>
      <c r="H483" s="115"/>
      <c r="I483" s="115"/>
      <c r="J483" s="115"/>
      <c r="K483" s="115"/>
      <c r="L483" s="115"/>
      <c r="M483" s="115"/>
      <c r="N483" s="115"/>
      <c r="O483" s="115"/>
      <c r="P483" s="115"/>
      <c r="Q483" s="115"/>
      <c r="R483" s="115"/>
    </row>
    <row r="484" spans="2:18">
      <c r="B484" s="114"/>
      <c r="C484" s="115"/>
      <c r="D484" s="115"/>
      <c r="E484" s="115"/>
      <c r="F484" s="115"/>
      <c r="G484" s="115"/>
      <c r="H484" s="115"/>
      <c r="I484" s="115"/>
      <c r="J484" s="115"/>
      <c r="K484" s="115"/>
      <c r="L484" s="115"/>
      <c r="M484" s="115"/>
      <c r="N484" s="115"/>
      <c r="O484" s="115"/>
      <c r="P484" s="115"/>
      <c r="Q484" s="115"/>
      <c r="R484" s="115"/>
    </row>
    <row r="485" spans="2:18">
      <c r="B485" s="114"/>
      <c r="C485" s="115"/>
      <c r="D485" s="115"/>
      <c r="E485" s="115"/>
      <c r="F485" s="115"/>
      <c r="G485" s="115"/>
      <c r="H485" s="115"/>
      <c r="I485" s="115"/>
      <c r="J485" s="115"/>
      <c r="K485" s="115"/>
      <c r="L485" s="115"/>
      <c r="M485" s="115"/>
      <c r="N485" s="115"/>
      <c r="O485" s="115"/>
      <c r="P485" s="115"/>
      <c r="Q485" s="115"/>
      <c r="R485" s="115"/>
    </row>
    <row r="486" spans="2:18">
      <c r="B486" s="114"/>
      <c r="C486" s="115"/>
      <c r="D486" s="115"/>
      <c r="E486" s="115"/>
      <c r="F486" s="115"/>
      <c r="G486" s="115"/>
      <c r="H486" s="115"/>
      <c r="I486" s="115"/>
      <c r="J486" s="115"/>
      <c r="K486" s="115"/>
      <c r="L486" s="115"/>
      <c r="M486" s="115"/>
      <c r="N486" s="115"/>
      <c r="O486" s="115"/>
      <c r="P486" s="115"/>
      <c r="Q486" s="115"/>
      <c r="R486" s="115"/>
    </row>
    <row r="487" spans="2:18">
      <c r="B487" s="114"/>
      <c r="C487" s="115"/>
      <c r="D487" s="115"/>
      <c r="E487" s="115"/>
      <c r="F487" s="115"/>
      <c r="G487" s="115"/>
      <c r="H487" s="115"/>
      <c r="I487" s="115"/>
      <c r="J487" s="115"/>
      <c r="K487" s="115"/>
      <c r="L487" s="115"/>
      <c r="M487" s="115"/>
      <c r="N487" s="115"/>
      <c r="O487" s="115"/>
      <c r="P487" s="115"/>
      <c r="Q487" s="115"/>
      <c r="R487" s="115"/>
    </row>
    <row r="488" spans="2:18">
      <c r="B488" s="114"/>
      <c r="C488" s="115"/>
      <c r="D488" s="115"/>
      <c r="E488" s="115"/>
      <c r="F488" s="115"/>
      <c r="G488" s="115"/>
      <c r="H488" s="115"/>
      <c r="I488" s="115"/>
      <c r="J488" s="115"/>
      <c r="K488" s="115"/>
      <c r="L488" s="115"/>
      <c r="M488" s="115"/>
      <c r="N488" s="115"/>
      <c r="O488" s="115"/>
      <c r="P488" s="115"/>
      <c r="Q488" s="115"/>
      <c r="R488" s="115"/>
    </row>
    <row r="489" spans="2:18">
      <c r="B489" s="114"/>
      <c r="C489" s="115"/>
      <c r="D489" s="115"/>
      <c r="E489" s="115"/>
      <c r="F489" s="115"/>
      <c r="G489" s="115"/>
      <c r="H489" s="115"/>
      <c r="I489" s="115"/>
      <c r="J489" s="115"/>
      <c r="K489" s="115"/>
      <c r="L489" s="115"/>
      <c r="M489" s="115"/>
      <c r="N489" s="115"/>
      <c r="O489" s="115"/>
      <c r="P489" s="115"/>
      <c r="Q489" s="115"/>
      <c r="R489" s="115"/>
    </row>
    <row r="490" spans="2:18">
      <c r="B490" s="114"/>
      <c r="C490" s="115"/>
      <c r="D490" s="115"/>
      <c r="E490" s="115"/>
      <c r="F490" s="115"/>
      <c r="G490" s="115"/>
      <c r="H490" s="115"/>
      <c r="I490" s="115"/>
      <c r="J490" s="115"/>
      <c r="K490" s="115"/>
      <c r="L490" s="115"/>
      <c r="M490" s="115"/>
      <c r="N490" s="115"/>
      <c r="O490" s="115"/>
      <c r="P490" s="115"/>
      <c r="Q490" s="115"/>
      <c r="R490" s="115"/>
    </row>
    <row r="491" spans="2:18">
      <c r="B491" s="114"/>
      <c r="C491" s="115"/>
      <c r="D491" s="115"/>
      <c r="E491" s="115"/>
      <c r="F491" s="115"/>
      <c r="G491" s="115"/>
      <c r="H491" s="115"/>
      <c r="I491" s="115"/>
      <c r="J491" s="115"/>
      <c r="K491" s="115"/>
      <c r="L491" s="115"/>
      <c r="M491" s="115"/>
      <c r="N491" s="115"/>
      <c r="O491" s="115"/>
      <c r="P491" s="115"/>
      <c r="Q491" s="115"/>
      <c r="R491" s="115"/>
    </row>
    <row r="492" spans="2:18">
      <c r="B492" s="114"/>
      <c r="C492" s="115"/>
      <c r="D492" s="115"/>
      <c r="E492" s="115"/>
      <c r="F492" s="115"/>
      <c r="G492" s="115"/>
      <c r="H492" s="115"/>
      <c r="I492" s="115"/>
      <c r="J492" s="115"/>
      <c r="K492" s="115"/>
      <c r="L492" s="115"/>
      <c r="M492" s="115"/>
      <c r="N492" s="115"/>
      <c r="O492" s="115"/>
      <c r="P492" s="115"/>
      <c r="Q492" s="115"/>
      <c r="R492" s="115"/>
    </row>
    <row r="493" spans="2:18">
      <c r="B493" s="114"/>
      <c r="C493" s="115"/>
      <c r="D493" s="115"/>
      <c r="E493" s="115"/>
      <c r="F493" s="115"/>
      <c r="G493" s="115"/>
      <c r="H493" s="115"/>
      <c r="I493" s="115"/>
      <c r="J493" s="115"/>
      <c r="K493" s="115"/>
      <c r="L493" s="115"/>
      <c r="M493" s="115"/>
      <c r="N493" s="115"/>
      <c r="O493" s="115"/>
      <c r="P493" s="115"/>
      <c r="Q493" s="115"/>
      <c r="R493" s="115"/>
    </row>
    <row r="494" spans="2:18">
      <c r="B494" s="114"/>
      <c r="C494" s="115"/>
      <c r="D494" s="115"/>
      <c r="E494" s="115"/>
      <c r="F494" s="115"/>
      <c r="G494" s="115"/>
      <c r="H494" s="115"/>
      <c r="I494" s="115"/>
      <c r="J494" s="115"/>
      <c r="K494" s="115"/>
      <c r="L494" s="115"/>
      <c r="M494" s="115"/>
      <c r="N494" s="115"/>
      <c r="O494" s="115"/>
      <c r="P494" s="115"/>
      <c r="Q494" s="115"/>
      <c r="R494" s="115"/>
    </row>
    <row r="495" spans="2:18">
      <c r="B495" s="114"/>
      <c r="C495" s="115"/>
      <c r="D495" s="115"/>
      <c r="E495" s="115"/>
      <c r="F495" s="115"/>
      <c r="G495" s="115"/>
      <c r="H495" s="115"/>
      <c r="I495" s="115"/>
      <c r="J495" s="115"/>
      <c r="K495" s="115"/>
      <c r="L495" s="115"/>
      <c r="M495" s="115"/>
      <c r="N495" s="115"/>
      <c r="O495" s="115"/>
      <c r="P495" s="115"/>
      <c r="Q495" s="115"/>
      <c r="R495" s="115"/>
    </row>
    <row r="496" spans="2:18">
      <c r="B496" s="114"/>
      <c r="C496" s="115"/>
      <c r="D496" s="115"/>
      <c r="E496" s="115"/>
      <c r="F496" s="115"/>
      <c r="G496" s="115"/>
      <c r="H496" s="115"/>
      <c r="I496" s="115"/>
      <c r="J496" s="115"/>
      <c r="K496" s="115"/>
      <c r="L496" s="115"/>
      <c r="M496" s="115"/>
      <c r="N496" s="115"/>
      <c r="O496" s="115"/>
      <c r="P496" s="115"/>
      <c r="Q496" s="115"/>
      <c r="R496" s="115"/>
    </row>
    <row r="497" spans="2:18">
      <c r="B497" s="114"/>
      <c r="C497" s="115"/>
      <c r="D497" s="115"/>
      <c r="E497" s="115"/>
      <c r="F497" s="115"/>
      <c r="G497" s="115"/>
      <c r="H497" s="115"/>
      <c r="I497" s="115"/>
      <c r="J497" s="115"/>
      <c r="K497" s="115"/>
      <c r="L497" s="115"/>
      <c r="M497" s="115"/>
      <c r="N497" s="115"/>
      <c r="O497" s="115"/>
      <c r="P497" s="115"/>
      <c r="Q497" s="115"/>
      <c r="R497" s="115"/>
    </row>
    <row r="498" spans="2:18">
      <c r="B498" s="114"/>
      <c r="C498" s="115"/>
      <c r="D498" s="115"/>
      <c r="E498" s="115"/>
      <c r="F498" s="115"/>
      <c r="G498" s="115"/>
      <c r="H498" s="115"/>
      <c r="I498" s="115"/>
      <c r="J498" s="115"/>
      <c r="K498" s="115"/>
      <c r="L498" s="115"/>
      <c r="M498" s="115"/>
      <c r="N498" s="115"/>
      <c r="O498" s="115"/>
      <c r="P498" s="115"/>
      <c r="Q498" s="115"/>
      <c r="R498" s="115"/>
    </row>
    <row r="499" spans="2:18">
      <c r="B499" s="114"/>
      <c r="C499" s="115"/>
      <c r="D499" s="115"/>
      <c r="E499" s="115"/>
      <c r="F499" s="115"/>
      <c r="G499" s="115"/>
      <c r="H499" s="115"/>
      <c r="I499" s="115"/>
      <c r="J499" s="115"/>
      <c r="K499" s="115"/>
      <c r="L499" s="115"/>
      <c r="M499" s="115"/>
      <c r="N499" s="115"/>
      <c r="O499" s="115"/>
      <c r="P499" s="115"/>
      <c r="Q499" s="115"/>
      <c r="R499" s="115"/>
    </row>
    <row r="500" spans="2:18">
      <c r="B500" s="114"/>
      <c r="C500" s="115"/>
      <c r="D500" s="115"/>
      <c r="E500" s="115"/>
      <c r="F500" s="115"/>
      <c r="G500" s="115"/>
      <c r="H500" s="115"/>
      <c r="I500" s="115"/>
      <c r="J500" s="115"/>
      <c r="K500" s="115"/>
      <c r="L500" s="115"/>
      <c r="M500" s="115"/>
      <c r="N500" s="115"/>
      <c r="O500" s="115"/>
      <c r="P500" s="115"/>
      <c r="Q500" s="115"/>
      <c r="R500" s="115"/>
    </row>
    <row r="501" spans="2:18">
      <c r="B501" s="114"/>
      <c r="C501" s="115"/>
      <c r="D501" s="115"/>
      <c r="E501" s="115"/>
      <c r="F501" s="115"/>
      <c r="G501" s="115"/>
      <c r="H501" s="115"/>
      <c r="I501" s="115"/>
      <c r="J501" s="115"/>
      <c r="K501" s="115"/>
      <c r="L501" s="115"/>
      <c r="M501" s="115"/>
      <c r="N501" s="115"/>
      <c r="O501" s="115"/>
      <c r="P501" s="115"/>
      <c r="Q501" s="115"/>
      <c r="R501" s="115"/>
    </row>
    <row r="502" spans="2:18">
      <c r="B502" s="114"/>
      <c r="C502" s="115"/>
      <c r="D502" s="115"/>
      <c r="E502" s="115"/>
      <c r="F502" s="115"/>
      <c r="G502" s="115"/>
      <c r="H502" s="115"/>
      <c r="I502" s="115"/>
      <c r="J502" s="115"/>
      <c r="K502" s="115"/>
      <c r="L502" s="115"/>
      <c r="M502" s="115"/>
      <c r="N502" s="115"/>
      <c r="O502" s="115"/>
      <c r="P502" s="115"/>
      <c r="Q502" s="115"/>
      <c r="R502" s="115"/>
    </row>
    <row r="503" spans="2:18">
      <c r="B503" s="114"/>
      <c r="C503" s="115"/>
      <c r="D503" s="115"/>
      <c r="E503" s="115"/>
      <c r="F503" s="115"/>
      <c r="G503" s="115"/>
      <c r="H503" s="115"/>
      <c r="I503" s="115"/>
      <c r="J503" s="115"/>
      <c r="K503" s="115"/>
      <c r="L503" s="115"/>
      <c r="M503" s="115"/>
      <c r="N503" s="115"/>
      <c r="O503" s="115"/>
      <c r="P503" s="115"/>
      <c r="Q503" s="115"/>
      <c r="R503" s="115"/>
    </row>
    <row r="504" spans="2:18">
      <c r="B504" s="114"/>
      <c r="C504" s="115"/>
      <c r="D504" s="115"/>
      <c r="E504" s="115"/>
      <c r="F504" s="115"/>
      <c r="G504" s="115"/>
      <c r="H504" s="115"/>
      <c r="I504" s="115"/>
      <c r="J504" s="115"/>
      <c r="K504" s="115"/>
      <c r="L504" s="115"/>
      <c r="M504" s="115"/>
      <c r="N504" s="115"/>
      <c r="O504" s="115"/>
      <c r="P504" s="115"/>
      <c r="Q504" s="115"/>
      <c r="R504" s="115"/>
    </row>
    <row r="505" spans="2:18">
      <c r="B505" s="114"/>
      <c r="C505" s="115"/>
      <c r="D505" s="115"/>
      <c r="E505" s="115"/>
      <c r="F505" s="115"/>
      <c r="G505" s="115"/>
      <c r="H505" s="115"/>
      <c r="I505" s="115"/>
      <c r="J505" s="115"/>
      <c r="K505" s="115"/>
      <c r="L505" s="115"/>
      <c r="M505" s="115"/>
      <c r="N505" s="115"/>
      <c r="O505" s="115"/>
      <c r="P505" s="115"/>
      <c r="Q505" s="115"/>
      <c r="R505" s="115"/>
    </row>
    <row r="506" spans="2:18">
      <c r="B506" s="114"/>
      <c r="C506" s="115"/>
      <c r="D506" s="115"/>
      <c r="E506" s="115"/>
      <c r="F506" s="115"/>
      <c r="G506" s="115"/>
      <c r="H506" s="115"/>
      <c r="I506" s="115"/>
      <c r="J506" s="115"/>
      <c r="K506" s="115"/>
      <c r="L506" s="115"/>
      <c r="M506" s="115"/>
      <c r="N506" s="115"/>
      <c r="O506" s="115"/>
      <c r="P506" s="115"/>
      <c r="Q506" s="115"/>
      <c r="R506" s="115"/>
    </row>
    <row r="507" spans="2:18">
      <c r="B507" s="114"/>
      <c r="C507" s="115"/>
      <c r="D507" s="115"/>
      <c r="E507" s="115"/>
      <c r="F507" s="115"/>
      <c r="G507" s="115"/>
      <c r="H507" s="115"/>
      <c r="I507" s="115"/>
      <c r="J507" s="115"/>
      <c r="K507" s="115"/>
      <c r="L507" s="115"/>
      <c r="M507" s="115"/>
      <c r="N507" s="115"/>
      <c r="O507" s="115"/>
      <c r="P507" s="115"/>
      <c r="Q507" s="115"/>
      <c r="R507" s="115"/>
    </row>
    <row r="508" spans="2:18">
      <c r="B508" s="114"/>
      <c r="C508" s="115"/>
      <c r="D508" s="115"/>
      <c r="E508" s="115"/>
      <c r="F508" s="115"/>
      <c r="G508" s="115"/>
      <c r="H508" s="115"/>
      <c r="I508" s="115"/>
      <c r="J508" s="115"/>
      <c r="K508" s="115"/>
      <c r="L508" s="115"/>
      <c r="M508" s="115"/>
      <c r="N508" s="115"/>
      <c r="O508" s="115"/>
      <c r="P508" s="115"/>
      <c r="Q508" s="115"/>
      <c r="R508" s="115"/>
    </row>
    <row r="509" spans="2:18">
      <c r="B509" s="114"/>
      <c r="C509" s="115"/>
      <c r="D509" s="115"/>
      <c r="E509" s="115"/>
      <c r="F509" s="115"/>
      <c r="G509" s="115"/>
      <c r="H509" s="115"/>
      <c r="I509" s="115"/>
      <c r="J509" s="115"/>
      <c r="K509" s="115"/>
      <c r="L509" s="115"/>
      <c r="M509" s="115"/>
      <c r="N509" s="115"/>
      <c r="O509" s="115"/>
      <c r="P509" s="115"/>
      <c r="Q509" s="115"/>
      <c r="R509" s="115"/>
    </row>
    <row r="510" spans="2:18">
      <c r="B510" s="114"/>
      <c r="C510" s="115"/>
      <c r="D510" s="115"/>
      <c r="E510" s="115"/>
      <c r="F510" s="115"/>
      <c r="G510" s="115"/>
      <c r="H510" s="115"/>
      <c r="I510" s="115"/>
      <c r="J510" s="115"/>
      <c r="K510" s="115"/>
      <c r="L510" s="115"/>
      <c r="M510" s="115"/>
      <c r="N510" s="115"/>
      <c r="O510" s="115"/>
      <c r="P510" s="115"/>
      <c r="Q510" s="115"/>
      <c r="R510" s="115"/>
    </row>
    <row r="511" spans="2:18">
      <c r="B511" s="114"/>
      <c r="C511" s="115"/>
      <c r="D511" s="115"/>
      <c r="E511" s="115"/>
      <c r="F511" s="115"/>
      <c r="G511" s="115"/>
      <c r="H511" s="115"/>
      <c r="I511" s="115"/>
      <c r="J511" s="115"/>
      <c r="K511" s="115"/>
      <c r="L511" s="115"/>
      <c r="M511" s="115"/>
      <c r="N511" s="115"/>
      <c r="O511" s="115"/>
      <c r="P511" s="115"/>
      <c r="Q511" s="115"/>
      <c r="R511" s="115"/>
    </row>
    <row r="512" spans="2:18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sheetProtection sheet="1" objects="1" scenarios="1"/>
  <mergeCells count="3">
    <mergeCell ref="B6:R6"/>
    <mergeCell ref="B7:R7"/>
    <mergeCell ref="B68:D68"/>
  </mergeCells>
  <phoneticPr fontId="3" type="noConversion"/>
  <dataValidations count="1">
    <dataValidation allowBlank="1" showInputMessage="1" showErrorMessage="1" sqref="N10:Q10 N9 N1:N7 C5:C29 O1:Q9 E1:I30 D1:D29 C69:D1048576 C32:D67 E32:I1048576 A1:B1048576 J1:M1048576 O11:Q1048576 N32:N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6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146</v>
      </c>
      <c r="C1" s="67" t="s" vm="1">
        <v>231</v>
      </c>
    </row>
    <row r="2" spans="2:16">
      <c r="B2" s="46" t="s">
        <v>145</v>
      </c>
      <c r="C2" s="67" t="s">
        <v>232</v>
      </c>
    </row>
    <row r="3" spans="2:16">
      <c r="B3" s="46" t="s">
        <v>147</v>
      </c>
      <c r="C3" s="67" t="s">
        <v>233</v>
      </c>
    </row>
    <row r="4" spans="2:16">
      <c r="B4" s="46" t="s">
        <v>148</v>
      </c>
      <c r="C4" s="67">
        <v>8803</v>
      </c>
    </row>
    <row r="6" spans="2:16" ht="26.25" customHeight="1">
      <c r="B6" s="151" t="s">
        <v>187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3"/>
    </row>
    <row r="7" spans="2:16" s="3" customFormat="1" ht="78.75">
      <c r="B7" s="21" t="s">
        <v>116</v>
      </c>
      <c r="C7" s="29" t="s">
        <v>46</v>
      </c>
      <c r="D7" s="29" t="s">
        <v>66</v>
      </c>
      <c r="E7" s="29" t="s">
        <v>14</v>
      </c>
      <c r="F7" s="29" t="s">
        <v>67</v>
      </c>
      <c r="G7" s="29" t="s">
        <v>104</v>
      </c>
      <c r="H7" s="29" t="s">
        <v>17</v>
      </c>
      <c r="I7" s="29" t="s">
        <v>103</v>
      </c>
      <c r="J7" s="29" t="s">
        <v>16</v>
      </c>
      <c r="K7" s="29" t="s">
        <v>182</v>
      </c>
      <c r="L7" s="29" t="s">
        <v>207</v>
      </c>
      <c r="M7" s="29" t="s">
        <v>183</v>
      </c>
      <c r="N7" s="29" t="s">
        <v>59</v>
      </c>
      <c r="O7" s="29" t="s">
        <v>149</v>
      </c>
      <c r="P7" s="30" t="s">
        <v>151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214</v>
      </c>
      <c r="M8" s="31" t="s">
        <v>210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6" t="s">
        <v>3289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27">
        <v>0</v>
      </c>
      <c r="N10" s="88"/>
      <c r="O10" s="128">
        <v>0</v>
      </c>
      <c r="P10" s="128">
        <v>0</v>
      </c>
    </row>
    <row r="11" spans="2:16" ht="20.25" customHeight="1">
      <c r="B11" s="129" t="s">
        <v>222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29" t="s">
        <v>112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29" t="s">
        <v>213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14"/>
      <c r="C110" s="114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</row>
    <row r="111" spans="2:16">
      <c r="B111" s="114"/>
      <c r="C111" s="114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</row>
    <row r="112" spans="2:16">
      <c r="B112" s="114"/>
      <c r="C112" s="114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</row>
    <row r="113" spans="2:16">
      <c r="B113" s="114"/>
      <c r="C113" s="114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</row>
    <row r="114" spans="2:16">
      <c r="B114" s="114"/>
      <c r="C114" s="114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</row>
    <row r="115" spans="2:16">
      <c r="B115" s="114"/>
      <c r="C115" s="114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</row>
    <row r="116" spans="2:16">
      <c r="B116" s="114"/>
      <c r="C116" s="114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</row>
    <row r="117" spans="2:16">
      <c r="B117" s="114"/>
      <c r="C117" s="114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</row>
    <row r="118" spans="2:16">
      <c r="B118" s="114"/>
      <c r="C118" s="114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</row>
    <row r="119" spans="2:16">
      <c r="B119" s="114"/>
      <c r="C119" s="114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</row>
    <row r="120" spans="2:16">
      <c r="B120" s="114"/>
      <c r="C120" s="114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</row>
    <row r="121" spans="2:16">
      <c r="B121" s="114"/>
      <c r="C121" s="114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</row>
    <row r="122" spans="2:16">
      <c r="B122" s="114"/>
      <c r="C122" s="114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</row>
    <row r="123" spans="2:16">
      <c r="B123" s="114"/>
      <c r="C123" s="114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</row>
    <row r="124" spans="2:16">
      <c r="B124" s="114"/>
      <c r="C124" s="114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</row>
    <row r="125" spans="2:16">
      <c r="B125" s="114"/>
      <c r="C125" s="114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</row>
    <row r="126" spans="2:16">
      <c r="B126" s="114"/>
      <c r="C126" s="114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</row>
    <row r="127" spans="2:16">
      <c r="B127" s="114"/>
      <c r="C127" s="114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</row>
    <row r="128" spans="2:16">
      <c r="B128" s="114"/>
      <c r="C128" s="114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</row>
    <row r="129" spans="2:16">
      <c r="B129" s="114"/>
      <c r="C129" s="114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</row>
    <row r="130" spans="2:16">
      <c r="B130" s="114"/>
      <c r="C130" s="114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</row>
    <row r="131" spans="2:16">
      <c r="B131" s="114"/>
      <c r="C131" s="114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</row>
    <row r="132" spans="2:16">
      <c r="B132" s="114"/>
      <c r="C132" s="114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</row>
    <row r="133" spans="2:16">
      <c r="B133" s="114"/>
      <c r="C133" s="114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</row>
    <row r="134" spans="2:16">
      <c r="B134" s="114"/>
      <c r="C134" s="114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</row>
    <row r="135" spans="2:16">
      <c r="B135" s="114"/>
      <c r="C135" s="114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</row>
    <row r="136" spans="2:16">
      <c r="B136" s="114"/>
      <c r="C136" s="114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</row>
    <row r="137" spans="2:16">
      <c r="B137" s="114"/>
      <c r="C137" s="114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</row>
    <row r="138" spans="2:16">
      <c r="B138" s="114"/>
      <c r="C138" s="114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</row>
    <row r="139" spans="2:16">
      <c r="B139" s="114"/>
      <c r="C139" s="114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</row>
    <row r="140" spans="2:16">
      <c r="B140" s="114"/>
      <c r="C140" s="114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</row>
    <row r="141" spans="2:16">
      <c r="B141" s="114"/>
      <c r="C141" s="114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</row>
    <row r="142" spans="2:16">
      <c r="B142" s="114"/>
      <c r="C142" s="114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</row>
    <row r="143" spans="2:16">
      <c r="B143" s="114"/>
      <c r="C143" s="114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</row>
    <row r="144" spans="2:16">
      <c r="B144" s="114"/>
      <c r="C144" s="114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</row>
    <row r="145" spans="2:16">
      <c r="B145" s="114"/>
      <c r="C145" s="114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</row>
    <row r="146" spans="2:16">
      <c r="B146" s="114"/>
      <c r="C146" s="114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</row>
    <row r="147" spans="2:16">
      <c r="B147" s="114"/>
      <c r="C147" s="114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</row>
    <row r="148" spans="2:16">
      <c r="B148" s="114"/>
      <c r="C148" s="114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</row>
    <row r="149" spans="2:16">
      <c r="B149" s="114"/>
      <c r="C149" s="114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</row>
    <row r="150" spans="2:16">
      <c r="B150" s="114"/>
      <c r="C150" s="114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</row>
    <row r="151" spans="2:16">
      <c r="B151" s="114"/>
      <c r="C151" s="114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</row>
    <row r="152" spans="2:16">
      <c r="B152" s="114"/>
      <c r="C152" s="114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</row>
    <row r="153" spans="2:16">
      <c r="B153" s="114"/>
      <c r="C153" s="114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</row>
    <row r="154" spans="2:16">
      <c r="B154" s="114"/>
      <c r="C154" s="114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</row>
    <row r="155" spans="2:16">
      <c r="B155" s="114"/>
      <c r="C155" s="114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</row>
    <row r="156" spans="2:16">
      <c r="B156" s="114"/>
      <c r="C156" s="114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</row>
    <row r="157" spans="2:16">
      <c r="B157" s="114"/>
      <c r="C157" s="114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</row>
    <row r="158" spans="2:16">
      <c r="B158" s="114"/>
      <c r="C158" s="114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</row>
    <row r="159" spans="2:16">
      <c r="B159" s="114"/>
      <c r="C159" s="114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</row>
    <row r="160" spans="2:16">
      <c r="B160" s="114"/>
      <c r="C160" s="114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</row>
    <row r="161" spans="2:16">
      <c r="B161" s="114"/>
      <c r="C161" s="114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</row>
    <row r="162" spans="2:16">
      <c r="B162" s="114"/>
      <c r="C162" s="114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</row>
    <row r="163" spans="2:16">
      <c r="B163" s="114"/>
      <c r="C163" s="114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</row>
    <row r="164" spans="2:16">
      <c r="B164" s="114"/>
      <c r="C164" s="114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</row>
    <row r="165" spans="2:16">
      <c r="B165" s="114"/>
      <c r="C165" s="114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</row>
    <row r="166" spans="2:16">
      <c r="B166" s="114"/>
      <c r="C166" s="114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</row>
    <row r="167" spans="2:16">
      <c r="B167" s="114"/>
      <c r="C167" s="114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</row>
    <row r="168" spans="2:16">
      <c r="B168" s="114"/>
      <c r="C168" s="114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</row>
    <row r="169" spans="2:16">
      <c r="B169" s="114"/>
      <c r="C169" s="114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</row>
    <row r="170" spans="2:16">
      <c r="B170" s="114"/>
      <c r="C170" s="114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</row>
    <row r="171" spans="2:16">
      <c r="B171" s="114"/>
      <c r="C171" s="114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</row>
    <row r="172" spans="2:16">
      <c r="B172" s="114"/>
      <c r="C172" s="114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</row>
    <row r="173" spans="2:16">
      <c r="B173" s="114"/>
      <c r="C173" s="114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</row>
    <row r="174" spans="2:16">
      <c r="B174" s="114"/>
      <c r="C174" s="114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</row>
    <row r="175" spans="2:16">
      <c r="B175" s="114"/>
      <c r="C175" s="114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</row>
    <row r="176" spans="2:16">
      <c r="B176" s="114"/>
      <c r="C176" s="114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</row>
    <row r="177" spans="2:16">
      <c r="B177" s="114"/>
      <c r="C177" s="114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</row>
    <row r="178" spans="2:16">
      <c r="B178" s="114"/>
      <c r="C178" s="114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</row>
    <row r="179" spans="2:16">
      <c r="B179" s="114"/>
      <c r="C179" s="114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</row>
    <row r="180" spans="2:16">
      <c r="B180" s="114"/>
      <c r="C180" s="114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</row>
    <row r="181" spans="2:16">
      <c r="B181" s="114"/>
      <c r="C181" s="114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</row>
    <row r="182" spans="2:16">
      <c r="B182" s="114"/>
      <c r="C182" s="114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</row>
    <row r="183" spans="2:16">
      <c r="B183" s="114"/>
      <c r="C183" s="114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</row>
    <row r="184" spans="2:16">
      <c r="B184" s="114"/>
      <c r="C184" s="114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</row>
    <row r="185" spans="2:16">
      <c r="B185" s="114"/>
      <c r="C185" s="114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</row>
    <row r="186" spans="2:16">
      <c r="B186" s="114"/>
      <c r="C186" s="114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</row>
    <row r="187" spans="2:16">
      <c r="B187" s="114"/>
      <c r="C187" s="114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</row>
    <row r="188" spans="2:16">
      <c r="B188" s="114"/>
      <c r="C188" s="114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</row>
    <row r="189" spans="2:16">
      <c r="B189" s="114"/>
      <c r="C189" s="114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</row>
    <row r="190" spans="2:16">
      <c r="B190" s="114"/>
      <c r="C190" s="114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</row>
    <row r="191" spans="2:16">
      <c r="B191" s="114"/>
      <c r="C191" s="114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</row>
    <row r="192" spans="2:16">
      <c r="B192" s="114"/>
      <c r="C192" s="114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</row>
    <row r="193" spans="2:16">
      <c r="B193" s="114"/>
      <c r="C193" s="114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</row>
    <row r="194" spans="2:16">
      <c r="B194" s="114"/>
      <c r="C194" s="114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</row>
    <row r="195" spans="2:16">
      <c r="B195" s="114"/>
      <c r="C195" s="114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</row>
    <row r="196" spans="2:16">
      <c r="B196" s="114"/>
      <c r="C196" s="114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</row>
    <row r="197" spans="2:16">
      <c r="B197" s="114"/>
      <c r="C197" s="114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</row>
    <row r="198" spans="2:16">
      <c r="B198" s="114"/>
      <c r="C198" s="114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</row>
    <row r="199" spans="2:16">
      <c r="B199" s="114"/>
      <c r="C199" s="114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</row>
    <row r="200" spans="2:16">
      <c r="B200" s="114"/>
      <c r="C200" s="114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</row>
    <row r="201" spans="2:16">
      <c r="B201" s="114"/>
      <c r="C201" s="114"/>
      <c r="D201" s="115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</row>
    <row r="202" spans="2:16">
      <c r="B202" s="114"/>
      <c r="C202" s="114"/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</row>
    <row r="203" spans="2:16">
      <c r="B203" s="114"/>
      <c r="C203" s="114"/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</row>
    <row r="204" spans="2:16">
      <c r="B204" s="114"/>
      <c r="C204" s="114"/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</row>
    <row r="205" spans="2:16">
      <c r="B205" s="114"/>
      <c r="C205" s="114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</row>
    <row r="206" spans="2:16">
      <c r="B206" s="114"/>
      <c r="C206" s="114"/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</row>
    <row r="207" spans="2:16">
      <c r="B207" s="114"/>
      <c r="C207" s="114"/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</row>
    <row r="208" spans="2:16">
      <c r="B208" s="114"/>
      <c r="C208" s="114"/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</row>
    <row r="209" spans="2:16">
      <c r="B209" s="114"/>
      <c r="C209" s="114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</row>
    <row r="210" spans="2:16">
      <c r="B210" s="114"/>
      <c r="C210" s="114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</row>
    <row r="211" spans="2:16">
      <c r="B211" s="114"/>
      <c r="C211" s="114"/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</row>
    <row r="212" spans="2:16">
      <c r="B212" s="114"/>
      <c r="C212" s="114"/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</row>
    <row r="213" spans="2:16">
      <c r="B213" s="114"/>
      <c r="C213" s="114"/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</row>
    <row r="214" spans="2:16">
      <c r="B214" s="114"/>
      <c r="C214" s="114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</row>
    <row r="215" spans="2:16">
      <c r="B215" s="114"/>
      <c r="C215" s="114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</row>
    <row r="216" spans="2:16">
      <c r="B216" s="114"/>
      <c r="C216" s="114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</row>
    <row r="217" spans="2:16">
      <c r="B217" s="114"/>
      <c r="C217" s="114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</row>
    <row r="218" spans="2:16">
      <c r="B218" s="114"/>
      <c r="C218" s="114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</row>
    <row r="219" spans="2:16">
      <c r="B219" s="114"/>
      <c r="C219" s="114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</row>
    <row r="220" spans="2:16">
      <c r="B220" s="114"/>
      <c r="C220" s="114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</row>
    <row r="221" spans="2:16">
      <c r="B221" s="114"/>
      <c r="C221" s="114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</row>
    <row r="222" spans="2:16">
      <c r="B222" s="114"/>
      <c r="C222" s="114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</row>
    <row r="223" spans="2:16">
      <c r="B223" s="114"/>
      <c r="C223" s="114"/>
      <c r="D223" s="115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  <c r="P223" s="115"/>
    </row>
    <row r="224" spans="2:16">
      <c r="B224" s="114"/>
      <c r="C224" s="114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</row>
    <row r="225" spans="2:16">
      <c r="B225" s="114"/>
      <c r="C225" s="114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</row>
    <row r="226" spans="2:16">
      <c r="B226" s="114"/>
      <c r="C226" s="114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</row>
    <row r="227" spans="2:16">
      <c r="B227" s="114"/>
      <c r="C227" s="114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</row>
    <row r="228" spans="2:16">
      <c r="B228" s="114"/>
      <c r="C228" s="114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</row>
    <row r="229" spans="2:16">
      <c r="B229" s="114"/>
      <c r="C229" s="114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</row>
    <row r="230" spans="2:16">
      <c r="B230" s="114"/>
      <c r="C230" s="114"/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</row>
    <row r="231" spans="2:16">
      <c r="B231" s="114"/>
      <c r="C231" s="114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</row>
    <row r="232" spans="2:16">
      <c r="B232" s="114"/>
      <c r="C232" s="114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</row>
    <row r="233" spans="2:16">
      <c r="B233" s="114"/>
      <c r="C233" s="114"/>
      <c r="D233" s="115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  <c r="O233" s="115"/>
      <c r="P233" s="115"/>
    </row>
    <row r="234" spans="2:16">
      <c r="B234" s="114"/>
      <c r="C234" s="114"/>
      <c r="D234" s="115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  <c r="P234" s="115"/>
    </row>
    <row r="235" spans="2:16">
      <c r="B235" s="114"/>
      <c r="C235" s="114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</row>
    <row r="236" spans="2:16">
      <c r="B236" s="114"/>
      <c r="C236" s="114"/>
      <c r="D236" s="115"/>
      <c r="E236" s="115"/>
      <c r="F236" s="115"/>
      <c r="G236" s="115"/>
      <c r="H236" s="115"/>
      <c r="I236" s="115"/>
      <c r="J236" s="115"/>
      <c r="K236" s="115"/>
      <c r="L236" s="115"/>
      <c r="M236" s="115"/>
      <c r="N236" s="115"/>
      <c r="O236" s="115"/>
      <c r="P236" s="115"/>
    </row>
    <row r="237" spans="2:16">
      <c r="B237" s="114"/>
      <c r="C237" s="114"/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</row>
    <row r="238" spans="2:16">
      <c r="B238" s="114"/>
      <c r="C238" s="114"/>
      <c r="D238" s="115"/>
      <c r="E238" s="115"/>
      <c r="F238" s="115"/>
      <c r="G238" s="115"/>
      <c r="H238" s="115"/>
      <c r="I238" s="115"/>
      <c r="J238" s="115"/>
      <c r="K238" s="115"/>
      <c r="L238" s="115"/>
      <c r="M238" s="115"/>
      <c r="N238" s="115"/>
      <c r="O238" s="115"/>
      <c r="P238" s="115"/>
    </row>
    <row r="239" spans="2:16">
      <c r="B239" s="114"/>
      <c r="C239" s="114"/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</row>
    <row r="240" spans="2:16">
      <c r="B240" s="114"/>
      <c r="C240" s="114"/>
      <c r="D240" s="115"/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</row>
    <row r="241" spans="2:16">
      <c r="B241" s="114"/>
      <c r="C241" s="114"/>
      <c r="D241" s="115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  <c r="P241" s="115"/>
    </row>
    <row r="242" spans="2:16">
      <c r="B242" s="114"/>
      <c r="C242" s="114"/>
      <c r="D242" s="115"/>
      <c r="E242" s="115"/>
      <c r="F242" s="115"/>
      <c r="G242" s="115"/>
      <c r="H242" s="115"/>
      <c r="I242" s="115"/>
      <c r="J242" s="115"/>
      <c r="K242" s="115"/>
      <c r="L242" s="115"/>
      <c r="M242" s="115"/>
      <c r="N242" s="115"/>
      <c r="O242" s="115"/>
      <c r="P242" s="115"/>
    </row>
    <row r="243" spans="2:16">
      <c r="B243" s="114"/>
      <c r="C243" s="114"/>
      <c r="D243" s="115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  <c r="P243" s="115"/>
    </row>
    <row r="244" spans="2:16">
      <c r="B244" s="114"/>
      <c r="C244" s="114"/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  <c r="P244" s="115"/>
    </row>
    <row r="245" spans="2:16">
      <c r="B245" s="114"/>
      <c r="C245" s="114"/>
      <c r="D245" s="115"/>
      <c r="E245" s="115"/>
      <c r="F245" s="115"/>
      <c r="G245" s="115"/>
      <c r="H245" s="115"/>
      <c r="I245" s="115"/>
      <c r="J245" s="115"/>
      <c r="K245" s="115"/>
      <c r="L245" s="115"/>
      <c r="M245" s="115"/>
      <c r="N245" s="115"/>
      <c r="O245" s="115"/>
      <c r="P245" s="115"/>
    </row>
    <row r="246" spans="2:16">
      <c r="B246" s="114"/>
      <c r="C246" s="114"/>
      <c r="D246" s="115"/>
      <c r="E246" s="115"/>
      <c r="F246" s="115"/>
      <c r="G246" s="115"/>
      <c r="H246" s="115"/>
      <c r="I246" s="115"/>
      <c r="J246" s="115"/>
      <c r="K246" s="115"/>
      <c r="L246" s="115"/>
      <c r="M246" s="115"/>
      <c r="N246" s="115"/>
      <c r="O246" s="115"/>
      <c r="P246" s="115"/>
    </row>
    <row r="247" spans="2:16">
      <c r="B247" s="114"/>
      <c r="C247" s="114"/>
      <c r="D247" s="115"/>
      <c r="E247" s="115"/>
      <c r="F247" s="115"/>
      <c r="G247" s="115"/>
      <c r="H247" s="115"/>
      <c r="I247" s="115"/>
      <c r="J247" s="115"/>
      <c r="K247" s="115"/>
      <c r="L247" s="115"/>
      <c r="M247" s="115"/>
      <c r="N247" s="115"/>
      <c r="O247" s="115"/>
      <c r="P247" s="115"/>
    </row>
    <row r="248" spans="2:16">
      <c r="B248" s="114"/>
      <c r="C248" s="114"/>
      <c r="D248" s="115"/>
      <c r="E248" s="115"/>
      <c r="F248" s="115"/>
      <c r="G248" s="115"/>
      <c r="H248" s="115"/>
      <c r="I248" s="115"/>
      <c r="J248" s="115"/>
      <c r="K248" s="115"/>
      <c r="L248" s="115"/>
      <c r="M248" s="115"/>
      <c r="N248" s="115"/>
      <c r="O248" s="115"/>
      <c r="P248" s="115"/>
    </row>
    <row r="249" spans="2:16">
      <c r="B249" s="114"/>
      <c r="C249" s="114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5"/>
      <c r="O249" s="115"/>
      <c r="P249" s="115"/>
    </row>
    <row r="250" spans="2:16">
      <c r="B250" s="114"/>
      <c r="C250" s="114"/>
      <c r="D250" s="115"/>
      <c r="E250" s="115"/>
      <c r="F250" s="115"/>
      <c r="G250" s="115"/>
      <c r="H250" s="115"/>
      <c r="I250" s="115"/>
      <c r="J250" s="115"/>
      <c r="K250" s="115"/>
      <c r="L250" s="115"/>
      <c r="M250" s="115"/>
      <c r="N250" s="115"/>
      <c r="O250" s="115"/>
      <c r="P250" s="115"/>
    </row>
    <row r="251" spans="2:16">
      <c r="B251" s="114"/>
      <c r="C251" s="114"/>
      <c r="D251" s="115"/>
      <c r="E251" s="115"/>
      <c r="F251" s="115"/>
      <c r="G251" s="115"/>
      <c r="H251" s="115"/>
      <c r="I251" s="115"/>
      <c r="J251" s="115"/>
      <c r="K251" s="115"/>
      <c r="L251" s="115"/>
      <c r="M251" s="115"/>
      <c r="N251" s="115"/>
      <c r="O251" s="115"/>
      <c r="P251" s="115"/>
    </row>
    <row r="252" spans="2:16">
      <c r="B252" s="114"/>
      <c r="C252" s="114"/>
      <c r="D252" s="115"/>
      <c r="E252" s="115"/>
      <c r="F252" s="115"/>
      <c r="G252" s="115"/>
      <c r="H252" s="115"/>
      <c r="I252" s="115"/>
      <c r="J252" s="115"/>
      <c r="K252" s="115"/>
      <c r="L252" s="115"/>
      <c r="M252" s="115"/>
      <c r="N252" s="115"/>
      <c r="O252" s="115"/>
      <c r="P252" s="115"/>
    </row>
    <row r="253" spans="2:16">
      <c r="B253" s="114"/>
      <c r="C253" s="114"/>
      <c r="D253" s="115"/>
      <c r="E253" s="115"/>
      <c r="F253" s="115"/>
      <c r="G253" s="115"/>
      <c r="H253" s="115"/>
      <c r="I253" s="115"/>
      <c r="J253" s="115"/>
      <c r="K253" s="115"/>
      <c r="L253" s="115"/>
      <c r="M253" s="115"/>
      <c r="N253" s="115"/>
      <c r="O253" s="115"/>
      <c r="P253" s="115"/>
    </row>
    <row r="254" spans="2:16">
      <c r="B254" s="114"/>
      <c r="C254" s="114"/>
      <c r="D254" s="115"/>
      <c r="E254" s="115"/>
      <c r="F254" s="115"/>
      <c r="G254" s="115"/>
      <c r="H254" s="115"/>
      <c r="I254" s="115"/>
      <c r="J254" s="115"/>
      <c r="K254" s="115"/>
      <c r="L254" s="115"/>
      <c r="M254" s="115"/>
      <c r="N254" s="115"/>
      <c r="O254" s="115"/>
      <c r="P254" s="115"/>
    </row>
    <row r="255" spans="2:16">
      <c r="B255" s="114"/>
      <c r="C255" s="114"/>
      <c r="D255" s="115"/>
      <c r="E255" s="115"/>
      <c r="F255" s="115"/>
      <c r="G255" s="115"/>
      <c r="H255" s="115"/>
      <c r="I255" s="115"/>
      <c r="J255" s="115"/>
      <c r="K255" s="115"/>
      <c r="L255" s="115"/>
      <c r="M255" s="115"/>
      <c r="N255" s="115"/>
      <c r="O255" s="115"/>
      <c r="P255" s="115"/>
    </row>
    <row r="256" spans="2:16">
      <c r="B256" s="114"/>
      <c r="C256" s="114"/>
      <c r="D256" s="115"/>
      <c r="E256" s="115"/>
      <c r="F256" s="115"/>
      <c r="G256" s="115"/>
      <c r="H256" s="115"/>
      <c r="I256" s="115"/>
      <c r="J256" s="115"/>
      <c r="K256" s="115"/>
      <c r="L256" s="115"/>
      <c r="M256" s="115"/>
      <c r="N256" s="115"/>
      <c r="O256" s="115"/>
      <c r="P256" s="115"/>
    </row>
    <row r="257" spans="2:16">
      <c r="B257" s="114"/>
      <c r="C257" s="114"/>
      <c r="D257" s="115"/>
      <c r="E257" s="115"/>
      <c r="F257" s="115"/>
      <c r="G257" s="115"/>
      <c r="H257" s="115"/>
      <c r="I257" s="115"/>
      <c r="J257" s="115"/>
      <c r="K257" s="115"/>
      <c r="L257" s="115"/>
      <c r="M257" s="115"/>
      <c r="N257" s="115"/>
      <c r="O257" s="115"/>
      <c r="P257" s="115"/>
    </row>
    <row r="258" spans="2:16">
      <c r="B258" s="114"/>
      <c r="C258" s="114"/>
      <c r="D258" s="115"/>
      <c r="E258" s="115"/>
      <c r="F258" s="115"/>
      <c r="G258" s="115"/>
      <c r="H258" s="115"/>
      <c r="I258" s="115"/>
      <c r="J258" s="115"/>
      <c r="K258" s="115"/>
      <c r="L258" s="115"/>
      <c r="M258" s="115"/>
      <c r="N258" s="115"/>
      <c r="O258" s="115"/>
      <c r="P258" s="115"/>
    </row>
    <row r="259" spans="2:16">
      <c r="B259" s="114"/>
      <c r="C259" s="114"/>
      <c r="D259" s="115"/>
      <c r="E259" s="115"/>
      <c r="F259" s="115"/>
      <c r="G259" s="115"/>
      <c r="H259" s="115"/>
      <c r="I259" s="115"/>
      <c r="J259" s="115"/>
      <c r="K259" s="115"/>
      <c r="L259" s="115"/>
      <c r="M259" s="115"/>
      <c r="N259" s="115"/>
      <c r="O259" s="115"/>
      <c r="P259" s="115"/>
    </row>
    <row r="260" spans="2:16">
      <c r="B260" s="114"/>
      <c r="C260" s="114"/>
      <c r="D260" s="115"/>
      <c r="E260" s="115"/>
      <c r="F260" s="115"/>
      <c r="G260" s="115"/>
      <c r="H260" s="115"/>
      <c r="I260" s="115"/>
      <c r="J260" s="115"/>
      <c r="K260" s="115"/>
      <c r="L260" s="115"/>
      <c r="M260" s="115"/>
      <c r="N260" s="115"/>
      <c r="O260" s="115"/>
      <c r="P260" s="115"/>
    </row>
    <row r="261" spans="2:16">
      <c r="B261" s="114"/>
      <c r="C261" s="114"/>
      <c r="D261" s="115"/>
      <c r="E261" s="115"/>
      <c r="F261" s="115"/>
      <c r="G261" s="115"/>
      <c r="H261" s="115"/>
      <c r="I261" s="115"/>
      <c r="J261" s="115"/>
      <c r="K261" s="115"/>
      <c r="L261" s="115"/>
      <c r="M261" s="115"/>
      <c r="N261" s="115"/>
      <c r="O261" s="115"/>
      <c r="P261" s="115"/>
    </row>
    <row r="262" spans="2:16">
      <c r="B262" s="114"/>
      <c r="C262" s="114"/>
      <c r="D262" s="115"/>
      <c r="E262" s="115"/>
      <c r="F262" s="115"/>
      <c r="G262" s="115"/>
      <c r="H262" s="115"/>
      <c r="I262" s="115"/>
      <c r="J262" s="115"/>
      <c r="K262" s="115"/>
      <c r="L262" s="115"/>
      <c r="M262" s="115"/>
      <c r="N262" s="115"/>
      <c r="O262" s="115"/>
      <c r="P262" s="115"/>
    </row>
    <row r="263" spans="2:16">
      <c r="B263" s="114"/>
      <c r="C263" s="114"/>
      <c r="D263" s="115"/>
      <c r="E263" s="115"/>
      <c r="F263" s="115"/>
      <c r="G263" s="115"/>
      <c r="H263" s="115"/>
      <c r="I263" s="115"/>
      <c r="J263" s="115"/>
      <c r="K263" s="115"/>
      <c r="L263" s="115"/>
      <c r="M263" s="115"/>
      <c r="N263" s="115"/>
      <c r="O263" s="115"/>
      <c r="P263" s="115"/>
    </row>
    <row r="264" spans="2:16">
      <c r="B264" s="114"/>
      <c r="C264" s="114"/>
      <c r="D264" s="115"/>
      <c r="E264" s="115"/>
      <c r="F264" s="115"/>
      <c r="G264" s="115"/>
      <c r="H264" s="115"/>
      <c r="I264" s="115"/>
      <c r="J264" s="115"/>
      <c r="K264" s="115"/>
      <c r="L264" s="115"/>
      <c r="M264" s="115"/>
      <c r="N264" s="115"/>
      <c r="O264" s="115"/>
      <c r="P264" s="115"/>
    </row>
    <row r="265" spans="2:16">
      <c r="B265" s="114"/>
      <c r="C265" s="114"/>
      <c r="D265" s="115"/>
      <c r="E265" s="115"/>
      <c r="F265" s="115"/>
      <c r="G265" s="115"/>
      <c r="H265" s="115"/>
      <c r="I265" s="115"/>
      <c r="J265" s="115"/>
      <c r="K265" s="115"/>
      <c r="L265" s="115"/>
      <c r="M265" s="115"/>
      <c r="N265" s="115"/>
      <c r="O265" s="115"/>
      <c r="P265" s="115"/>
    </row>
    <row r="266" spans="2:16">
      <c r="B266" s="114"/>
      <c r="C266" s="114"/>
      <c r="D266" s="115"/>
      <c r="E266" s="115"/>
      <c r="F266" s="115"/>
      <c r="G266" s="115"/>
      <c r="H266" s="115"/>
      <c r="I266" s="115"/>
      <c r="J266" s="115"/>
      <c r="K266" s="115"/>
      <c r="L266" s="115"/>
      <c r="M266" s="115"/>
      <c r="N266" s="115"/>
      <c r="O266" s="115"/>
      <c r="P266" s="115"/>
    </row>
    <row r="267" spans="2:16">
      <c r="B267" s="114"/>
      <c r="C267" s="114"/>
      <c r="D267" s="115"/>
      <c r="E267" s="115"/>
      <c r="F267" s="115"/>
      <c r="G267" s="115"/>
      <c r="H267" s="115"/>
      <c r="I267" s="115"/>
      <c r="J267" s="115"/>
      <c r="K267" s="115"/>
      <c r="L267" s="115"/>
      <c r="M267" s="115"/>
      <c r="N267" s="115"/>
      <c r="O267" s="115"/>
      <c r="P267" s="115"/>
    </row>
    <row r="268" spans="2:16">
      <c r="B268" s="114"/>
      <c r="C268" s="114"/>
      <c r="D268" s="115"/>
      <c r="E268" s="115"/>
      <c r="F268" s="115"/>
      <c r="G268" s="115"/>
      <c r="H268" s="115"/>
      <c r="I268" s="115"/>
      <c r="J268" s="115"/>
      <c r="K268" s="115"/>
      <c r="L268" s="115"/>
      <c r="M268" s="115"/>
      <c r="N268" s="115"/>
      <c r="O268" s="115"/>
      <c r="P268" s="115"/>
    </row>
    <row r="269" spans="2:16">
      <c r="B269" s="114"/>
      <c r="C269" s="114"/>
      <c r="D269" s="115"/>
      <c r="E269" s="115"/>
      <c r="F269" s="115"/>
      <c r="G269" s="115"/>
      <c r="H269" s="115"/>
      <c r="I269" s="115"/>
      <c r="J269" s="115"/>
      <c r="K269" s="115"/>
      <c r="L269" s="115"/>
      <c r="M269" s="115"/>
      <c r="N269" s="115"/>
      <c r="O269" s="115"/>
      <c r="P269" s="115"/>
    </row>
    <row r="270" spans="2:16">
      <c r="B270" s="114"/>
      <c r="C270" s="114"/>
      <c r="D270" s="115"/>
      <c r="E270" s="115"/>
      <c r="F270" s="115"/>
      <c r="G270" s="115"/>
      <c r="H270" s="115"/>
      <c r="I270" s="115"/>
      <c r="J270" s="115"/>
      <c r="K270" s="115"/>
      <c r="L270" s="115"/>
      <c r="M270" s="115"/>
      <c r="N270" s="115"/>
      <c r="O270" s="115"/>
      <c r="P270" s="115"/>
    </row>
    <row r="271" spans="2:16">
      <c r="B271" s="114"/>
      <c r="C271" s="114"/>
      <c r="D271" s="115"/>
      <c r="E271" s="115"/>
      <c r="F271" s="115"/>
      <c r="G271" s="115"/>
      <c r="H271" s="115"/>
      <c r="I271" s="115"/>
      <c r="J271" s="115"/>
      <c r="K271" s="115"/>
      <c r="L271" s="115"/>
      <c r="M271" s="115"/>
      <c r="N271" s="115"/>
      <c r="O271" s="115"/>
      <c r="P271" s="115"/>
    </row>
    <row r="272" spans="2:16">
      <c r="B272" s="114"/>
      <c r="C272" s="114"/>
      <c r="D272" s="115"/>
      <c r="E272" s="115"/>
      <c r="F272" s="115"/>
      <c r="G272" s="115"/>
      <c r="H272" s="115"/>
      <c r="I272" s="115"/>
      <c r="J272" s="115"/>
      <c r="K272" s="115"/>
      <c r="L272" s="115"/>
      <c r="M272" s="115"/>
      <c r="N272" s="115"/>
      <c r="O272" s="115"/>
      <c r="P272" s="115"/>
    </row>
    <row r="273" spans="2:16">
      <c r="B273" s="114"/>
      <c r="C273" s="114"/>
      <c r="D273" s="115"/>
      <c r="E273" s="115"/>
      <c r="F273" s="115"/>
      <c r="G273" s="115"/>
      <c r="H273" s="115"/>
      <c r="I273" s="115"/>
      <c r="J273" s="115"/>
      <c r="K273" s="115"/>
      <c r="L273" s="115"/>
      <c r="M273" s="115"/>
      <c r="N273" s="115"/>
      <c r="O273" s="115"/>
      <c r="P273" s="115"/>
    </row>
    <row r="274" spans="2:16">
      <c r="B274" s="114"/>
      <c r="C274" s="114"/>
      <c r="D274" s="115"/>
      <c r="E274" s="115"/>
      <c r="F274" s="115"/>
      <c r="G274" s="115"/>
      <c r="H274" s="115"/>
      <c r="I274" s="115"/>
      <c r="J274" s="115"/>
      <c r="K274" s="115"/>
      <c r="L274" s="115"/>
      <c r="M274" s="115"/>
      <c r="N274" s="115"/>
      <c r="O274" s="115"/>
      <c r="P274" s="115"/>
    </row>
    <row r="275" spans="2:16">
      <c r="B275" s="114"/>
      <c r="C275" s="114"/>
      <c r="D275" s="115"/>
      <c r="E275" s="115"/>
      <c r="F275" s="115"/>
      <c r="G275" s="115"/>
      <c r="H275" s="115"/>
      <c r="I275" s="115"/>
      <c r="J275" s="115"/>
      <c r="K275" s="115"/>
      <c r="L275" s="115"/>
      <c r="M275" s="115"/>
      <c r="N275" s="115"/>
      <c r="O275" s="115"/>
      <c r="P275" s="115"/>
    </row>
    <row r="276" spans="2:16">
      <c r="B276" s="114"/>
      <c r="C276" s="114"/>
      <c r="D276" s="115"/>
      <c r="E276" s="115"/>
      <c r="F276" s="115"/>
      <c r="G276" s="115"/>
      <c r="H276" s="115"/>
      <c r="I276" s="115"/>
      <c r="J276" s="115"/>
      <c r="K276" s="115"/>
      <c r="L276" s="115"/>
      <c r="M276" s="115"/>
      <c r="N276" s="115"/>
      <c r="O276" s="115"/>
      <c r="P276" s="115"/>
    </row>
    <row r="277" spans="2:16">
      <c r="B277" s="114"/>
      <c r="C277" s="114"/>
      <c r="D277" s="115"/>
      <c r="E277" s="115"/>
      <c r="F277" s="115"/>
      <c r="G277" s="115"/>
      <c r="H277" s="115"/>
      <c r="I277" s="115"/>
      <c r="J277" s="115"/>
      <c r="K277" s="115"/>
      <c r="L277" s="115"/>
      <c r="M277" s="115"/>
      <c r="N277" s="115"/>
      <c r="O277" s="115"/>
      <c r="P277" s="115"/>
    </row>
    <row r="278" spans="2:16">
      <c r="B278" s="114"/>
      <c r="C278" s="114"/>
      <c r="D278" s="115"/>
      <c r="E278" s="115"/>
      <c r="F278" s="115"/>
      <c r="G278" s="115"/>
      <c r="H278" s="115"/>
      <c r="I278" s="115"/>
      <c r="J278" s="115"/>
      <c r="K278" s="115"/>
      <c r="L278" s="115"/>
      <c r="M278" s="115"/>
      <c r="N278" s="115"/>
      <c r="O278" s="115"/>
      <c r="P278" s="115"/>
    </row>
    <row r="279" spans="2:16">
      <c r="B279" s="114"/>
      <c r="C279" s="114"/>
      <c r="D279" s="115"/>
      <c r="E279" s="115"/>
      <c r="F279" s="115"/>
      <c r="G279" s="115"/>
      <c r="H279" s="115"/>
      <c r="I279" s="115"/>
      <c r="J279" s="115"/>
      <c r="K279" s="115"/>
      <c r="L279" s="115"/>
      <c r="M279" s="115"/>
      <c r="N279" s="115"/>
      <c r="O279" s="115"/>
      <c r="P279" s="115"/>
    </row>
    <row r="280" spans="2:16">
      <c r="B280" s="114"/>
      <c r="C280" s="114"/>
      <c r="D280" s="115"/>
      <c r="E280" s="115"/>
      <c r="F280" s="115"/>
      <c r="G280" s="115"/>
      <c r="H280" s="115"/>
      <c r="I280" s="115"/>
      <c r="J280" s="115"/>
      <c r="K280" s="115"/>
      <c r="L280" s="115"/>
      <c r="M280" s="115"/>
      <c r="N280" s="115"/>
      <c r="O280" s="115"/>
      <c r="P280" s="115"/>
    </row>
    <row r="281" spans="2:16">
      <c r="B281" s="114"/>
      <c r="C281" s="114"/>
      <c r="D281" s="115"/>
      <c r="E281" s="115"/>
      <c r="F281" s="115"/>
      <c r="G281" s="115"/>
      <c r="H281" s="115"/>
      <c r="I281" s="115"/>
      <c r="J281" s="115"/>
      <c r="K281" s="115"/>
      <c r="L281" s="115"/>
      <c r="M281" s="115"/>
      <c r="N281" s="115"/>
      <c r="O281" s="115"/>
      <c r="P281" s="115"/>
    </row>
    <row r="282" spans="2:16">
      <c r="B282" s="114"/>
      <c r="C282" s="114"/>
      <c r="D282" s="115"/>
      <c r="E282" s="115"/>
      <c r="F282" s="115"/>
      <c r="G282" s="115"/>
      <c r="H282" s="115"/>
      <c r="I282" s="115"/>
      <c r="J282" s="115"/>
      <c r="K282" s="115"/>
      <c r="L282" s="115"/>
      <c r="M282" s="115"/>
      <c r="N282" s="115"/>
      <c r="O282" s="115"/>
      <c r="P282" s="115"/>
    </row>
    <row r="283" spans="2:16">
      <c r="B283" s="114"/>
      <c r="C283" s="114"/>
      <c r="D283" s="115"/>
      <c r="E283" s="115"/>
      <c r="F283" s="115"/>
      <c r="G283" s="115"/>
      <c r="H283" s="115"/>
      <c r="I283" s="115"/>
      <c r="J283" s="115"/>
      <c r="K283" s="115"/>
      <c r="L283" s="115"/>
      <c r="M283" s="115"/>
      <c r="N283" s="115"/>
      <c r="O283" s="115"/>
      <c r="P283" s="115"/>
    </row>
    <row r="284" spans="2:16">
      <c r="B284" s="114"/>
      <c r="C284" s="114"/>
      <c r="D284" s="115"/>
      <c r="E284" s="115"/>
      <c r="F284" s="115"/>
      <c r="G284" s="115"/>
      <c r="H284" s="115"/>
      <c r="I284" s="115"/>
      <c r="J284" s="115"/>
      <c r="K284" s="115"/>
      <c r="L284" s="115"/>
      <c r="M284" s="115"/>
      <c r="N284" s="115"/>
      <c r="O284" s="115"/>
      <c r="P284" s="115"/>
    </row>
    <row r="285" spans="2:16">
      <c r="B285" s="114"/>
      <c r="C285" s="114"/>
      <c r="D285" s="115"/>
      <c r="E285" s="115"/>
      <c r="F285" s="115"/>
      <c r="G285" s="115"/>
      <c r="H285" s="115"/>
      <c r="I285" s="115"/>
      <c r="J285" s="115"/>
      <c r="K285" s="115"/>
      <c r="L285" s="115"/>
      <c r="M285" s="115"/>
      <c r="N285" s="115"/>
      <c r="O285" s="115"/>
      <c r="P285" s="115"/>
    </row>
    <row r="286" spans="2:16">
      <c r="B286" s="114"/>
      <c r="C286" s="114"/>
      <c r="D286" s="115"/>
      <c r="E286" s="115"/>
      <c r="F286" s="115"/>
      <c r="G286" s="115"/>
      <c r="H286" s="115"/>
      <c r="I286" s="115"/>
      <c r="J286" s="115"/>
      <c r="K286" s="115"/>
      <c r="L286" s="115"/>
      <c r="M286" s="115"/>
      <c r="N286" s="115"/>
      <c r="O286" s="115"/>
      <c r="P286" s="115"/>
    </row>
    <row r="287" spans="2:16">
      <c r="B287" s="114"/>
      <c r="C287" s="114"/>
      <c r="D287" s="115"/>
      <c r="E287" s="115"/>
      <c r="F287" s="115"/>
      <c r="G287" s="115"/>
      <c r="H287" s="115"/>
      <c r="I287" s="115"/>
      <c r="J287" s="115"/>
      <c r="K287" s="115"/>
      <c r="L287" s="115"/>
      <c r="M287" s="115"/>
      <c r="N287" s="115"/>
      <c r="O287" s="115"/>
      <c r="P287" s="115"/>
    </row>
    <row r="288" spans="2:16">
      <c r="B288" s="114"/>
      <c r="C288" s="114"/>
      <c r="D288" s="115"/>
      <c r="E288" s="115"/>
      <c r="F288" s="115"/>
      <c r="G288" s="115"/>
      <c r="H288" s="115"/>
      <c r="I288" s="115"/>
      <c r="J288" s="115"/>
      <c r="K288" s="115"/>
      <c r="L288" s="115"/>
      <c r="M288" s="115"/>
      <c r="N288" s="115"/>
      <c r="O288" s="115"/>
      <c r="P288" s="115"/>
    </row>
    <row r="289" spans="2:16">
      <c r="B289" s="114"/>
      <c r="C289" s="114"/>
      <c r="D289" s="115"/>
      <c r="E289" s="115"/>
      <c r="F289" s="115"/>
      <c r="G289" s="115"/>
      <c r="H289" s="115"/>
      <c r="I289" s="115"/>
      <c r="J289" s="115"/>
      <c r="K289" s="115"/>
      <c r="L289" s="115"/>
      <c r="M289" s="115"/>
      <c r="N289" s="115"/>
      <c r="O289" s="115"/>
      <c r="P289" s="115"/>
    </row>
    <row r="290" spans="2:16">
      <c r="B290" s="114"/>
      <c r="C290" s="114"/>
      <c r="D290" s="115"/>
      <c r="E290" s="115"/>
      <c r="F290" s="115"/>
      <c r="G290" s="115"/>
      <c r="H290" s="115"/>
      <c r="I290" s="115"/>
      <c r="J290" s="115"/>
      <c r="K290" s="115"/>
      <c r="L290" s="115"/>
      <c r="M290" s="115"/>
      <c r="N290" s="115"/>
      <c r="O290" s="115"/>
      <c r="P290" s="115"/>
    </row>
    <row r="291" spans="2:16">
      <c r="B291" s="114"/>
      <c r="C291" s="114"/>
      <c r="D291" s="115"/>
      <c r="E291" s="115"/>
      <c r="F291" s="115"/>
      <c r="G291" s="115"/>
      <c r="H291" s="115"/>
      <c r="I291" s="115"/>
      <c r="J291" s="115"/>
      <c r="K291" s="115"/>
      <c r="L291" s="115"/>
      <c r="M291" s="115"/>
      <c r="N291" s="115"/>
      <c r="O291" s="115"/>
      <c r="P291" s="115"/>
    </row>
    <row r="292" spans="2:16">
      <c r="B292" s="114"/>
      <c r="C292" s="114"/>
      <c r="D292" s="115"/>
      <c r="E292" s="115"/>
      <c r="F292" s="115"/>
      <c r="G292" s="115"/>
      <c r="H292" s="115"/>
      <c r="I292" s="115"/>
      <c r="J292" s="115"/>
      <c r="K292" s="115"/>
      <c r="L292" s="115"/>
      <c r="M292" s="115"/>
      <c r="N292" s="115"/>
      <c r="O292" s="115"/>
      <c r="P292" s="115"/>
    </row>
    <row r="293" spans="2:16">
      <c r="B293" s="114"/>
      <c r="C293" s="114"/>
      <c r="D293" s="115"/>
      <c r="E293" s="115"/>
      <c r="F293" s="115"/>
      <c r="G293" s="115"/>
      <c r="H293" s="115"/>
      <c r="I293" s="115"/>
      <c r="J293" s="115"/>
      <c r="K293" s="115"/>
      <c r="L293" s="115"/>
      <c r="M293" s="115"/>
      <c r="N293" s="115"/>
      <c r="O293" s="115"/>
      <c r="P293" s="115"/>
    </row>
    <row r="294" spans="2:16">
      <c r="B294" s="114"/>
      <c r="C294" s="114"/>
      <c r="D294" s="115"/>
      <c r="E294" s="115"/>
      <c r="F294" s="115"/>
      <c r="G294" s="115"/>
      <c r="H294" s="115"/>
      <c r="I294" s="115"/>
      <c r="J294" s="115"/>
      <c r="K294" s="115"/>
      <c r="L294" s="115"/>
      <c r="M294" s="115"/>
      <c r="N294" s="115"/>
      <c r="O294" s="115"/>
      <c r="P294" s="115"/>
    </row>
    <row r="295" spans="2:16">
      <c r="B295" s="114"/>
      <c r="C295" s="114"/>
      <c r="D295" s="115"/>
      <c r="E295" s="115"/>
      <c r="F295" s="115"/>
      <c r="G295" s="115"/>
      <c r="H295" s="115"/>
      <c r="I295" s="115"/>
      <c r="J295" s="115"/>
      <c r="K295" s="115"/>
      <c r="L295" s="115"/>
      <c r="M295" s="115"/>
      <c r="N295" s="115"/>
      <c r="O295" s="115"/>
      <c r="P295" s="115"/>
    </row>
    <row r="296" spans="2:16">
      <c r="B296" s="114"/>
      <c r="C296" s="114"/>
      <c r="D296" s="115"/>
      <c r="E296" s="115"/>
      <c r="F296" s="115"/>
      <c r="G296" s="115"/>
      <c r="H296" s="115"/>
      <c r="I296" s="115"/>
      <c r="J296" s="115"/>
      <c r="K296" s="115"/>
      <c r="L296" s="115"/>
      <c r="M296" s="115"/>
      <c r="N296" s="115"/>
      <c r="O296" s="115"/>
      <c r="P296" s="115"/>
    </row>
    <row r="297" spans="2:16">
      <c r="B297" s="114"/>
      <c r="C297" s="114"/>
      <c r="D297" s="115"/>
      <c r="E297" s="115"/>
      <c r="F297" s="115"/>
      <c r="G297" s="115"/>
      <c r="H297" s="115"/>
      <c r="I297" s="115"/>
      <c r="J297" s="115"/>
      <c r="K297" s="115"/>
      <c r="L297" s="115"/>
      <c r="M297" s="115"/>
      <c r="N297" s="115"/>
      <c r="O297" s="115"/>
      <c r="P297" s="115"/>
    </row>
    <row r="298" spans="2:16">
      <c r="B298" s="114"/>
      <c r="C298" s="114"/>
      <c r="D298" s="115"/>
      <c r="E298" s="115"/>
      <c r="F298" s="115"/>
      <c r="G298" s="115"/>
      <c r="H298" s="115"/>
      <c r="I298" s="115"/>
      <c r="J298" s="115"/>
      <c r="K298" s="115"/>
      <c r="L298" s="115"/>
      <c r="M298" s="115"/>
      <c r="N298" s="115"/>
      <c r="O298" s="115"/>
      <c r="P298" s="115"/>
    </row>
    <row r="299" spans="2:16">
      <c r="B299" s="114"/>
      <c r="C299" s="114"/>
      <c r="D299" s="115"/>
      <c r="E299" s="115"/>
      <c r="F299" s="115"/>
      <c r="G299" s="115"/>
      <c r="H299" s="115"/>
      <c r="I299" s="115"/>
      <c r="J299" s="115"/>
      <c r="K299" s="115"/>
      <c r="L299" s="115"/>
      <c r="M299" s="115"/>
      <c r="N299" s="115"/>
      <c r="O299" s="115"/>
      <c r="P299" s="115"/>
    </row>
    <row r="300" spans="2:16">
      <c r="B300" s="114"/>
      <c r="C300" s="114"/>
      <c r="D300" s="115"/>
      <c r="E300" s="115"/>
      <c r="F300" s="115"/>
      <c r="G300" s="115"/>
      <c r="H300" s="115"/>
      <c r="I300" s="115"/>
      <c r="J300" s="115"/>
      <c r="K300" s="115"/>
      <c r="L300" s="115"/>
      <c r="M300" s="115"/>
      <c r="N300" s="115"/>
      <c r="O300" s="115"/>
      <c r="P300" s="115"/>
    </row>
    <row r="301" spans="2:16">
      <c r="B301" s="114"/>
      <c r="C301" s="114"/>
      <c r="D301" s="115"/>
      <c r="E301" s="115"/>
      <c r="F301" s="115"/>
      <c r="G301" s="115"/>
      <c r="H301" s="115"/>
      <c r="I301" s="115"/>
      <c r="J301" s="115"/>
      <c r="K301" s="115"/>
      <c r="L301" s="115"/>
      <c r="M301" s="115"/>
      <c r="N301" s="115"/>
      <c r="O301" s="115"/>
      <c r="P301" s="115"/>
    </row>
    <row r="302" spans="2:16">
      <c r="B302" s="114"/>
      <c r="C302" s="114"/>
      <c r="D302" s="115"/>
      <c r="E302" s="115"/>
      <c r="F302" s="115"/>
      <c r="G302" s="115"/>
      <c r="H302" s="115"/>
      <c r="I302" s="115"/>
      <c r="J302" s="115"/>
      <c r="K302" s="115"/>
      <c r="L302" s="115"/>
      <c r="M302" s="115"/>
      <c r="N302" s="115"/>
      <c r="O302" s="115"/>
      <c r="P302" s="115"/>
    </row>
    <row r="303" spans="2:16">
      <c r="B303" s="114"/>
      <c r="C303" s="114"/>
      <c r="D303" s="115"/>
      <c r="E303" s="115"/>
      <c r="F303" s="115"/>
      <c r="G303" s="115"/>
      <c r="H303" s="115"/>
      <c r="I303" s="115"/>
      <c r="J303" s="115"/>
      <c r="K303" s="115"/>
      <c r="L303" s="115"/>
      <c r="M303" s="115"/>
      <c r="N303" s="115"/>
      <c r="O303" s="115"/>
      <c r="P303" s="115"/>
    </row>
    <row r="304" spans="2:16">
      <c r="B304" s="114"/>
      <c r="C304" s="114"/>
      <c r="D304" s="115"/>
      <c r="E304" s="115"/>
      <c r="F304" s="115"/>
      <c r="G304" s="115"/>
      <c r="H304" s="115"/>
      <c r="I304" s="115"/>
      <c r="J304" s="115"/>
      <c r="K304" s="115"/>
      <c r="L304" s="115"/>
      <c r="M304" s="115"/>
      <c r="N304" s="115"/>
      <c r="O304" s="115"/>
      <c r="P304" s="115"/>
    </row>
    <row r="305" spans="2:16">
      <c r="B305" s="114"/>
      <c r="C305" s="114"/>
      <c r="D305" s="115"/>
      <c r="E305" s="115"/>
      <c r="F305" s="115"/>
      <c r="G305" s="115"/>
      <c r="H305" s="115"/>
      <c r="I305" s="115"/>
      <c r="J305" s="115"/>
      <c r="K305" s="115"/>
      <c r="L305" s="115"/>
      <c r="M305" s="115"/>
      <c r="N305" s="115"/>
      <c r="O305" s="115"/>
      <c r="P305" s="115"/>
    </row>
    <row r="306" spans="2:16">
      <c r="B306" s="114"/>
      <c r="C306" s="114"/>
      <c r="D306" s="115"/>
      <c r="E306" s="115"/>
      <c r="F306" s="115"/>
      <c r="G306" s="115"/>
      <c r="H306" s="115"/>
      <c r="I306" s="115"/>
      <c r="J306" s="115"/>
      <c r="K306" s="115"/>
      <c r="L306" s="115"/>
      <c r="M306" s="115"/>
      <c r="N306" s="115"/>
      <c r="O306" s="115"/>
      <c r="P306" s="115"/>
    </row>
    <row r="307" spans="2:16">
      <c r="B307" s="114"/>
      <c r="C307" s="114"/>
      <c r="D307" s="115"/>
      <c r="E307" s="115"/>
      <c r="F307" s="115"/>
      <c r="G307" s="115"/>
      <c r="H307" s="115"/>
      <c r="I307" s="115"/>
      <c r="J307" s="115"/>
      <c r="K307" s="115"/>
      <c r="L307" s="115"/>
      <c r="M307" s="115"/>
      <c r="N307" s="115"/>
      <c r="O307" s="115"/>
      <c r="P307" s="115"/>
    </row>
    <row r="308" spans="2:16">
      <c r="B308" s="114"/>
      <c r="C308" s="114"/>
      <c r="D308" s="115"/>
      <c r="E308" s="115"/>
      <c r="F308" s="115"/>
      <c r="G308" s="115"/>
      <c r="H308" s="115"/>
      <c r="I308" s="115"/>
      <c r="J308" s="115"/>
      <c r="K308" s="115"/>
      <c r="L308" s="115"/>
      <c r="M308" s="115"/>
      <c r="N308" s="115"/>
      <c r="O308" s="115"/>
      <c r="P308" s="115"/>
    </row>
    <row r="309" spans="2:16">
      <c r="B309" s="114"/>
      <c r="C309" s="114"/>
      <c r="D309" s="115"/>
      <c r="E309" s="115"/>
      <c r="F309" s="115"/>
      <c r="G309" s="115"/>
      <c r="H309" s="115"/>
      <c r="I309" s="115"/>
      <c r="J309" s="115"/>
      <c r="K309" s="115"/>
      <c r="L309" s="115"/>
      <c r="M309" s="115"/>
      <c r="N309" s="115"/>
      <c r="O309" s="115"/>
      <c r="P309" s="115"/>
    </row>
    <row r="310" spans="2:16">
      <c r="B310" s="114"/>
      <c r="C310" s="114"/>
      <c r="D310" s="115"/>
      <c r="E310" s="115"/>
      <c r="F310" s="115"/>
      <c r="G310" s="115"/>
      <c r="H310" s="115"/>
      <c r="I310" s="115"/>
      <c r="J310" s="115"/>
      <c r="K310" s="115"/>
      <c r="L310" s="115"/>
      <c r="M310" s="115"/>
      <c r="N310" s="115"/>
      <c r="O310" s="115"/>
      <c r="P310" s="115"/>
    </row>
    <row r="311" spans="2:16">
      <c r="B311" s="114"/>
      <c r="C311" s="114"/>
      <c r="D311" s="115"/>
      <c r="E311" s="115"/>
      <c r="F311" s="115"/>
      <c r="G311" s="115"/>
      <c r="H311" s="115"/>
      <c r="I311" s="115"/>
      <c r="J311" s="115"/>
      <c r="K311" s="115"/>
      <c r="L311" s="115"/>
      <c r="M311" s="115"/>
      <c r="N311" s="115"/>
      <c r="O311" s="115"/>
      <c r="P311" s="115"/>
    </row>
    <row r="312" spans="2:16">
      <c r="B312" s="114"/>
      <c r="C312" s="114"/>
      <c r="D312" s="115"/>
      <c r="E312" s="115"/>
      <c r="F312" s="115"/>
      <c r="G312" s="115"/>
      <c r="H312" s="115"/>
      <c r="I312" s="115"/>
      <c r="J312" s="115"/>
      <c r="K312" s="115"/>
      <c r="L312" s="115"/>
      <c r="M312" s="115"/>
      <c r="N312" s="115"/>
      <c r="O312" s="115"/>
      <c r="P312" s="115"/>
    </row>
    <row r="313" spans="2:16">
      <c r="B313" s="114"/>
      <c r="C313" s="114"/>
      <c r="D313" s="115"/>
      <c r="E313" s="115"/>
      <c r="F313" s="115"/>
      <c r="G313" s="115"/>
      <c r="H313" s="115"/>
      <c r="I313" s="115"/>
      <c r="J313" s="115"/>
      <c r="K313" s="115"/>
      <c r="L313" s="115"/>
      <c r="M313" s="115"/>
      <c r="N313" s="115"/>
      <c r="O313" s="115"/>
      <c r="P313" s="115"/>
    </row>
    <row r="314" spans="2:16">
      <c r="B314" s="114"/>
      <c r="C314" s="114"/>
      <c r="D314" s="115"/>
      <c r="E314" s="115"/>
      <c r="F314" s="115"/>
      <c r="G314" s="115"/>
      <c r="H314" s="115"/>
      <c r="I314" s="115"/>
      <c r="J314" s="115"/>
      <c r="K314" s="115"/>
      <c r="L314" s="115"/>
      <c r="M314" s="115"/>
      <c r="N314" s="115"/>
      <c r="O314" s="115"/>
      <c r="P314" s="115"/>
    </row>
    <row r="315" spans="2:16">
      <c r="B315" s="114"/>
      <c r="C315" s="114"/>
      <c r="D315" s="115"/>
      <c r="E315" s="115"/>
      <c r="F315" s="115"/>
      <c r="G315" s="115"/>
      <c r="H315" s="115"/>
      <c r="I315" s="115"/>
      <c r="J315" s="115"/>
      <c r="K315" s="115"/>
      <c r="L315" s="115"/>
      <c r="M315" s="115"/>
      <c r="N315" s="115"/>
      <c r="O315" s="115"/>
      <c r="P315" s="115"/>
    </row>
    <row r="316" spans="2:16">
      <c r="B316" s="114"/>
      <c r="C316" s="114"/>
      <c r="D316" s="115"/>
      <c r="E316" s="115"/>
      <c r="F316" s="115"/>
      <c r="G316" s="115"/>
      <c r="H316" s="115"/>
      <c r="I316" s="115"/>
      <c r="J316" s="115"/>
      <c r="K316" s="115"/>
      <c r="L316" s="115"/>
      <c r="M316" s="115"/>
      <c r="N316" s="115"/>
      <c r="O316" s="115"/>
      <c r="P316" s="115"/>
    </row>
    <row r="317" spans="2:16">
      <c r="B317" s="114"/>
      <c r="C317" s="114"/>
      <c r="D317" s="115"/>
      <c r="E317" s="115"/>
      <c r="F317" s="115"/>
      <c r="G317" s="115"/>
      <c r="H317" s="115"/>
      <c r="I317" s="115"/>
      <c r="J317" s="115"/>
      <c r="K317" s="115"/>
      <c r="L317" s="115"/>
      <c r="M317" s="115"/>
      <c r="N317" s="115"/>
      <c r="O317" s="115"/>
      <c r="P317" s="115"/>
    </row>
    <row r="318" spans="2:16">
      <c r="B318" s="114"/>
      <c r="C318" s="114"/>
      <c r="D318" s="115"/>
      <c r="E318" s="115"/>
      <c r="F318" s="115"/>
      <c r="G318" s="115"/>
      <c r="H318" s="115"/>
      <c r="I318" s="115"/>
      <c r="J318" s="115"/>
      <c r="K318" s="115"/>
      <c r="L318" s="115"/>
      <c r="M318" s="115"/>
      <c r="N318" s="115"/>
      <c r="O318" s="115"/>
      <c r="P318" s="115"/>
    </row>
    <row r="319" spans="2:16">
      <c r="B319" s="114"/>
      <c r="C319" s="114"/>
      <c r="D319" s="115"/>
      <c r="E319" s="115"/>
      <c r="F319" s="115"/>
      <c r="G319" s="115"/>
      <c r="H319" s="115"/>
      <c r="I319" s="115"/>
      <c r="J319" s="115"/>
      <c r="K319" s="115"/>
      <c r="L319" s="115"/>
      <c r="M319" s="115"/>
      <c r="N319" s="115"/>
      <c r="O319" s="115"/>
      <c r="P319" s="115"/>
    </row>
    <row r="320" spans="2:16">
      <c r="B320" s="114"/>
      <c r="C320" s="114"/>
      <c r="D320" s="115"/>
      <c r="E320" s="115"/>
      <c r="F320" s="115"/>
      <c r="G320" s="115"/>
      <c r="H320" s="115"/>
      <c r="I320" s="115"/>
      <c r="J320" s="115"/>
      <c r="K320" s="115"/>
      <c r="L320" s="115"/>
      <c r="M320" s="115"/>
      <c r="N320" s="115"/>
      <c r="O320" s="115"/>
      <c r="P320" s="115"/>
    </row>
    <row r="321" spans="2:16">
      <c r="B321" s="114"/>
      <c r="C321" s="114"/>
      <c r="D321" s="115"/>
      <c r="E321" s="115"/>
      <c r="F321" s="115"/>
      <c r="G321" s="115"/>
      <c r="H321" s="115"/>
      <c r="I321" s="115"/>
      <c r="J321" s="115"/>
      <c r="K321" s="115"/>
      <c r="L321" s="115"/>
      <c r="M321" s="115"/>
      <c r="N321" s="115"/>
      <c r="O321" s="115"/>
      <c r="P321" s="115"/>
    </row>
    <row r="322" spans="2:16">
      <c r="B322" s="114"/>
      <c r="C322" s="114"/>
      <c r="D322" s="115"/>
      <c r="E322" s="115"/>
      <c r="F322" s="115"/>
      <c r="G322" s="115"/>
      <c r="H322" s="115"/>
      <c r="I322" s="115"/>
      <c r="J322" s="115"/>
      <c r="K322" s="115"/>
      <c r="L322" s="115"/>
      <c r="M322" s="115"/>
      <c r="N322" s="115"/>
      <c r="O322" s="115"/>
      <c r="P322" s="115"/>
    </row>
    <row r="323" spans="2:16">
      <c r="B323" s="114"/>
      <c r="C323" s="114"/>
      <c r="D323" s="115"/>
      <c r="E323" s="115"/>
      <c r="F323" s="115"/>
      <c r="G323" s="115"/>
      <c r="H323" s="115"/>
      <c r="I323" s="115"/>
      <c r="J323" s="115"/>
      <c r="K323" s="115"/>
      <c r="L323" s="115"/>
      <c r="M323" s="115"/>
      <c r="N323" s="115"/>
      <c r="O323" s="115"/>
      <c r="P323" s="115"/>
    </row>
    <row r="324" spans="2:16">
      <c r="B324" s="114"/>
      <c r="C324" s="114"/>
      <c r="D324" s="115"/>
      <c r="E324" s="115"/>
      <c r="F324" s="115"/>
      <c r="G324" s="115"/>
      <c r="H324" s="115"/>
      <c r="I324" s="115"/>
      <c r="J324" s="115"/>
      <c r="K324" s="115"/>
      <c r="L324" s="115"/>
      <c r="M324" s="115"/>
      <c r="N324" s="115"/>
      <c r="O324" s="115"/>
      <c r="P324" s="115"/>
    </row>
    <row r="325" spans="2:16">
      <c r="B325" s="114"/>
      <c r="C325" s="114"/>
      <c r="D325" s="115"/>
      <c r="E325" s="115"/>
      <c r="F325" s="115"/>
      <c r="G325" s="115"/>
      <c r="H325" s="115"/>
      <c r="I325" s="115"/>
      <c r="J325" s="115"/>
      <c r="K325" s="115"/>
      <c r="L325" s="115"/>
      <c r="M325" s="115"/>
      <c r="N325" s="115"/>
      <c r="O325" s="115"/>
      <c r="P325" s="115"/>
    </row>
    <row r="326" spans="2:16">
      <c r="B326" s="114"/>
      <c r="C326" s="114"/>
      <c r="D326" s="115"/>
      <c r="E326" s="115"/>
      <c r="F326" s="115"/>
      <c r="G326" s="115"/>
      <c r="H326" s="115"/>
      <c r="I326" s="115"/>
      <c r="J326" s="115"/>
      <c r="K326" s="115"/>
      <c r="L326" s="115"/>
      <c r="M326" s="115"/>
      <c r="N326" s="115"/>
      <c r="O326" s="115"/>
      <c r="P326" s="115"/>
    </row>
    <row r="327" spans="2:16">
      <c r="B327" s="114"/>
      <c r="C327" s="114"/>
      <c r="D327" s="115"/>
      <c r="E327" s="115"/>
      <c r="F327" s="115"/>
      <c r="G327" s="115"/>
      <c r="H327" s="115"/>
      <c r="I327" s="115"/>
      <c r="J327" s="115"/>
      <c r="K327" s="115"/>
      <c r="L327" s="115"/>
      <c r="M327" s="115"/>
      <c r="N327" s="115"/>
      <c r="O327" s="115"/>
      <c r="P327" s="115"/>
    </row>
    <row r="328" spans="2:16">
      <c r="B328" s="114"/>
      <c r="C328" s="114"/>
      <c r="D328" s="115"/>
      <c r="E328" s="115"/>
      <c r="F328" s="115"/>
      <c r="G328" s="115"/>
      <c r="H328" s="115"/>
      <c r="I328" s="115"/>
      <c r="J328" s="115"/>
      <c r="K328" s="115"/>
      <c r="L328" s="115"/>
      <c r="M328" s="115"/>
      <c r="N328" s="115"/>
      <c r="O328" s="115"/>
      <c r="P328" s="115"/>
    </row>
    <row r="329" spans="2:16">
      <c r="B329" s="114"/>
      <c r="C329" s="114"/>
      <c r="D329" s="115"/>
      <c r="E329" s="115"/>
      <c r="F329" s="115"/>
      <c r="G329" s="115"/>
      <c r="H329" s="115"/>
      <c r="I329" s="115"/>
      <c r="J329" s="115"/>
      <c r="K329" s="115"/>
      <c r="L329" s="115"/>
      <c r="M329" s="115"/>
      <c r="N329" s="115"/>
      <c r="O329" s="115"/>
      <c r="P329" s="115"/>
    </row>
    <row r="330" spans="2:16">
      <c r="B330" s="114"/>
      <c r="C330" s="114"/>
      <c r="D330" s="115"/>
      <c r="E330" s="115"/>
      <c r="F330" s="115"/>
      <c r="G330" s="115"/>
      <c r="H330" s="115"/>
      <c r="I330" s="115"/>
      <c r="J330" s="115"/>
      <c r="K330" s="115"/>
      <c r="L330" s="115"/>
      <c r="M330" s="115"/>
      <c r="N330" s="115"/>
      <c r="O330" s="115"/>
      <c r="P330" s="115"/>
    </row>
    <row r="331" spans="2:16">
      <c r="B331" s="114"/>
      <c r="C331" s="114"/>
      <c r="D331" s="115"/>
      <c r="E331" s="115"/>
      <c r="F331" s="115"/>
      <c r="G331" s="115"/>
      <c r="H331" s="115"/>
      <c r="I331" s="115"/>
      <c r="J331" s="115"/>
      <c r="K331" s="115"/>
      <c r="L331" s="115"/>
      <c r="M331" s="115"/>
      <c r="N331" s="115"/>
      <c r="O331" s="115"/>
      <c r="P331" s="115"/>
    </row>
    <row r="332" spans="2:16">
      <c r="B332" s="114"/>
      <c r="C332" s="114"/>
      <c r="D332" s="115"/>
      <c r="E332" s="115"/>
      <c r="F332" s="115"/>
      <c r="G332" s="115"/>
      <c r="H332" s="115"/>
      <c r="I332" s="115"/>
      <c r="J332" s="115"/>
      <c r="K332" s="115"/>
      <c r="L332" s="115"/>
      <c r="M332" s="115"/>
      <c r="N332" s="115"/>
      <c r="O332" s="115"/>
      <c r="P332" s="115"/>
    </row>
    <row r="333" spans="2:16">
      <c r="B333" s="114"/>
      <c r="C333" s="114"/>
      <c r="D333" s="115"/>
      <c r="E333" s="115"/>
      <c r="F333" s="115"/>
      <c r="G333" s="115"/>
      <c r="H333" s="115"/>
      <c r="I333" s="115"/>
      <c r="J333" s="115"/>
      <c r="K333" s="115"/>
      <c r="L333" s="115"/>
      <c r="M333" s="115"/>
      <c r="N333" s="115"/>
      <c r="O333" s="115"/>
      <c r="P333" s="115"/>
    </row>
    <row r="334" spans="2:16">
      <c r="B334" s="114"/>
      <c r="C334" s="114"/>
      <c r="D334" s="115"/>
      <c r="E334" s="115"/>
      <c r="F334" s="115"/>
      <c r="G334" s="115"/>
      <c r="H334" s="115"/>
      <c r="I334" s="115"/>
      <c r="J334" s="115"/>
      <c r="K334" s="115"/>
      <c r="L334" s="115"/>
      <c r="M334" s="115"/>
      <c r="N334" s="115"/>
      <c r="O334" s="115"/>
      <c r="P334" s="115"/>
    </row>
    <row r="335" spans="2:16">
      <c r="B335" s="114"/>
      <c r="C335" s="114"/>
      <c r="D335" s="115"/>
      <c r="E335" s="115"/>
      <c r="F335" s="115"/>
      <c r="G335" s="115"/>
      <c r="H335" s="115"/>
      <c r="I335" s="115"/>
      <c r="J335" s="115"/>
      <c r="K335" s="115"/>
      <c r="L335" s="115"/>
      <c r="M335" s="115"/>
      <c r="N335" s="115"/>
      <c r="O335" s="115"/>
      <c r="P335" s="115"/>
    </row>
    <row r="336" spans="2:16">
      <c r="B336" s="114"/>
      <c r="C336" s="114"/>
      <c r="D336" s="115"/>
      <c r="E336" s="115"/>
      <c r="F336" s="115"/>
      <c r="G336" s="115"/>
      <c r="H336" s="115"/>
      <c r="I336" s="115"/>
      <c r="J336" s="115"/>
      <c r="K336" s="115"/>
      <c r="L336" s="115"/>
      <c r="M336" s="115"/>
      <c r="N336" s="115"/>
      <c r="O336" s="115"/>
      <c r="P336" s="115"/>
    </row>
    <row r="337" spans="2:16">
      <c r="B337" s="114"/>
      <c r="C337" s="114"/>
      <c r="D337" s="115"/>
      <c r="E337" s="115"/>
      <c r="F337" s="115"/>
      <c r="G337" s="115"/>
      <c r="H337" s="115"/>
      <c r="I337" s="115"/>
      <c r="J337" s="115"/>
      <c r="K337" s="115"/>
      <c r="L337" s="115"/>
      <c r="M337" s="115"/>
      <c r="N337" s="115"/>
      <c r="O337" s="115"/>
      <c r="P337" s="115"/>
    </row>
    <row r="338" spans="2:16">
      <c r="B338" s="114"/>
      <c r="C338" s="114"/>
      <c r="D338" s="115"/>
      <c r="E338" s="115"/>
      <c r="F338" s="115"/>
      <c r="G338" s="115"/>
      <c r="H338" s="115"/>
      <c r="I338" s="115"/>
      <c r="J338" s="115"/>
      <c r="K338" s="115"/>
      <c r="L338" s="115"/>
      <c r="M338" s="115"/>
      <c r="N338" s="115"/>
      <c r="O338" s="115"/>
      <c r="P338" s="115"/>
    </row>
    <row r="339" spans="2:16">
      <c r="B339" s="114"/>
      <c r="C339" s="114"/>
      <c r="D339" s="115"/>
      <c r="E339" s="115"/>
      <c r="F339" s="115"/>
      <c r="G339" s="115"/>
      <c r="H339" s="115"/>
      <c r="I339" s="115"/>
      <c r="J339" s="115"/>
      <c r="K339" s="115"/>
      <c r="L339" s="115"/>
      <c r="M339" s="115"/>
      <c r="N339" s="115"/>
      <c r="O339" s="115"/>
      <c r="P339" s="115"/>
    </row>
    <row r="340" spans="2:16">
      <c r="B340" s="114"/>
      <c r="C340" s="114"/>
      <c r="D340" s="115"/>
      <c r="E340" s="115"/>
      <c r="F340" s="115"/>
      <c r="G340" s="115"/>
      <c r="H340" s="115"/>
      <c r="I340" s="115"/>
      <c r="J340" s="115"/>
      <c r="K340" s="115"/>
      <c r="L340" s="115"/>
      <c r="M340" s="115"/>
      <c r="N340" s="115"/>
      <c r="O340" s="115"/>
      <c r="P340" s="115"/>
    </row>
    <row r="341" spans="2:16">
      <c r="B341" s="114"/>
      <c r="C341" s="114"/>
      <c r="D341" s="115"/>
      <c r="E341" s="115"/>
      <c r="F341" s="115"/>
      <c r="G341" s="115"/>
      <c r="H341" s="115"/>
      <c r="I341" s="115"/>
      <c r="J341" s="115"/>
      <c r="K341" s="115"/>
      <c r="L341" s="115"/>
      <c r="M341" s="115"/>
      <c r="N341" s="115"/>
      <c r="O341" s="115"/>
      <c r="P341" s="115"/>
    </row>
    <row r="342" spans="2:16">
      <c r="B342" s="114"/>
      <c r="C342" s="114"/>
      <c r="D342" s="115"/>
      <c r="E342" s="115"/>
      <c r="F342" s="115"/>
      <c r="G342" s="115"/>
      <c r="H342" s="115"/>
      <c r="I342" s="115"/>
      <c r="J342" s="115"/>
      <c r="K342" s="115"/>
      <c r="L342" s="115"/>
      <c r="M342" s="115"/>
      <c r="N342" s="115"/>
      <c r="O342" s="115"/>
      <c r="P342" s="115"/>
    </row>
    <row r="343" spans="2:16">
      <c r="B343" s="114"/>
      <c r="C343" s="114"/>
      <c r="D343" s="115"/>
      <c r="E343" s="115"/>
      <c r="F343" s="115"/>
      <c r="G343" s="115"/>
      <c r="H343" s="115"/>
      <c r="I343" s="115"/>
      <c r="J343" s="115"/>
      <c r="K343" s="115"/>
      <c r="L343" s="115"/>
      <c r="M343" s="115"/>
      <c r="N343" s="115"/>
      <c r="O343" s="115"/>
      <c r="P343" s="115"/>
    </row>
    <row r="344" spans="2:16">
      <c r="B344" s="114"/>
      <c r="C344" s="114"/>
      <c r="D344" s="115"/>
      <c r="E344" s="115"/>
      <c r="F344" s="115"/>
      <c r="G344" s="115"/>
      <c r="H344" s="115"/>
      <c r="I344" s="115"/>
      <c r="J344" s="115"/>
      <c r="K344" s="115"/>
      <c r="L344" s="115"/>
      <c r="M344" s="115"/>
      <c r="N344" s="115"/>
      <c r="O344" s="115"/>
      <c r="P344" s="115"/>
    </row>
    <row r="345" spans="2:16">
      <c r="B345" s="114"/>
      <c r="C345" s="114"/>
      <c r="D345" s="115"/>
      <c r="E345" s="115"/>
      <c r="F345" s="115"/>
      <c r="G345" s="115"/>
      <c r="H345" s="115"/>
      <c r="I345" s="115"/>
      <c r="J345" s="115"/>
      <c r="K345" s="115"/>
      <c r="L345" s="115"/>
      <c r="M345" s="115"/>
      <c r="N345" s="115"/>
      <c r="O345" s="115"/>
      <c r="P345" s="115"/>
    </row>
    <row r="346" spans="2:16">
      <c r="B346" s="114"/>
      <c r="C346" s="114"/>
      <c r="D346" s="115"/>
      <c r="E346" s="115"/>
      <c r="F346" s="115"/>
      <c r="G346" s="115"/>
      <c r="H346" s="115"/>
      <c r="I346" s="115"/>
      <c r="J346" s="115"/>
      <c r="K346" s="115"/>
      <c r="L346" s="115"/>
      <c r="M346" s="115"/>
      <c r="N346" s="115"/>
      <c r="O346" s="115"/>
      <c r="P346" s="115"/>
    </row>
    <row r="347" spans="2:16">
      <c r="B347" s="114"/>
      <c r="C347" s="114"/>
      <c r="D347" s="115"/>
      <c r="E347" s="115"/>
      <c r="F347" s="115"/>
      <c r="G347" s="115"/>
      <c r="H347" s="115"/>
      <c r="I347" s="115"/>
      <c r="J347" s="115"/>
      <c r="K347" s="115"/>
      <c r="L347" s="115"/>
      <c r="M347" s="115"/>
      <c r="N347" s="115"/>
      <c r="O347" s="115"/>
      <c r="P347" s="115"/>
    </row>
    <row r="348" spans="2:16">
      <c r="B348" s="114"/>
      <c r="C348" s="114"/>
      <c r="D348" s="115"/>
      <c r="E348" s="115"/>
      <c r="F348" s="115"/>
      <c r="G348" s="115"/>
      <c r="H348" s="115"/>
      <c r="I348" s="115"/>
      <c r="J348" s="115"/>
      <c r="K348" s="115"/>
      <c r="L348" s="115"/>
      <c r="M348" s="115"/>
      <c r="N348" s="115"/>
      <c r="O348" s="115"/>
      <c r="P348" s="115"/>
    </row>
    <row r="349" spans="2:16">
      <c r="B349" s="114"/>
      <c r="C349" s="114"/>
      <c r="D349" s="115"/>
      <c r="E349" s="115"/>
      <c r="F349" s="115"/>
      <c r="G349" s="115"/>
      <c r="H349" s="115"/>
      <c r="I349" s="115"/>
      <c r="J349" s="115"/>
      <c r="K349" s="115"/>
      <c r="L349" s="115"/>
      <c r="M349" s="115"/>
      <c r="N349" s="115"/>
      <c r="O349" s="115"/>
      <c r="P349" s="115"/>
    </row>
    <row r="350" spans="2:16">
      <c r="B350" s="114"/>
      <c r="C350" s="114"/>
      <c r="D350" s="115"/>
      <c r="E350" s="115"/>
      <c r="F350" s="115"/>
      <c r="G350" s="115"/>
      <c r="H350" s="115"/>
      <c r="I350" s="115"/>
      <c r="J350" s="115"/>
      <c r="K350" s="115"/>
      <c r="L350" s="115"/>
      <c r="M350" s="115"/>
      <c r="N350" s="115"/>
      <c r="O350" s="115"/>
      <c r="P350" s="115"/>
    </row>
    <row r="351" spans="2:16">
      <c r="B351" s="114"/>
      <c r="C351" s="114"/>
      <c r="D351" s="115"/>
      <c r="E351" s="115"/>
      <c r="F351" s="115"/>
      <c r="G351" s="115"/>
      <c r="H351" s="115"/>
      <c r="I351" s="115"/>
      <c r="J351" s="115"/>
      <c r="K351" s="115"/>
      <c r="L351" s="115"/>
      <c r="M351" s="115"/>
      <c r="N351" s="115"/>
      <c r="O351" s="115"/>
      <c r="P351" s="115"/>
    </row>
    <row r="352" spans="2:16">
      <c r="B352" s="114"/>
      <c r="C352" s="114"/>
      <c r="D352" s="115"/>
      <c r="E352" s="115"/>
      <c r="F352" s="115"/>
      <c r="G352" s="115"/>
      <c r="H352" s="115"/>
      <c r="I352" s="115"/>
      <c r="J352" s="115"/>
      <c r="K352" s="115"/>
      <c r="L352" s="115"/>
      <c r="M352" s="115"/>
      <c r="N352" s="115"/>
      <c r="O352" s="115"/>
      <c r="P352" s="115"/>
    </row>
    <row r="353" spans="2:16">
      <c r="B353" s="114"/>
      <c r="C353" s="114"/>
      <c r="D353" s="115"/>
      <c r="E353" s="115"/>
      <c r="F353" s="115"/>
      <c r="G353" s="115"/>
      <c r="H353" s="115"/>
      <c r="I353" s="115"/>
      <c r="J353" s="115"/>
      <c r="K353" s="115"/>
      <c r="L353" s="115"/>
      <c r="M353" s="115"/>
      <c r="N353" s="115"/>
      <c r="O353" s="115"/>
      <c r="P353" s="115"/>
    </row>
    <row r="354" spans="2:16">
      <c r="B354" s="114"/>
      <c r="C354" s="114"/>
      <c r="D354" s="115"/>
      <c r="E354" s="115"/>
      <c r="F354" s="115"/>
      <c r="G354" s="115"/>
      <c r="H354" s="115"/>
      <c r="I354" s="115"/>
      <c r="J354" s="115"/>
      <c r="K354" s="115"/>
      <c r="L354" s="115"/>
      <c r="M354" s="115"/>
      <c r="N354" s="115"/>
      <c r="O354" s="115"/>
      <c r="P354" s="115"/>
    </row>
    <row r="355" spans="2:16">
      <c r="B355" s="114"/>
      <c r="C355" s="114"/>
      <c r="D355" s="115"/>
      <c r="E355" s="115"/>
      <c r="F355" s="115"/>
      <c r="G355" s="115"/>
      <c r="H355" s="115"/>
      <c r="I355" s="115"/>
      <c r="J355" s="115"/>
      <c r="K355" s="115"/>
      <c r="L355" s="115"/>
      <c r="M355" s="115"/>
      <c r="N355" s="115"/>
      <c r="O355" s="115"/>
      <c r="P355" s="115"/>
    </row>
    <row r="356" spans="2:16">
      <c r="B356" s="114"/>
      <c r="C356" s="114"/>
      <c r="D356" s="115"/>
      <c r="E356" s="115"/>
      <c r="F356" s="115"/>
      <c r="G356" s="115"/>
      <c r="H356" s="115"/>
      <c r="I356" s="115"/>
      <c r="J356" s="115"/>
      <c r="K356" s="115"/>
      <c r="L356" s="115"/>
      <c r="M356" s="115"/>
      <c r="N356" s="115"/>
      <c r="O356" s="115"/>
      <c r="P356" s="115"/>
    </row>
    <row r="357" spans="2:16">
      <c r="B357" s="114"/>
      <c r="C357" s="114"/>
      <c r="D357" s="115"/>
      <c r="E357" s="115"/>
      <c r="F357" s="115"/>
      <c r="G357" s="115"/>
      <c r="H357" s="115"/>
      <c r="I357" s="115"/>
      <c r="J357" s="115"/>
      <c r="K357" s="115"/>
      <c r="L357" s="115"/>
      <c r="M357" s="115"/>
      <c r="N357" s="115"/>
      <c r="O357" s="115"/>
      <c r="P357" s="115"/>
    </row>
    <row r="358" spans="2:16">
      <c r="B358" s="114"/>
      <c r="C358" s="114"/>
      <c r="D358" s="115"/>
      <c r="E358" s="115"/>
      <c r="F358" s="115"/>
      <c r="G358" s="115"/>
      <c r="H358" s="115"/>
      <c r="I358" s="115"/>
      <c r="J358" s="115"/>
      <c r="K358" s="115"/>
      <c r="L358" s="115"/>
      <c r="M358" s="115"/>
      <c r="N358" s="115"/>
      <c r="O358" s="115"/>
      <c r="P358" s="115"/>
    </row>
    <row r="359" spans="2:16">
      <c r="B359" s="114"/>
      <c r="C359" s="114"/>
      <c r="D359" s="115"/>
      <c r="E359" s="115"/>
      <c r="F359" s="115"/>
      <c r="G359" s="115"/>
      <c r="H359" s="115"/>
      <c r="I359" s="115"/>
      <c r="J359" s="115"/>
      <c r="K359" s="115"/>
      <c r="L359" s="115"/>
      <c r="M359" s="115"/>
      <c r="N359" s="115"/>
      <c r="O359" s="115"/>
      <c r="P359" s="115"/>
    </row>
    <row r="360" spans="2:16">
      <c r="B360" s="114"/>
      <c r="C360" s="114"/>
      <c r="D360" s="115"/>
      <c r="E360" s="115"/>
      <c r="F360" s="115"/>
      <c r="G360" s="115"/>
      <c r="H360" s="115"/>
      <c r="I360" s="115"/>
      <c r="J360" s="115"/>
      <c r="K360" s="115"/>
      <c r="L360" s="115"/>
      <c r="M360" s="115"/>
      <c r="N360" s="115"/>
      <c r="O360" s="115"/>
      <c r="P360" s="115"/>
    </row>
    <row r="361" spans="2:16">
      <c r="B361" s="114"/>
      <c r="C361" s="114"/>
      <c r="D361" s="115"/>
      <c r="E361" s="115"/>
      <c r="F361" s="115"/>
      <c r="G361" s="115"/>
      <c r="H361" s="115"/>
      <c r="I361" s="115"/>
      <c r="J361" s="115"/>
      <c r="K361" s="115"/>
      <c r="L361" s="115"/>
      <c r="M361" s="115"/>
      <c r="N361" s="115"/>
      <c r="O361" s="115"/>
      <c r="P361" s="115"/>
    </row>
    <row r="362" spans="2:16">
      <c r="B362" s="114"/>
      <c r="C362" s="114"/>
      <c r="D362" s="115"/>
      <c r="E362" s="115"/>
      <c r="F362" s="115"/>
      <c r="G362" s="115"/>
      <c r="H362" s="115"/>
      <c r="I362" s="115"/>
      <c r="J362" s="115"/>
      <c r="K362" s="115"/>
      <c r="L362" s="115"/>
      <c r="M362" s="115"/>
      <c r="N362" s="115"/>
      <c r="O362" s="115"/>
      <c r="P362" s="115"/>
    </row>
    <row r="363" spans="2:16">
      <c r="B363" s="114"/>
      <c r="C363" s="114"/>
      <c r="D363" s="115"/>
      <c r="E363" s="115"/>
      <c r="F363" s="115"/>
      <c r="G363" s="115"/>
      <c r="H363" s="115"/>
      <c r="I363" s="115"/>
      <c r="J363" s="115"/>
      <c r="K363" s="115"/>
      <c r="L363" s="115"/>
      <c r="M363" s="115"/>
      <c r="N363" s="115"/>
      <c r="O363" s="115"/>
      <c r="P363" s="115"/>
    </row>
    <row r="364" spans="2:16">
      <c r="B364" s="114"/>
      <c r="C364" s="114"/>
      <c r="D364" s="115"/>
      <c r="E364" s="115"/>
      <c r="F364" s="115"/>
      <c r="G364" s="115"/>
      <c r="H364" s="115"/>
      <c r="I364" s="115"/>
      <c r="J364" s="115"/>
      <c r="K364" s="115"/>
      <c r="L364" s="115"/>
      <c r="M364" s="115"/>
      <c r="N364" s="115"/>
      <c r="O364" s="115"/>
      <c r="P364" s="115"/>
    </row>
    <row r="365" spans="2:16">
      <c r="B365" s="114"/>
      <c r="C365" s="114"/>
      <c r="D365" s="115"/>
      <c r="E365" s="115"/>
      <c r="F365" s="115"/>
      <c r="G365" s="115"/>
      <c r="H365" s="115"/>
      <c r="I365" s="115"/>
      <c r="J365" s="115"/>
      <c r="K365" s="115"/>
      <c r="L365" s="115"/>
      <c r="M365" s="115"/>
      <c r="N365" s="115"/>
      <c r="O365" s="115"/>
      <c r="P365" s="115"/>
    </row>
    <row r="366" spans="2:16">
      <c r="B366" s="114"/>
      <c r="C366" s="114"/>
      <c r="D366" s="115"/>
      <c r="E366" s="115"/>
      <c r="F366" s="115"/>
      <c r="G366" s="115"/>
      <c r="H366" s="115"/>
      <c r="I366" s="115"/>
      <c r="J366" s="115"/>
      <c r="K366" s="115"/>
      <c r="L366" s="115"/>
      <c r="M366" s="115"/>
      <c r="N366" s="115"/>
      <c r="O366" s="115"/>
      <c r="P366" s="115"/>
    </row>
    <row r="367" spans="2:16">
      <c r="B367" s="114"/>
      <c r="C367" s="114"/>
      <c r="D367" s="115"/>
      <c r="E367" s="115"/>
      <c r="F367" s="115"/>
      <c r="G367" s="115"/>
      <c r="H367" s="115"/>
      <c r="I367" s="115"/>
      <c r="J367" s="115"/>
      <c r="K367" s="115"/>
      <c r="L367" s="115"/>
      <c r="M367" s="115"/>
      <c r="N367" s="115"/>
      <c r="O367" s="115"/>
      <c r="P367" s="115"/>
    </row>
    <row r="368" spans="2:16">
      <c r="B368" s="114"/>
      <c r="C368" s="114"/>
      <c r="D368" s="115"/>
      <c r="E368" s="115"/>
      <c r="F368" s="115"/>
      <c r="G368" s="115"/>
      <c r="H368" s="115"/>
      <c r="I368" s="115"/>
      <c r="J368" s="115"/>
      <c r="K368" s="115"/>
      <c r="L368" s="115"/>
      <c r="M368" s="115"/>
      <c r="N368" s="115"/>
      <c r="O368" s="115"/>
      <c r="P368" s="115"/>
    </row>
    <row r="369" spans="2:16">
      <c r="B369" s="114"/>
      <c r="C369" s="114"/>
      <c r="D369" s="115"/>
      <c r="E369" s="115"/>
      <c r="F369" s="115"/>
      <c r="G369" s="115"/>
      <c r="H369" s="115"/>
      <c r="I369" s="115"/>
      <c r="J369" s="115"/>
      <c r="K369" s="115"/>
      <c r="L369" s="115"/>
      <c r="M369" s="115"/>
      <c r="N369" s="115"/>
      <c r="O369" s="115"/>
      <c r="P369" s="115"/>
    </row>
    <row r="370" spans="2:16">
      <c r="B370" s="114"/>
      <c r="C370" s="114"/>
      <c r="D370" s="115"/>
      <c r="E370" s="115"/>
      <c r="F370" s="115"/>
      <c r="G370" s="115"/>
      <c r="H370" s="115"/>
      <c r="I370" s="115"/>
      <c r="J370" s="115"/>
      <c r="K370" s="115"/>
      <c r="L370" s="115"/>
      <c r="M370" s="115"/>
      <c r="N370" s="115"/>
      <c r="O370" s="115"/>
      <c r="P370" s="115"/>
    </row>
    <row r="371" spans="2:16">
      <c r="B371" s="114"/>
      <c r="C371" s="114"/>
      <c r="D371" s="115"/>
      <c r="E371" s="115"/>
      <c r="F371" s="115"/>
      <c r="G371" s="115"/>
      <c r="H371" s="115"/>
      <c r="I371" s="115"/>
      <c r="J371" s="115"/>
      <c r="K371" s="115"/>
      <c r="L371" s="115"/>
      <c r="M371" s="115"/>
      <c r="N371" s="115"/>
      <c r="O371" s="115"/>
      <c r="P371" s="115"/>
    </row>
    <row r="372" spans="2:16">
      <c r="B372" s="114"/>
      <c r="C372" s="114"/>
      <c r="D372" s="115"/>
      <c r="E372" s="115"/>
      <c r="F372" s="115"/>
      <c r="G372" s="115"/>
      <c r="H372" s="115"/>
      <c r="I372" s="115"/>
      <c r="J372" s="115"/>
      <c r="K372" s="115"/>
      <c r="L372" s="115"/>
      <c r="M372" s="115"/>
      <c r="N372" s="115"/>
      <c r="O372" s="115"/>
      <c r="P372" s="115"/>
    </row>
    <row r="373" spans="2:16">
      <c r="B373" s="114"/>
      <c r="C373" s="114"/>
      <c r="D373" s="115"/>
      <c r="E373" s="115"/>
      <c r="F373" s="115"/>
      <c r="G373" s="115"/>
      <c r="H373" s="115"/>
      <c r="I373" s="115"/>
      <c r="J373" s="115"/>
      <c r="K373" s="115"/>
      <c r="L373" s="115"/>
      <c r="M373" s="115"/>
      <c r="N373" s="115"/>
      <c r="O373" s="115"/>
      <c r="P373" s="115"/>
    </row>
    <row r="374" spans="2:16">
      <c r="B374" s="114"/>
      <c r="C374" s="114"/>
      <c r="D374" s="115"/>
      <c r="E374" s="115"/>
      <c r="F374" s="115"/>
      <c r="G374" s="115"/>
      <c r="H374" s="115"/>
      <c r="I374" s="115"/>
      <c r="J374" s="115"/>
      <c r="K374" s="115"/>
      <c r="L374" s="115"/>
      <c r="M374" s="115"/>
      <c r="N374" s="115"/>
      <c r="O374" s="115"/>
      <c r="P374" s="115"/>
    </row>
    <row r="375" spans="2:16">
      <c r="B375" s="114"/>
      <c r="C375" s="114"/>
      <c r="D375" s="115"/>
      <c r="E375" s="115"/>
      <c r="F375" s="115"/>
      <c r="G375" s="115"/>
      <c r="H375" s="115"/>
      <c r="I375" s="115"/>
      <c r="J375" s="115"/>
      <c r="K375" s="115"/>
      <c r="L375" s="115"/>
      <c r="M375" s="115"/>
      <c r="N375" s="115"/>
      <c r="O375" s="115"/>
      <c r="P375" s="115"/>
    </row>
    <row r="376" spans="2:16">
      <c r="B376" s="114"/>
      <c r="C376" s="114"/>
      <c r="D376" s="115"/>
      <c r="E376" s="115"/>
      <c r="F376" s="115"/>
      <c r="G376" s="115"/>
      <c r="H376" s="115"/>
      <c r="I376" s="115"/>
      <c r="J376" s="115"/>
      <c r="K376" s="115"/>
      <c r="L376" s="115"/>
      <c r="M376" s="115"/>
      <c r="N376" s="115"/>
      <c r="O376" s="115"/>
      <c r="P376" s="115"/>
    </row>
    <row r="377" spans="2:16">
      <c r="B377" s="114"/>
      <c r="C377" s="114"/>
      <c r="D377" s="115"/>
      <c r="E377" s="115"/>
      <c r="F377" s="115"/>
      <c r="G377" s="115"/>
      <c r="H377" s="115"/>
      <c r="I377" s="115"/>
      <c r="J377" s="115"/>
      <c r="K377" s="115"/>
      <c r="L377" s="115"/>
      <c r="M377" s="115"/>
      <c r="N377" s="115"/>
      <c r="O377" s="115"/>
      <c r="P377" s="115"/>
    </row>
    <row r="378" spans="2:16">
      <c r="B378" s="114"/>
      <c r="C378" s="114"/>
      <c r="D378" s="115"/>
      <c r="E378" s="115"/>
      <c r="F378" s="115"/>
      <c r="G378" s="115"/>
      <c r="H378" s="115"/>
      <c r="I378" s="115"/>
      <c r="J378" s="115"/>
      <c r="K378" s="115"/>
      <c r="L378" s="115"/>
      <c r="M378" s="115"/>
      <c r="N378" s="115"/>
      <c r="O378" s="115"/>
      <c r="P378" s="115"/>
    </row>
    <row r="379" spans="2:16">
      <c r="B379" s="114"/>
      <c r="C379" s="114"/>
      <c r="D379" s="115"/>
      <c r="E379" s="115"/>
      <c r="F379" s="115"/>
      <c r="G379" s="115"/>
      <c r="H379" s="115"/>
      <c r="I379" s="115"/>
      <c r="J379" s="115"/>
      <c r="K379" s="115"/>
      <c r="L379" s="115"/>
      <c r="M379" s="115"/>
      <c r="N379" s="115"/>
      <c r="O379" s="115"/>
      <c r="P379" s="115"/>
    </row>
    <row r="380" spans="2:16">
      <c r="B380" s="114"/>
      <c r="C380" s="114"/>
      <c r="D380" s="115"/>
      <c r="E380" s="115"/>
      <c r="F380" s="115"/>
      <c r="G380" s="115"/>
      <c r="H380" s="115"/>
      <c r="I380" s="115"/>
      <c r="J380" s="115"/>
      <c r="K380" s="115"/>
      <c r="L380" s="115"/>
      <c r="M380" s="115"/>
      <c r="N380" s="115"/>
      <c r="O380" s="115"/>
      <c r="P380" s="115"/>
    </row>
    <row r="381" spans="2:16">
      <c r="B381" s="114"/>
      <c r="C381" s="114"/>
      <c r="D381" s="115"/>
      <c r="E381" s="115"/>
      <c r="F381" s="115"/>
      <c r="G381" s="115"/>
      <c r="H381" s="115"/>
      <c r="I381" s="115"/>
      <c r="J381" s="115"/>
      <c r="K381" s="115"/>
      <c r="L381" s="115"/>
      <c r="M381" s="115"/>
      <c r="N381" s="115"/>
      <c r="O381" s="115"/>
      <c r="P381" s="115"/>
    </row>
    <row r="382" spans="2:16">
      <c r="B382" s="114"/>
      <c r="C382" s="114"/>
      <c r="D382" s="115"/>
      <c r="E382" s="115"/>
      <c r="F382" s="115"/>
      <c r="G382" s="115"/>
      <c r="H382" s="115"/>
      <c r="I382" s="115"/>
      <c r="J382" s="115"/>
      <c r="K382" s="115"/>
      <c r="L382" s="115"/>
      <c r="M382" s="115"/>
      <c r="N382" s="115"/>
      <c r="O382" s="115"/>
      <c r="P382" s="115"/>
    </row>
    <row r="383" spans="2:16">
      <c r="B383" s="114"/>
      <c r="C383" s="114"/>
      <c r="D383" s="115"/>
      <c r="E383" s="115"/>
      <c r="F383" s="115"/>
      <c r="G383" s="115"/>
      <c r="H383" s="115"/>
      <c r="I383" s="115"/>
      <c r="J383" s="115"/>
      <c r="K383" s="115"/>
      <c r="L383" s="115"/>
      <c r="M383" s="115"/>
      <c r="N383" s="115"/>
      <c r="O383" s="115"/>
      <c r="P383" s="115"/>
    </row>
    <row r="384" spans="2:16">
      <c r="B384" s="114"/>
      <c r="C384" s="114"/>
      <c r="D384" s="115"/>
      <c r="E384" s="115"/>
      <c r="F384" s="115"/>
      <c r="G384" s="115"/>
      <c r="H384" s="115"/>
      <c r="I384" s="115"/>
      <c r="J384" s="115"/>
      <c r="K384" s="115"/>
      <c r="L384" s="115"/>
      <c r="M384" s="115"/>
      <c r="N384" s="115"/>
      <c r="O384" s="115"/>
      <c r="P384" s="115"/>
    </row>
    <row r="385" spans="2:16">
      <c r="B385" s="114"/>
      <c r="C385" s="114"/>
      <c r="D385" s="115"/>
      <c r="E385" s="115"/>
      <c r="F385" s="115"/>
      <c r="G385" s="115"/>
      <c r="H385" s="115"/>
      <c r="I385" s="115"/>
      <c r="J385" s="115"/>
      <c r="K385" s="115"/>
      <c r="L385" s="115"/>
      <c r="M385" s="115"/>
      <c r="N385" s="115"/>
      <c r="O385" s="115"/>
      <c r="P385" s="115"/>
    </row>
    <row r="386" spans="2:16">
      <c r="B386" s="114"/>
      <c r="C386" s="114"/>
      <c r="D386" s="115"/>
      <c r="E386" s="115"/>
      <c r="F386" s="115"/>
      <c r="G386" s="115"/>
      <c r="H386" s="115"/>
      <c r="I386" s="115"/>
      <c r="J386" s="115"/>
      <c r="K386" s="115"/>
      <c r="L386" s="115"/>
      <c r="M386" s="115"/>
      <c r="N386" s="115"/>
      <c r="O386" s="115"/>
      <c r="P386" s="115"/>
    </row>
    <row r="387" spans="2:16">
      <c r="B387" s="114"/>
      <c r="C387" s="114"/>
      <c r="D387" s="115"/>
      <c r="E387" s="115"/>
      <c r="F387" s="115"/>
      <c r="G387" s="115"/>
      <c r="H387" s="115"/>
      <c r="I387" s="115"/>
      <c r="J387" s="115"/>
      <c r="K387" s="115"/>
      <c r="L387" s="115"/>
      <c r="M387" s="115"/>
      <c r="N387" s="115"/>
      <c r="O387" s="115"/>
      <c r="P387" s="115"/>
    </row>
    <row r="388" spans="2:16">
      <c r="B388" s="114"/>
      <c r="C388" s="114"/>
      <c r="D388" s="115"/>
      <c r="E388" s="115"/>
      <c r="F388" s="115"/>
      <c r="G388" s="115"/>
      <c r="H388" s="115"/>
      <c r="I388" s="115"/>
      <c r="J388" s="115"/>
      <c r="K388" s="115"/>
      <c r="L388" s="115"/>
      <c r="M388" s="115"/>
      <c r="N388" s="115"/>
      <c r="O388" s="115"/>
      <c r="P388" s="115"/>
    </row>
    <row r="389" spans="2:16">
      <c r="B389" s="114"/>
      <c r="C389" s="114"/>
      <c r="D389" s="115"/>
      <c r="E389" s="115"/>
      <c r="F389" s="115"/>
      <c r="G389" s="115"/>
      <c r="H389" s="115"/>
      <c r="I389" s="115"/>
      <c r="J389" s="115"/>
      <c r="K389" s="115"/>
      <c r="L389" s="115"/>
      <c r="M389" s="115"/>
      <c r="N389" s="115"/>
      <c r="O389" s="115"/>
      <c r="P389" s="115"/>
    </row>
    <row r="390" spans="2:16">
      <c r="B390" s="114"/>
      <c r="C390" s="114"/>
      <c r="D390" s="115"/>
      <c r="E390" s="115"/>
      <c r="F390" s="115"/>
      <c r="G390" s="115"/>
      <c r="H390" s="115"/>
      <c r="I390" s="115"/>
      <c r="J390" s="115"/>
      <c r="K390" s="115"/>
      <c r="L390" s="115"/>
      <c r="M390" s="115"/>
      <c r="N390" s="115"/>
      <c r="O390" s="115"/>
      <c r="P390" s="115"/>
    </row>
    <row r="391" spans="2:16">
      <c r="B391" s="114"/>
      <c r="C391" s="114"/>
      <c r="D391" s="115"/>
      <c r="E391" s="115"/>
      <c r="F391" s="115"/>
      <c r="G391" s="115"/>
      <c r="H391" s="115"/>
      <c r="I391" s="115"/>
      <c r="J391" s="115"/>
      <c r="K391" s="115"/>
      <c r="L391" s="115"/>
      <c r="M391" s="115"/>
      <c r="N391" s="115"/>
      <c r="O391" s="115"/>
      <c r="P391" s="115"/>
    </row>
    <row r="392" spans="2:16">
      <c r="B392" s="114"/>
      <c r="C392" s="114"/>
      <c r="D392" s="115"/>
      <c r="E392" s="115"/>
      <c r="F392" s="115"/>
      <c r="G392" s="115"/>
      <c r="H392" s="115"/>
      <c r="I392" s="115"/>
      <c r="J392" s="115"/>
      <c r="K392" s="115"/>
      <c r="L392" s="115"/>
      <c r="M392" s="115"/>
      <c r="N392" s="115"/>
      <c r="O392" s="115"/>
      <c r="P392" s="115"/>
    </row>
    <row r="393" spans="2:16">
      <c r="B393" s="114"/>
      <c r="C393" s="114"/>
      <c r="D393" s="115"/>
      <c r="E393" s="115"/>
      <c r="F393" s="115"/>
      <c r="G393" s="115"/>
      <c r="H393" s="115"/>
      <c r="I393" s="115"/>
      <c r="J393" s="115"/>
      <c r="K393" s="115"/>
      <c r="L393" s="115"/>
      <c r="M393" s="115"/>
      <c r="N393" s="115"/>
      <c r="O393" s="115"/>
      <c r="P393" s="115"/>
    </row>
    <row r="394" spans="2:16">
      <c r="B394" s="114"/>
      <c r="C394" s="114"/>
      <c r="D394" s="115"/>
      <c r="E394" s="115"/>
      <c r="F394" s="115"/>
      <c r="G394" s="115"/>
      <c r="H394" s="115"/>
      <c r="I394" s="115"/>
      <c r="J394" s="115"/>
      <c r="K394" s="115"/>
      <c r="L394" s="115"/>
      <c r="M394" s="115"/>
      <c r="N394" s="115"/>
      <c r="O394" s="115"/>
      <c r="P394" s="115"/>
    </row>
    <row r="395" spans="2:16">
      <c r="B395" s="114"/>
      <c r="C395" s="114"/>
      <c r="D395" s="115"/>
      <c r="E395" s="115"/>
      <c r="F395" s="115"/>
      <c r="G395" s="115"/>
      <c r="H395" s="115"/>
      <c r="I395" s="115"/>
      <c r="J395" s="115"/>
      <c r="K395" s="115"/>
      <c r="L395" s="115"/>
      <c r="M395" s="115"/>
      <c r="N395" s="115"/>
      <c r="O395" s="115"/>
      <c r="P395" s="115"/>
    </row>
    <row r="396" spans="2:16">
      <c r="B396" s="114"/>
      <c r="C396" s="114"/>
      <c r="D396" s="115"/>
      <c r="E396" s="115"/>
      <c r="F396" s="115"/>
      <c r="G396" s="115"/>
      <c r="H396" s="115"/>
      <c r="I396" s="115"/>
      <c r="J396" s="115"/>
      <c r="K396" s="115"/>
      <c r="L396" s="115"/>
      <c r="M396" s="115"/>
      <c r="N396" s="115"/>
      <c r="O396" s="115"/>
      <c r="P396" s="115"/>
    </row>
    <row r="397" spans="2:16">
      <c r="B397" s="130"/>
      <c r="C397" s="114"/>
      <c r="D397" s="115"/>
      <c r="E397" s="115"/>
      <c r="F397" s="115"/>
      <c r="G397" s="115"/>
      <c r="H397" s="115"/>
      <c r="I397" s="115"/>
      <c r="J397" s="115"/>
      <c r="K397" s="115"/>
      <c r="L397" s="115"/>
      <c r="M397" s="115"/>
      <c r="N397" s="115"/>
      <c r="O397" s="115"/>
      <c r="P397" s="115"/>
    </row>
    <row r="398" spans="2:16">
      <c r="B398" s="130"/>
      <c r="C398" s="114"/>
      <c r="D398" s="115"/>
      <c r="E398" s="115"/>
      <c r="F398" s="115"/>
      <c r="G398" s="115"/>
      <c r="H398" s="115"/>
      <c r="I398" s="115"/>
      <c r="J398" s="115"/>
      <c r="K398" s="115"/>
      <c r="L398" s="115"/>
      <c r="M398" s="115"/>
      <c r="N398" s="115"/>
      <c r="O398" s="115"/>
      <c r="P398" s="115"/>
    </row>
    <row r="399" spans="2:16">
      <c r="B399" s="131"/>
      <c r="C399" s="114"/>
      <c r="D399" s="115"/>
      <c r="E399" s="115"/>
      <c r="F399" s="115"/>
      <c r="G399" s="115"/>
      <c r="H399" s="115"/>
      <c r="I399" s="115"/>
      <c r="J399" s="115"/>
      <c r="K399" s="115"/>
      <c r="L399" s="115"/>
      <c r="M399" s="115"/>
      <c r="N399" s="115"/>
      <c r="O399" s="115"/>
      <c r="P399" s="115"/>
    </row>
    <row r="400" spans="2:16">
      <c r="B400" s="114"/>
      <c r="C400" s="114"/>
      <c r="D400" s="115"/>
      <c r="E400" s="115"/>
      <c r="F400" s="115"/>
      <c r="G400" s="115"/>
      <c r="H400" s="115"/>
      <c r="I400" s="115"/>
      <c r="J400" s="115"/>
      <c r="K400" s="115"/>
      <c r="L400" s="115"/>
      <c r="M400" s="115"/>
      <c r="N400" s="115"/>
      <c r="O400" s="115"/>
      <c r="P400" s="115"/>
    </row>
    <row r="401" spans="2:16">
      <c r="B401" s="114"/>
      <c r="C401" s="114"/>
      <c r="D401" s="115"/>
      <c r="E401" s="115"/>
      <c r="F401" s="115"/>
      <c r="G401" s="115"/>
      <c r="H401" s="115"/>
      <c r="I401" s="115"/>
      <c r="J401" s="115"/>
      <c r="K401" s="115"/>
      <c r="L401" s="115"/>
      <c r="M401" s="115"/>
      <c r="N401" s="115"/>
      <c r="O401" s="115"/>
      <c r="P401" s="115"/>
    </row>
    <row r="402" spans="2:16">
      <c r="B402" s="114"/>
      <c r="C402" s="114"/>
      <c r="D402" s="115"/>
      <c r="E402" s="115"/>
      <c r="F402" s="115"/>
      <c r="G402" s="115"/>
      <c r="H402" s="115"/>
      <c r="I402" s="115"/>
      <c r="J402" s="115"/>
      <c r="K402" s="115"/>
      <c r="L402" s="115"/>
      <c r="M402" s="115"/>
      <c r="N402" s="115"/>
      <c r="O402" s="115"/>
      <c r="P402" s="115"/>
    </row>
    <row r="403" spans="2:16">
      <c r="B403" s="114"/>
      <c r="C403" s="114"/>
      <c r="D403" s="115"/>
      <c r="E403" s="115"/>
      <c r="F403" s="115"/>
      <c r="G403" s="115"/>
      <c r="H403" s="115"/>
      <c r="I403" s="115"/>
      <c r="J403" s="115"/>
      <c r="K403" s="115"/>
      <c r="L403" s="115"/>
      <c r="M403" s="115"/>
      <c r="N403" s="115"/>
      <c r="O403" s="115"/>
      <c r="P403" s="115"/>
    </row>
    <row r="404" spans="2:16">
      <c r="B404" s="114"/>
      <c r="C404" s="114"/>
      <c r="D404" s="115"/>
      <c r="E404" s="115"/>
      <c r="F404" s="115"/>
      <c r="G404" s="115"/>
      <c r="H404" s="115"/>
      <c r="I404" s="115"/>
      <c r="J404" s="115"/>
      <c r="K404" s="115"/>
      <c r="L404" s="115"/>
      <c r="M404" s="115"/>
      <c r="N404" s="115"/>
      <c r="O404" s="115"/>
      <c r="P404" s="115"/>
    </row>
    <row r="405" spans="2:16">
      <c r="B405" s="114"/>
      <c r="C405" s="114"/>
      <c r="D405" s="115"/>
      <c r="E405" s="115"/>
      <c r="F405" s="115"/>
      <c r="G405" s="115"/>
      <c r="H405" s="115"/>
      <c r="I405" s="115"/>
      <c r="J405" s="115"/>
      <c r="K405" s="115"/>
      <c r="L405" s="115"/>
      <c r="M405" s="115"/>
      <c r="N405" s="115"/>
      <c r="O405" s="115"/>
      <c r="P405" s="115"/>
    </row>
    <row r="406" spans="2:16">
      <c r="B406" s="114"/>
      <c r="C406" s="114"/>
      <c r="D406" s="115"/>
      <c r="E406" s="115"/>
      <c r="F406" s="115"/>
      <c r="G406" s="115"/>
      <c r="H406" s="115"/>
      <c r="I406" s="115"/>
      <c r="J406" s="115"/>
      <c r="K406" s="115"/>
      <c r="L406" s="115"/>
      <c r="M406" s="115"/>
      <c r="N406" s="115"/>
      <c r="O406" s="115"/>
      <c r="P406" s="115"/>
    </row>
    <row r="407" spans="2:16">
      <c r="B407" s="114"/>
      <c r="C407" s="114"/>
      <c r="D407" s="115"/>
      <c r="E407" s="115"/>
      <c r="F407" s="115"/>
      <c r="G407" s="115"/>
      <c r="H407" s="115"/>
      <c r="I407" s="115"/>
      <c r="J407" s="115"/>
      <c r="K407" s="115"/>
      <c r="L407" s="115"/>
      <c r="M407" s="115"/>
      <c r="N407" s="115"/>
      <c r="O407" s="115"/>
      <c r="P407" s="115"/>
    </row>
    <row r="408" spans="2:16">
      <c r="B408" s="114"/>
      <c r="C408" s="114"/>
      <c r="D408" s="115"/>
      <c r="E408" s="115"/>
      <c r="F408" s="115"/>
      <c r="G408" s="115"/>
      <c r="H408" s="115"/>
      <c r="I408" s="115"/>
      <c r="J408" s="115"/>
      <c r="K408" s="115"/>
      <c r="L408" s="115"/>
      <c r="M408" s="115"/>
      <c r="N408" s="115"/>
      <c r="O408" s="115"/>
      <c r="P408" s="115"/>
    </row>
    <row r="409" spans="2:16">
      <c r="B409" s="114"/>
      <c r="C409" s="114"/>
      <c r="D409" s="115"/>
      <c r="E409" s="115"/>
      <c r="F409" s="115"/>
      <c r="G409" s="115"/>
      <c r="H409" s="115"/>
      <c r="I409" s="115"/>
      <c r="J409" s="115"/>
      <c r="K409" s="115"/>
      <c r="L409" s="115"/>
      <c r="M409" s="115"/>
      <c r="N409" s="115"/>
      <c r="O409" s="115"/>
      <c r="P409" s="115"/>
    </row>
    <row r="410" spans="2:16">
      <c r="B410" s="114"/>
      <c r="C410" s="114"/>
      <c r="D410" s="114"/>
      <c r="E410" s="115"/>
      <c r="F410" s="115"/>
      <c r="G410" s="115"/>
      <c r="H410" s="115"/>
      <c r="I410" s="115"/>
      <c r="J410" s="115"/>
      <c r="K410" s="115"/>
      <c r="L410" s="115"/>
      <c r="M410" s="115"/>
      <c r="N410" s="115"/>
      <c r="O410" s="115"/>
      <c r="P410" s="115"/>
    </row>
    <row r="411" spans="2:16">
      <c r="B411" s="114"/>
      <c r="C411" s="114"/>
      <c r="D411" s="114"/>
      <c r="E411" s="115"/>
      <c r="F411" s="115"/>
      <c r="G411" s="115"/>
      <c r="H411" s="115"/>
      <c r="I411" s="115"/>
      <c r="J411" s="115"/>
      <c r="K411" s="115"/>
      <c r="L411" s="115"/>
      <c r="M411" s="115"/>
      <c r="N411" s="115"/>
      <c r="O411" s="115"/>
      <c r="P411" s="115"/>
    </row>
    <row r="412" spans="2:16">
      <c r="B412" s="114"/>
      <c r="C412" s="114"/>
      <c r="D412" s="114"/>
      <c r="E412" s="115"/>
      <c r="F412" s="115"/>
      <c r="G412" s="115"/>
      <c r="H412" s="115"/>
      <c r="I412" s="115"/>
      <c r="J412" s="115"/>
      <c r="K412" s="115"/>
      <c r="L412" s="115"/>
      <c r="M412" s="115"/>
      <c r="N412" s="115"/>
      <c r="O412" s="115"/>
      <c r="P412" s="115"/>
    </row>
    <row r="413" spans="2:16">
      <c r="B413" s="114"/>
      <c r="C413" s="114"/>
      <c r="D413" s="114"/>
      <c r="E413" s="115"/>
      <c r="F413" s="115"/>
      <c r="G413" s="115"/>
      <c r="H413" s="115"/>
      <c r="I413" s="115"/>
      <c r="J413" s="115"/>
      <c r="K413" s="115"/>
      <c r="L413" s="115"/>
      <c r="M413" s="115"/>
      <c r="N413" s="115"/>
      <c r="O413" s="115"/>
      <c r="P413" s="115"/>
    </row>
    <row r="414" spans="2:16">
      <c r="B414" s="114"/>
      <c r="C414" s="114"/>
      <c r="D414" s="114"/>
      <c r="E414" s="115"/>
      <c r="F414" s="115"/>
      <c r="G414" s="115"/>
      <c r="H414" s="115"/>
      <c r="I414" s="115"/>
      <c r="J414" s="115"/>
      <c r="K414" s="115"/>
      <c r="L414" s="115"/>
      <c r="M414" s="115"/>
      <c r="N414" s="115"/>
      <c r="O414" s="115"/>
      <c r="P414" s="115"/>
    </row>
    <row r="415" spans="2:16">
      <c r="B415" s="114"/>
      <c r="C415" s="114"/>
      <c r="D415" s="114"/>
      <c r="E415" s="115"/>
      <c r="F415" s="115"/>
      <c r="G415" s="115"/>
      <c r="H415" s="115"/>
      <c r="I415" s="115"/>
      <c r="J415" s="115"/>
      <c r="K415" s="115"/>
      <c r="L415" s="115"/>
      <c r="M415" s="115"/>
      <c r="N415" s="115"/>
      <c r="O415" s="115"/>
      <c r="P415" s="115"/>
    </row>
    <row r="416" spans="2:16">
      <c r="B416" s="114"/>
      <c r="C416" s="114"/>
      <c r="D416" s="114"/>
      <c r="E416" s="115"/>
      <c r="F416" s="115"/>
      <c r="G416" s="115"/>
      <c r="H416" s="115"/>
      <c r="I416" s="115"/>
      <c r="J416" s="115"/>
      <c r="K416" s="115"/>
      <c r="L416" s="115"/>
      <c r="M416" s="115"/>
      <c r="N416" s="115"/>
      <c r="O416" s="115"/>
      <c r="P416" s="115"/>
    </row>
    <row r="417" spans="2:16">
      <c r="B417" s="114"/>
      <c r="C417" s="114"/>
      <c r="D417" s="114"/>
      <c r="E417" s="115"/>
      <c r="F417" s="115"/>
      <c r="G417" s="115"/>
      <c r="H417" s="115"/>
      <c r="I417" s="115"/>
      <c r="J417" s="115"/>
      <c r="K417" s="115"/>
      <c r="L417" s="115"/>
      <c r="M417" s="115"/>
      <c r="N417" s="115"/>
      <c r="O417" s="115"/>
      <c r="P417" s="115"/>
    </row>
    <row r="418" spans="2:16">
      <c r="B418" s="114"/>
      <c r="C418" s="114"/>
      <c r="D418" s="114"/>
      <c r="E418" s="115"/>
      <c r="F418" s="115"/>
      <c r="G418" s="115"/>
      <c r="H418" s="115"/>
      <c r="I418" s="115"/>
      <c r="J418" s="115"/>
      <c r="K418" s="115"/>
      <c r="L418" s="115"/>
      <c r="M418" s="115"/>
      <c r="N418" s="115"/>
      <c r="O418" s="115"/>
      <c r="P418" s="115"/>
    </row>
    <row r="419" spans="2:16">
      <c r="B419" s="114"/>
      <c r="C419" s="114"/>
      <c r="D419" s="114"/>
      <c r="E419" s="115"/>
      <c r="F419" s="115"/>
      <c r="G419" s="115"/>
      <c r="H419" s="115"/>
      <c r="I419" s="115"/>
      <c r="J419" s="115"/>
      <c r="K419" s="115"/>
      <c r="L419" s="115"/>
      <c r="M419" s="115"/>
      <c r="N419" s="115"/>
      <c r="O419" s="115"/>
      <c r="P419" s="115"/>
    </row>
    <row r="420" spans="2:16">
      <c r="B420" s="114"/>
      <c r="C420" s="114"/>
      <c r="D420" s="114"/>
      <c r="E420" s="115"/>
      <c r="F420" s="115"/>
      <c r="G420" s="115"/>
      <c r="H420" s="115"/>
      <c r="I420" s="115"/>
      <c r="J420" s="115"/>
      <c r="K420" s="115"/>
      <c r="L420" s="115"/>
      <c r="M420" s="115"/>
      <c r="N420" s="115"/>
      <c r="O420" s="115"/>
      <c r="P420" s="115"/>
    </row>
    <row r="421" spans="2:16">
      <c r="B421" s="114"/>
      <c r="C421" s="114"/>
      <c r="D421" s="114"/>
      <c r="E421" s="115"/>
      <c r="F421" s="115"/>
      <c r="G421" s="115"/>
      <c r="H421" s="115"/>
      <c r="I421" s="115"/>
      <c r="J421" s="115"/>
      <c r="K421" s="115"/>
      <c r="L421" s="115"/>
      <c r="M421" s="115"/>
      <c r="N421" s="115"/>
      <c r="O421" s="115"/>
      <c r="P421" s="115"/>
    </row>
    <row r="422" spans="2:16">
      <c r="B422" s="114"/>
      <c r="C422" s="114"/>
      <c r="D422" s="114"/>
      <c r="E422" s="115"/>
      <c r="F422" s="115"/>
      <c r="G422" s="115"/>
      <c r="H422" s="115"/>
      <c r="I422" s="115"/>
      <c r="J422" s="115"/>
      <c r="K422" s="115"/>
      <c r="L422" s="115"/>
      <c r="M422" s="115"/>
      <c r="N422" s="115"/>
      <c r="O422" s="115"/>
      <c r="P422" s="115"/>
    </row>
    <row r="423" spans="2:16">
      <c r="B423" s="114"/>
      <c r="C423" s="114"/>
      <c r="D423" s="114"/>
      <c r="E423" s="115"/>
      <c r="F423" s="115"/>
      <c r="G423" s="115"/>
      <c r="H423" s="115"/>
      <c r="I423" s="115"/>
      <c r="J423" s="115"/>
      <c r="K423" s="115"/>
      <c r="L423" s="115"/>
      <c r="M423" s="115"/>
      <c r="N423" s="115"/>
      <c r="O423" s="115"/>
      <c r="P423" s="115"/>
    </row>
    <row r="424" spans="2:16">
      <c r="B424" s="114"/>
      <c r="C424" s="114"/>
      <c r="D424" s="114"/>
      <c r="E424" s="115"/>
      <c r="F424" s="115"/>
      <c r="G424" s="115"/>
      <c r="H424" s="115"/>
      <c r="I424" s="115"/>
      <c r="J424" s="115"/>
      <c r="K424" s="115"/>
      <c r="L424" s="115"/>
      <c r="M424" s="115"/>
      <c r="N424" s="115"/>
      <c r="O424" s="115"/>
      <c r="P424" s="115"/>
    </row>
    <row r="425" spans="2:16">
      <c r="B425" s="114"/>
      <c r="C425" s="114"/>
      <c r="D425" s="114"/>
      <c r="E425" s="115"/>
      <c r="F425" s="115"/>
      <c r="G425" s="115"/>
      <c r="H425" s="115"/>
      <c r="I425" s="115"/>
      <c r="J425" s="115"/>
      <c r="K425" s="115"/>
      <c r="L425" s="115"/>
      <c r="M425" s="115"/>
      <c r="N425" s="115"/>
      <c r="O425" s="115"/>
      <c r="P425" s="115"/>
    </row>
    <row r="426" spans="2:16">
      <c r="B426" s="114"/>
      <c r="C426" s="114"/>
      <c r="D426" s="114"/>
      <c r="E426" s="115"/>
      <c r="F426" s="115"/>
      <c r="G426" s="115"/>
      <c r="H426" s="115"/>
      <c r="I426" s="115"/>
      <c r="J426" s="115"/>
      <c r="K426" s="115"/>
      <c r="L426" s="115"/>
      <c r="M426" s="115"/>
      <c r="N426" s="115"/>
      <c r="O426" s="115"/>
      <c r="P426" s="115"/>
    </row>
    <row r="427" spans="2:16">
      <c r="B427" s="114"/>
      <c r="C427" s="114"/>
      <c r="D427" s="114"/>
      <c r="E427" s="115"/>
      <c r="F427" s="115"/>
      <c r="G427" s="115"/>
      <c r="H427" s="115"/>
      <c r="I427" s="115"/>
      <c r="J427" s="115"/>
      <c r="K427" s="115"/>
      <c r="L427" s="115"/>
      <c r="M427" s="115"/>
      <c r="N427" s="115"/>
      <c r="O427" s="115"/>
      <c r="P427" s="115"/>
    </row>
    <row r="428" spans="2:16">
      <c r="B428" s="114"/>
      <c r="C428" s="114"/>
      <c r="D428" s="114"/>
      <c r="E428" s="115"/>
      <c r="F428" s="115"/>
      <c r="G428" s="115"/>
      <c r="H428" s="115"/>
      <c r="I428" s="115"/>
      <c r="J428" s="115"/>
      <c r="K428" s="115"/>
      <c r="L428" s="115"/>
      <c r="M428" s="115"/>
      <c r="N428" s="115"/>
      <c r="O428" s="115"/>
      <c r="P428" s="115"/>
    </row>
    <row r="429" spans="2:16">
      <c r="B429" s="114"/>
      <c r="C429" s="114"/>
      <c r="D429" s="114"/>
      <c r="E429" s="115"/>
      <c r="F429" s="115"/>
      <c r="G429" s="115"/>
      <c r="H429" s="115"/>
      <c r="I429" s="115"/>
      <c r="J429" s="115"/>
      <c r="K429" s="115"/>
      <c r="L429" s="115"/>
      <c r="M429" s="115"/>
      <c r="N429" s="115"/>
      <c r="O429" s="115"/>
      <c r="P429" s="115"/>
    </row>
    <row r="430" spans="2:16">
      <c r="B430" s="114"/>
      <c r="C430" s="114"/>
      <c r="D430" s="114"/>
      <c r="E430" s="115"/>
      <c r="F430" s="115"/>
      <c r="G430" s="115"/>
      <c r="H430" s="115"/>
      <c r="I430" s="115"/>
      <c r="J430" s="115"/>
      <c r="K430" s="115"/>
      <c r="L430" s="115"/>
      <c r="M430" s="115"/>
      <c r="N430" s="115"/>
      <c r="O430" s="115"/>
      <c r="P430" s="115"/>
    </row>
    <row r="431" spans="2:16">
      <c r="B431" s="114"/>
      <c r="C431" s="114"/>
      <c r="D431" s="114"/>
      <c r="E431" s="115"/>
      <c r="F431" s="115"/>
      <c r="G431" s="115"/>
      <c r="H431" s="115"/>
      <c r="I431" s="115"/>
      <c r="J431" s="115"/>
      <c r="K431" s="115"/>
      <c r="L431" s="115"/>
      <c r="M431" s="115"/>
      <c r="N431" s="115"/>
      <c r="O431" s="115"/>
      <c r="P431" s="115"/>
    </row>
    <row r="432" spans="2:16">
      <c r="B432" s="114"/>
      <c r="C432" s="114"/>
      <c r="D432" s="114"/>
      <c r="E432" s="115"/>
      <c r="F432" s="115"/>
      <c r="G432" s="115"/>
      <c r="H432" s="115"/>
      <c r="I432" s="115"/>
      <c r="J432" s="115"/>
      <c r="K432" s="115"/>
      <c r="L432" s="115"/>
      <c r="M432" s="115"/>
      <c r="N432" s="115"/>
      <c r="O432" s="115"/>
      <c r="P432" s="115"/>
    </row>
    <row r="433" spans="2:16">
      <c r="B433" s="114"/>
      <c r="C433" s="114"/>
      <c r="D433" s="114"/>
      <c r="E433" s="115"/>
      <c r="F433" s="115"/>
      <c r="G433" s="115"/>
      <c r="H433" s="115"/>
      <c r="I433" s="115"/>
      <c r="J433" s="115"/>
      <c r="K433" s="115"/>
      <c r="L433" s="115"/>
      <c r="M433" s="115"/>
      <c r="N433" s="115"/>
      <c r="O433" s="115"/>
      <c r="P433" s="115"/>
    </row>
    <row r="434" spans="2:16">
      <c r="B434" s="114"/>
      <c r="C434" s="114"/>
      <c r="D434" s="114"/>
      <c r="E434" s="115"/>
      <c r="F434" s="115"/>
      <c r="G434" s="115"/>
      <c r="H434" s="115"/>
      <c r="I434" s="115"/>
      <c r="J434" s="115"/>
      <c r="K434" s="115"/>
      <c r="L434" s="115"/>
      <c r="M434" s="115"/>
      <c r="N434" s="115"/>
      <c r="O434" s="115"/>
      <c r="P434" s="115"/>
    </row>
    <row r="435" spans="2:16">
      <c r="B435" s="114"/>
      <c r="C435" s="114"/>
      <c r="D435" s="114"/>
      <c r="E435" s="115"/>
      <c r="F435" s="115"/>
      <c r="G435" s="115"/>
      <c r="H435" s="115"/>
      <c r="I435" s="115"/>
      <c r="J435" s="115"/>
      <c r="K435" s="115"/>
      <c r="L435" s="115"/>
      <c r="M435" s="115"/>
      <c r="N435" s="115"/>
      <c r="O435" s="115"/>
      <c r="P435" s="115"/>
    </row>
    <row r="436" spans="2:16">
      <c r="B436" s="114"/>
      <c r="C436" s="114"/>
      <c r="D436" s="114"/>
      <c r="E436" s="115"/>
      <c r="F436" s="115"/>
      <c r="G436" s="115"/>
      <c r="H436" s="115"/>
      <c r="I436" s="115"/>
      <c r="J436" s="115"/>
      <c r="K436" s="115"/>
      <c r="L436" s="115"/>
      <c r="M436" s="115"/>
      <c r="N436" s="115"/>
      <c r="O436" s="115"/>
      <c r="P436" s="115"/>
    </row>
    <row r="437" spans="2:16">
      <c r="B437" s="114"/>
      <c r="C437" s="114"/>
      <c r="D437" s="114"/>
      <c r="E437" s="115"/>
      <c r="F437" s="115"/>
      <c r="G437" s="115"/>
      <c r="H437" s="115"/>
      <c r="I437" s="115"/>
      <c r="J437" s="115"/>
      <c r="K437" s="115"/>
      <c r="L437" s="115"/>
      <c r="M437" s="115"/>
      <c r="N437" s="115"/>
      <c r="O437" s="115"/>
      <c r="P437" s="115"/>
    </row>
    <row r="438" spans="2:16">
      <c r="B438" s="114"/>
      <c r="C438" s="114"/>
      <c r="D438" s="114"/>
      <c r="E438" s="115"/>
      <c r="F438" s="115"/>
      <c r="G438" s="115"/>
      <c r="H438" s="115"/>
      <c r="I438" s="115"/>
      <c r="J438" s="115"/>
      <c r="K438" s="115"/>
      <c r="L438" s="115"/>
      <c r="M438" s="115"/>
      <c r="N438" s="115"/>
      <c r="O438" s="115"/>
      <c r="P438" s="115"/>
    </row>
    <row r="439" spans="2:16">
      <c r="B439" s="114"/>
      <c r="C439" s="114"/>
      <c r="D439" s="114"/>
      <c r="E439" s="115"/>
      <c r="F439" s="115"/>
      <c r="G439" s="115"/>
      <c r="H439" s="115"/>
      <c r="I439" s="115"/>
      <c r="J439" s="115"/>
      <c r="K439" s="115"/>
      <c r="L439" s="115"/>
      <c r="M439" s="115"/>
      <c r="N439" s="115"/>
      <c r="O439" s="115"/>
      <c r="P439" s="115"/>
    </row>
    <row r="440" spans="2:16">
      <c r="B440" s="114"/>
      <c r="C440" s="114"/>
      <c r="D440" s="114"/>
      <c r="E440" s="115"/>
      <c r="F440" s="115"/>
      <c r="G440" s="115"/>
      <c r="H440" s="115"/>
      <c r="I440" s="115"/>
      <c r="J440" s="115"/>
      <c r="K440" s="115"/>
      <c r="L440" s="115"/>
      <c r="M440" s="115"/>
      <c r="N440" s="115"/>
      <c r="O440" s="115"/>
      <c r="P440" s="115"/>
    </row>
    <row r="441" spans="2:16">
      <c r="B441" s="114"/>
      <c r="C441" s="114"/>
      <c r="D441" s="114"/>
      <c r="E441" s="115"/>
      <c r="F441" s="115"/>
      <c r="G441" s="115"/>
      <c r="H441" s="115"/>
      <c r="I441" s="115"/>
      <c r="J441" s="115"/>
      <c r="K441" s="115"/>
      <c r="L441" s="115"/>
      <c r="M441" s="115"/>
      <c r="N441" s="115"/>
      <c r="O441" s="115"/>
      <c r="P441" s="115"/>
    </row>
    <row r="442" spans="2:16">
      <c r="B442" s="114"/>
      <c r="C442" s="114"/>
      <c r="D442" s="114"/>
      <c r="E442" s="115"/>
      <c r="F442" s="115"/>
      <c r="G442" s="115"/>
      <c r="H442" s="115"/>
      <c r="I442" s="115"/>
      <c r="J442" s="115"/>
      <c r="K442" s="115"/>
      <c r="L442" s="115"/>
      <c r="M442" s="115"/>
      <c r="N442" s="115"/>
      <c r="O442" s="115"/>
      <c r="P442" s="115"/>
    </row>
    <row r="443" spans="2:16">
      <c r="B443" s="114"/>
      <c r="C443" s="114"/>
      <c r="D443" s="114"/>
      <c r="E443" s="115"/>
      <c r="F443" s="115"/>
      <c r="G443" s="115"/>
      <c r="H443" s="115"/>
      <c r="I443" s="115"/>
      <c r="J443" s="115"/>
      <c r="K443" s="115"/>
      <c r="L443" s="115"/>
      <c r="M443" s="115"/>
      <c r="N443" s="115"/>
      <c r="O443" s="115"/>
      <c r="P443" s="115"/>
    </row>
    <row r="444" spans="2:16">
      <c r="B444" s="114"/>
      <c r="C444" s="114"/>
      <c r="D444" s="114"/>
      <c r="E444" s="115"/>
      <c r="F444" s="115"/>
      <c r="G444" s="115"/>
      <c r="H444" s="115"/>
      <c r="I444" s="115"/>
      <c r="J444" s="115"/>
      <c r="K444" s="115"/>
      <c r="L444" s="115"/>
      <c r="M444" s="115"/>
      <c r="N444" s="115"/>
      <c r="O444" s="115"/>
      <c r="P444" s="115"/>
    </row>
    <row r="445" spans="2:16">
      <c r="B445" s="114"/>
      <c r="C445" s="114"/>
      <c r="D445" s="114"/>
      <c r="E445" s="115"/>
      <c r="F445" s="115"/>
      <c r="G445" s="115"/>
      <c r="H445" s="115"/>
      <c r="I445" s="115"/>
      <c r="J445" s="115"/>
      <c r="K445" s="115"/>
      <c r="L445" s="115"/>
      <c r="M445" s="115"/>
      <c r="N445" s="115"/>
      <c r="O445" s="115"/>
      <c r="P445" s="115"/>
    </row>
    <row r="446" spans="2:16">
      <c r="B446" s="114"/>
      <c r="C446" s="114"/>
      <c r="D446" s="114"/>
      <c r="E446" s="115"/>
      <c r="F446" s="115"/>
      <c r="G446" s="115"/>
      <c r="H446" s="115"/>
      <c r="I446" s="115"/>
      <c r="J446" s="115"/>
      <c r="K446" s="115"/>
      <c r="L446" s="115"/>
      <c r="M446" s="115"/>
      <c r="N446" s="115"/>
      <c r="O446" s="115"/>
      <c r="P446" s="115"/>
    </row>
    <row r="447" spans="2:16">
      <c r="B447" s="114"/>
      <c r="C447" s="114"/>
      <c r="D447" s="114"/>
      <c r="E447" s="115"/>
      <c r="F447" s="115"/>
      <c r="G447" s="115"/>
      <c r="H447" s="115"/>
      <c r="I447" s="115"/>
      <c r="J447" s="115"/>
      <c r="K447" s="115"/>
      <c r="L447" s="115"/>
      <c r="M447" s="115"/>
      <c r="N447" s="115"/>
      <c r="O447" s="115"/>
      <c r="P447" s="115"/>
    </row>
    <row r="448" spans="2:16">
      <c r="B448" s="114"/>
      <c r="C448" s="114"/>
      <c r="D448" s="114"/>
      <c r="E448" s="115"/>
      <c r="F448" s="115"/>
      <c r="G448" s="115"/>
      <c r="H448" s="115"/>
      <c r="I448" s="115"/>
      <c r="J448" s="115"/>
      <c r="K448" s="115"/>
      <c r="L448" s="115"/>
      <c r="M448" s="115"/>
      <c r="N448" s="115"/>
      <c r="O448" s="115"/>
      <c r="P448" s="115"/>
    </row>
    <row r="449" spans="2:16">
      <c r="B449" s="114"/>
      <c r="C449" s="114"/>
      <c r="D449" s="114"/>
      <c r="E449" s="115"/>
      <c r="F449" s="115"/>
      <c r="G449" s="115"/>
      <c r="H449" s="115"/>
      <c r="I449" s="115"/>
      <c r="J449" s="115"/>
      <c r="K449" s="115"/>
      <c r="L449" s="115"/>
      <c r="M449" s="115"/>
      <c r="N449" s="115"/>
      <c r="O449" s="115"/>
      <c r="P449" s="115"/>
    </row>
    <row r="450" spans="2:16">
      <c r="B450" s="114"/>
      <c r="C450" s="114"/>
      <c r="D450" s="114"/>
      <c r="E450" s="115"/>
      <c r="F450" s="115"/>
      <c r="G450" s="115"/>
      <c r="H450" s="115"/>
      <c r="I450" s="115"/>
      <c r="J450" s="115"/>
      <c r="K450" s="115"/>
      <c r="L450" s="115"/>
      <c r="M450" s="115"/>
      <c r="N450" s="115"/>
      <c r="O450" s="115"/>
      <c r="P450" s="115"/>
    </row>
    <row r="451" spans="2:16">
      <c r="B451" s="114"/>
      <c r="C451" s="114"/>
      <c r="D451" s="114"/>
      <c r="E451" s="115"/>
      <c r="F451" s="115"/>
      <c r="G451" s="115"/>
      <c r="H451" s="115"/>
      <c r="I451" s="115"/>
      <c r="J451" s="115"/>
      <c r="K451" s="115"/>
      <c r="L451" s="115"/>
      <c r="M451" s="115"/>
      <c r="N451" s="115"/>
      <c r="O451" s="115"/>
      <c r="P451" s="115"/>
    </row>
    <row r="452" spans="2:16">
      <c r="B452" s="114"/>
      <c r="C452" s="114"/>
      <c r="D452" s="114"/>
      <c r="E452" s="115"/>
      <c r="F452" s="115"/>
      <c r="G452" s="115"/>
      <c r="H452" s="115"/>
      <c r="I452" s="115"/>
      <c r="J452" s="115"/>
      <c r="K452" s="115"/>
      <c r="L452" s="115"/>
      <c r="M452" s="115"/>
      <c r="N452" s="115"/>
      <c r="O452" s="115"/>
      <c r="P452" s="115"/>
    </row>
    <row r="453" spans="2:16">
      <c r="B453" s="114"/>
      <c r="C453" s="114"/>
      <c r="D453" s="114"/>
      <c r="E453" s="115"/>
      <c r="F453" s="115"/>
      <c r="G453" s="115"/>
      <c r="H453" s="115"/>
      <c r="I453" s="115"/>
      <c r="J453" s="115"/>
      <c r="K453" s="115"/>
      <c r="L453" s="115"/>
      <c r="M453" s="115"/>
      <c r="N453" s="115"/>
      <c r="O453" s="115"/>
      <c r="P453" s="115"/>
    </row>
    <row r="454" spans="2:16">
      <c r="B454" s="114"/>
      <c r="C454" s="114"/>
      <c r="D454" s="114"/>
      <c r="E454" s="115"/>
      <c r="F454" s="115"/>
      <c r="G454" s="115"/>
      <c r="H454" s="115"/>
      <c r="I454" s="115"/>
      <c r="J454" s="115"/>
      <c r="K454" s="115"/>
      <c r="L454" s="115"/>
      <c r="M454" s="115"/>
      <c r="N454" s="115"/>
      <c r="O454" s="115"/>
      <c r="P454" s="115"/>
    </row>
    <row r="455" spans="2:16">
      <c r="B455" s="114"/>
      <c r="C455" s="114"/>
      <c r="D455" s="114"/>
      <c r="E455" s="115"/>
      <c r="F455" s="115"/>
      <c r="G455" s="115"/>
      <c r="H455" s="115"/>
      <c r="I455" s="115"/>
      <c r="J455" s="115"/>
      <c r="K455" s="115"/>
      <c r="L455" s="115"/>
      <c r="M455" s="115"/>
      <c r="N455" s="115"/>
      <c r="O455" s="115"/>
      <c r="P455" s="115"/>
    </row>
    <row r="456" spans="2:16">
      <c r="B456" s="114"/>
      <c r="C456" s="114"/>
      <c r="D456" s="114"/>
      <c r="E456" s="115"/>
      <c r="F456" s="115"/>
      <c r="G456" s="115"/>
      <c r="H456" s="115"/>
      <c r="I456" s="115"/>
      <c r="J456" s="115"/>
      <c r="K456" s="115"/>
      <c r="L456" s="115"/>
      <c r="M456" s="115"/>
      <c r="N456" s="115"/>
      <c r="O456" s="115"/>
      <c r="P456" s="115"/>
    </row>
    <row r="457" spans="2:16">
      <c r="B457" s="114"/>
      <c r="C457" s="114"/>
      <c r="D457" s="114"/>
      <c r="E457" s="115"/>
      <c r="F457" s="115"/>
      <c r="G457" s="115"/>
      <c r="H457" s="115"/>
      <c r="I457" s="115"/>
      <c r="J457" s="115"/>
      <c r="K457" s="115"/>
      <c r="L457" s="115"/>
      <c r="M457" s="115"/>
      <c r="N457" s="115"/>
      <c r="O457" s="115"/>
      <c r="P457" s="115"/>
    </row>
    <row r="458" spans="2:16">
      <c r="B458" s="114"/>
      <c r="C458" s="114"/>
      <c r="D458" s="114"/>
      <c r="E458" s="115"/>
      <c r="F458" s="115"/>
      <c r="G458" s="115"/>
      <c r="H458" s="115"/>
      <c r="I458" s="115"/>
      <c r="J458" s="115"/>
      <c r="K458" s="115"/>
      <c r="L458" s="115"/>
      <c r="M458" s="115"/>
      <c r="N458" s="115"/>
      <c r="O458" s="115"/>
      <c r="P458" s="115"/>
    </row>
    <row r="459" spans="2:16">
      <c r="B459" s="114"/>
      <c r="C459" s="114"/>
      <c r="D459" s="114"/>
      <c r="E459" s="115"/>
      <c r="F459" s="115"/>
      <c r="G459" s="115"/>
      <c r="H459" s="115"/>
      <c r="I459" s="115"/>
      <c r="J459" s="115"/>
      <c r="K459" s="115"/>
      <c r="L459" s="115"/>
      <c r="M459" s="115"/>
      <c r="N459" s="115"/>
      <c r="O459" s="115"/>
      <c r="P459" s="115"/>
    </row>
    <row r="460" spans="2:16">
      <c r="B460" s="114"/>
      <c r="C460" s="114"/>
      <c r="D460" s="114"/>
      <c r="E460" s="115"/>
      <c r="F460" s="115"/>
      <c r="G460" s="115"/>
      <c r="H460" s="115"/>
      <c r="I460" s="115"/>
      <c r="J460" s="115"/>
      <c r="K460" s="115"/>
      <c r="L460" s="115"/>
      <c r="M460" s="115"/>
      <c r="N460" s="115"/>
      <c r="O460" s="115"/>
      <c r="P460" s="115"/>
    </row>
    <row r="461" spans="2:16">
      <c r="B461" s="114"/>
      <c r="C461" s="114"/>
      <c r="D461" s="114"/>
      <c r="E461" s="115"/>
      <c r="F461" s="115"/>
      <c r="G461" s="115"/>
      <c r="H461" s="115"/>
      <c r="I461" s="115"/>
      <c r="J461" s="115"/>
      <c r="K461" s="115"/>
      <c r="L461" s="115"/>
      <c r="M461" s="115"/>
      <c r="N461" s="115"/>
      <c r="O461" s="115"/>
      <c r="P461" s="115"/>
    </row>
    <row r="462" spans="2:16">
      <c r="B462" s="114"/>
      <c r="C462" s="114"/>
      <c r="D462" s="114"/>
      <c r="E462" s="115"/>
      <c r="F462" s="115"/>
      <c r="G462" s="115"/>
      <c r="H462" s="115"/>
      <c r="I462" s="115"/>
      <c r="J462" s="115"/>
      <c r="K462" s="115"/>
      <c r="L462" s="115"/>
      <c r="M462" s="115"/>
      <c r="N462" s="115"/>
      <c r="O462" s="115"/>
      <c r="P462" s="115"/>
    </row>
    <row r="463" spans="2:16">
      <c r="B463" s="114"/>
      <c r="C463" s="114"/>
      <c r="D463" s="114"/>
      <c r="E463" s="115"/>
      <c r="F463" s="115"/>
      <c r="G463" s="115"/>
      <c r="H463" s="115"/>
      <c r="I463" s="115"/>
      <c r="J463" s="115"/>
      <c r="K463" s="115"/>
      <c r="L463" s="115"/>
      <c r="M463" s="115"/>
      <c r="N463" s="115"/>
      <c r="O463" s="115"/>
      <c r="P463" s="115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T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16384" width="9.140625" style="1"/>
  </cols>
  <sheetData>
    <row r="1" spans="2:20">
      <c r="B1" s="46" t="s">
        <v>146</v>
      </c>
      <c r="C1" s="67" t="s" vm="1">
        <v>231</v>
      </c>
    </row>
    <row r="2" spans="2:20">
      <c r="B2" s="46" t="s">
        <v>145</v>
      </c>
      <c r="C2" s="67" t="s">
        <v>232</v>
      </c>
    </row>
    <row r="3" spans="2:20">
      <c r="B3" s="46" t="s">
        <v>147</v>
      </c>
      <c r="C3" s="67" t="s">
        <v>233</v>
      </c>
    </row>
    <row r="4" spans="2:20">
      <c r="B4" s="46" t="s">
        <v>148</v>
      </c>
      <c r="C4" s="67">
        <v>8803</v>
      </c>
    </row>
    <row r="6" spans="2:20" ht="26.25" customHeight="1">
      <c r="B6" s="157" t="s">
        <v>174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2"/>
    </row>
    <row r="7" spans="2:20" ht="26.25" customHeight="1">
      <c r="B7" s="157" t="s">
        <v>90</v>
      </c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2"/>
    </row>
    <row r="8" spans="2:20" s="3" customFormat="1" ht="78.75">
      <c r="B8" s="36" t="s">
        <v>115</v>
      </c>
      <c r="C8" s="12" t="s">
        <v>46</v>
      </c>
      <c r="D8" s="12" t="s">
        <v>119</v>
      </c>
      <c r="E8" s="12" t="s">
        <v>190</v>
      </c>
      <c r="F8" s="12" t="s">
        <v>117</v>
      </c>
      <c r="G8" s="12" t="s">
        <v>66</v>
      </c>
      <c r="H8" s="12" t="s">
        <v>14</v>
      </c>
      <c r="I8" s="12" t="s">
        <v>67</v>
      </c>
      <c r="J8" s="12" t="s">
        <v>104</v>
      </c>
      <c r="K8" s="12" t="s">
        <v>17</v>
      </c>
      <c r="L8" s="12" t="s">
        <v>103</v>
      </c>
      <c r="M8" s="12" t="s">
        <v>16</v>
      </c>
      <c r="N8" s="12" t="s">
        <v>18</v>
      </c>
      <c r="O8" s="12" t="s">
        <v>207</v>
      </c>
      <c r="P8" s="12" t="s">
        <v>206</v>
      </c>
      <c r="Q8" s="12" t="s">
        <v>62</v>
      </c>
      <c r="R8" s="12" t="s">
        <v>59</v>
      </c>
      <c r="S8" s="12" t="s">
        <v>149</v>
      </c>
      <c r="T8" s="37" t="s">
        <v>151</v>
      </c>
    </row>
    <row r="9" spans="2:20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214</v>
      </c>
      <c r="P9" s="15"/>
      <c r="Q9" s="15" t="s">
        <v>210</v>
      </c>
      <c r="R9" s="15" t="s">
        <v>19</v>
      </c>
      <c r="S9" s="15" t="s">
        <v>19</v>
      </c>
      <c r="T9" s="61" t="s">
        <v>19</v>
      </c>
    </row>
    <row r="10" spans="2:20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113</v>
      </c>
      <c r="R10" s="18" t="s">
        <v>114</v>
      </c>
      <c r="S10" s="43" t="s">
        <v>152</v>
      </c>
      <c r="T10" s="60" t="s">
        <v>191</v>
      </c>
    </row>
    <row r="11" spans="2:20" s="4" customFormat="1" ht="18" customHeight="1">
      <c r="B11" s="126" t="s">
        <v>3281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127">
        <v>0</v>
      </c>
      <c r="R11" s="88"/>
      <c r="S11" s="128">
        <v>0</v>
      </c>
      <c r="T11" s="128">
        <v>0</v>
      </c>
    </row>
    <row r="12" spans="2:20">
      <c r="B12" s="129" t="s">
        <v>222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</row>
    <row r="13" spans="2:20">
      <c r="B13" s="129" t="s">
        <v>112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</row>
    <row r="14" spans="2:20">
      <c r="B14" s="129" t="s">
        <v>205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</row>
    <row r="15" spans="2:20">
      <c r="B15" s="129" t="s">
        <v>213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</row>
    <row r="16" spans="2:20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</row>
    <row r="17" spans="2:20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</row>
    <row r="18" spans="2:20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</row>
    <row r="19" spans="2:20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</row>
    <row r="20" spans="2:20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</row>
    <row r="21" spans="2:20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</row>
    <row r="22" spans="2:20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</row>
    <row r="23" spans="2:20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</row>
    <row r="24" spans="2:20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</row>
    <row r="25" spans="2:20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</row>
    <row r="26" spans="2:20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</row>
    <row r="27" spans="2:20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</row>
    <row r="28" spans="2:20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</row>
    <row r="29" spans="2:20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</row>
    <row r="30" spans="2:20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</row>
    <row r="31" spans="2:20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</row>
    <row r="32" spans="2:20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</row>
    <row r="33" spans="2:20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</row>
    <row r="34" spans="2:20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</row>
    <row r="35" spans="2:20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</row>
    <row r="36" spans="2:20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</row>
    <row r="37" spans="2:20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</row>
    <row r="38" spans="2:20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</row>
    <row r="39" spans="2:20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</row>
    <row r="40" spans="2:20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</row>
    <row r="41" spans="2:20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</row>
    <row r="42" spans="2:20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</row>
    <row r="43" spans="2:20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</row>
    <row r="44" spans="2:20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</row>
    <row r="45" spans="2:20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</row>
    <row r="46" spans="2:20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</row>
    <row r="47" spans="2:20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</row>
    <row r="48" spans="2:20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</row>
    <row r="49" spans="2:20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</row>
    <row r="50" spans="2:20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</row>
    <row r="51" spans="2:20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</row>
    <row r="52" spans="2:20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</row>
    <row r="53" spans="2:20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</row>
    <row r="54" spans="2:20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</row>
    <row r="55" spans="2:20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</row>
    <row r="56" spans="2:20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</row>
    <row r="57" spans="2:20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</row>
    <row r="58" spans="2:20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</row>
    <row r="59" spans="2:20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</row>
    <row r="60" spans="2:20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</row>
    <row r="61" spans="2:20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</row>
    <row r="62" spans="2:20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</row>
    <row r="63" spans="2:20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</row>
    <row r="64" spans="2:20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</row>
    <row r="65" spans="2:20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</row>
    <row r="66" spans="2:20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</row>
    <row r="67" spans="2:20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</row>
    <row r="68" spans="2:20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</row>
    <row r="69" spans="2:20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</row>
    <row r="70" spans="2:20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</row>
    <row r="71" spans="2:20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</row>
    <row r="72" spans="2:20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</row>
    <row r="73" spans="2:20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</row>
    <row r="74" spans="2:20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</row>
    <row r="75" spans="2:20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</row>
    <row r="76" spans="2:20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</row>
    <row r="77" spans="2:20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</row>
    <row r="78" spans="2:20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</row>
    <row r="79" spans="2:20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</row>
    <row r="80" spans="2:20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</row>
    <row r="81" spans="2:20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</row>
    <row r="82" spans="2:20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</row>
    <row r="83" spans="2:20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</row>
    <row r="84" spans="2:20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</row>
    <row r="85" spans="2:20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</row>
    <row r="86" spans="2:20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</row>
    <row r="87" spans="2:20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</row>
    <row r="88" spans="2:20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</row>
    <row r="89" spans="2:20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</row>
    <row r="90" spans="2:20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</row>
    <row r="91" spans="2:20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</row>
    <row r="92" spans="2:20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</row>
    <row r="93" spans="2:20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</row>
    <row r="94" spans="2:20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</row>
    <row r="95" spans="2:20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</row>
    <row r="96" spans="2:20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</row>
    <row r="97" spans="2:20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</row>
    <row r="98" spans="2:20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</row>
    <row r="99" spans="2:20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</row>
    <row r="100" spans="2:20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</row>
    <row r="101" spans="2:20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</row>
    <row r="102" spans="2:20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</row>
    <row r="103" spans="2:20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</row>
    <row r="104" spans="2:20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</row>
    <row r="105" spans="2:20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</row>
    <row r="106" spans="2:20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</row>
    <row r="107" spans="2:20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</row>
    <row r="108" spans="2:20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</row>
    <row r="109" spans="2:20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</row>
    <row r="110" spans="2:20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3">
    <dataValidation allowBlank="1" showInputMessage="1" showErrorMessage="1" sqref="A1 B31:B33 B14:B15" xr:uid="{00000000-0002-0000-0300-000000000000}"/>
    <dataValidation type="list" allowBlank="1" showInputMessage="1" showErrorMessage="1" sqref="E205:E712" xr:uid="{00000000-0002-0000-0300-000001000000}">
      <formula1>#REF!</formula1>
    </dataValidation>
    <dataValidation type="list" allowBlank="1" showInputMessage="1" showErrorMessage="1" sqref="I12:I32 I34:I487 G12:G32 G34:G705 L12:L487 E12:E32 E34:E204" xr:uid="{00000000-0002-0000-0300-000002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U829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42.140625" style="2" bestFit="1" customWidth="1"/>
    <col min="3" max="3" width="58.140625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4.7109375" style="1" bestFit="1" customWidth="1"/>
    <col min="8" max="8" width="6.5703125" style="1" bestFit="1" customWidth="1"/>
    <col min="9" max="9" width="11.140625" style="1" bestFit="1" customWidth="1"/>
    <col min="10" max="10" width="7.140625" style="1" bestFit="1" customWidth="1"/>
    <col min="11" max="11" width="8" style="1" customWidth="1"/>
    <col min="12" max="12" width="12.28515625" style="1" bestFit="1" customWidth="1"/>
    <col min="13" max="13" width="7.42578125" style="1" bestFit="1" customWidth="1"/>
    <col min="14" max="14" width="8.7109375" style="1" bestFit="1" customWidth="1"/>
    <col min="15" max="15" width="15.7109375" style="1" bestFit="1" customWidth="1"/>
    <col min="16" max="16" width="13" style="1" bestFit="1" customWidth="1"/>
    <col min="17" max="17" width="10" style="1" bestFit="1" customWidth="1"/>
    <col min="18" max="18" width="12.4257812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21">
      <c r="B1" s="46" t="s">
        <v>146</v>
      </c>
      <c r="C1" s="67" t="s" vm="1">
        <v>231</v>
      </c>
    </row>
    <row r="2" spans="2:21">
      <c r="B2" s="46" t="s">
        <v>145</v>
      </c>
      <c r="C2" s="67" t="s">
        <v>232</v>
      </c>
    </row>
    <row r="3" spans="2:21">
      <c r="B3" s="46" t="s">
        <v>147</v>
      </c>
      <c r="C3" s="67" t="s">
        <v>233</v>
      </c>
    </row>
    <row r="4" spans="2:21">
      <c r="B4" s="46" t="s">
        <v>148</v>
      </c>
      <c r="C4" s="67">
        <v>8803</v>
      </c>
    </row>
    <row r="6" spans="2:21" ht="26.25" customHeight="1">
      <c r="B6" s="151" t="s">
        <v>174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3"/>
    </row>
    <row r="7" spans="2:21" ht="26.25" customHeight="1">
      <c r="B7" s="151" t="s">
        <v>91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3"/>
    </row>
    <row r="8" spans="2:21" s="3" customFormat="1" ht="78.75">
      <c r="B8" s="21" t="s">
        <v>115</v>
      </c>
      <c r="C8" s="29" t="s">
        <v>46</v>
      </c>
      <c r="D8" s="29" t="s">
        <v>119</v>
      </c>
      <c r="E8" s="29" t="s">
        <v>190</v>
      </c>
      <c r="F8" s="29" t="s">
        <v>117</v>
      </c>
      <c r="G8" s="29" t="s">
        <v>66</v>
      </c>
      <c r="H8" s="29" t="s">
        <v>14</v>
      </c>
      <c r="I8" s="29" t="s">
        <v>67</v>
      </c>
      <c r="J8" s="29" t="s">
        <v>104</v>
      </c>
      <c r="K8" s="29" t="s">
        <v>17</v>
      </c>
      <c r="L8" s="29" t="s">
        <v>103</v>
      </c>
      <c r="M8" s="29" t="s">
        <v>16</v>
      </c>
      <c r="N8" s="29" t="s">
        <v>18</v>
      </c>
      <c r="O8" s="12" t="s">
        <v>207</v>
      </c>
      <c r="P8" s="29" t="s">
        <v>206</v>
      </c>
      <c r="Q8" s="29" t="s">
        <v>221</v>
      </c>
      <c r="R8" s="29" t="s">
        <v>62</v>
      </c>
      <c r="S8" s="12" t="s">
        <v>59</v>
      </c>
      <c r="T8" s="29" t="s">
        <v>149</v>
      </c>
      <c r="U8" s="13" t="s">
        <v>151</v>
      </c>
    </row>
    <row r="9" spans="2:21" s="3" customFormat="1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214</v>
      </c>
      <c r="P9" s="31"/>
      <c r="Q9" s="15" t="s">
        <v>210</v>
      </c>
      <c r="R9" s="31" t="s">
        <v>210</v>
      </c>
      <c r="S9" s="15" t="s">
        <v>19</v>
      </c>
      <c r="T9" s="31" t="s">
        <v>210</v>
      </c>
      <c r="U9" s="16" t="s">
        <v>19</v>
      </c>
    </row>
    <row r="10" spans="2:2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113</v>
      </c>
      <c r="R10" s="18" t="s">
        <v>114</v>
      </c>
      <c r="S10" s="18" t="s">
        <v>152</v>
      </c>
      <c r="T10" s="18" t="s">
        <v>191</v>
      </c>
      <c r="U10" s="19" t="s">
        <v>216</v>
      </c>
    </row>
    <row r="11" spans="2:21" s="4" customFormat="1" ht="18" customHeight="1">
      <c r="B11" s="68" t="s">
        <v>33</v>
      </c>
      <c r="C11" s="69"/>
      <c r="D11" s="69"/>
      <c r="E11" s="69"/>
      <c r="F11" s="69"/>
      <c r="G11" s="69"/>
      <c r="H11" s="69"/>
      <c r="I11" s="69"/>
      <c r="J11" s="69"/>
      <c r="K11" s="77">
        <v>4.5812089217825553</v>
      </c>
      <c r="L11" s="69"/>
      <c r="M11" s="69"/>
      <c r="N11" s="90">
        <v>4.3852090800008625E-2</v>
      </c>
      <c r="O11" s="77"/>
      <c r="P11" s="79"/>
      <c r="Q11" s="77">
        <v>3996.6683920540004</v>
      </c>
      <c r="R11" s="77">
        <f>R12+R259</f>
        <v>565734.04415613599</v>
      </c>
      <c r="S11" s="69"/>
      <c r="T11" s="78">
        <f>IFERROR(R11/$R$11,0)</f>
        <v>1</v>
      </c>
      <c r="U11" s="78">
        <f>R11/'סכום נכסי הקרן'!$C$42</f>
        <v>0.21249091945323939</v>
      </c>
    </row>
    <row r="12" spans="2:21">
      <c r="B12" s="70" t="s">
        <v>199</v>
      </c>
      <c r="C12" s="71"/>
      <c r="D12" s="71"/>
      <c r="E12" s="71"/>
      <c r="F12" s="71"/>
      <c r="G12" s="71"/>
      <c r="H12" s="71"/>
      <c r="I12" s="71"/>
      <c r="J12" s="71"/>
      <c r="K12" s="80">
        <v>4.4538123290516518</v>
      </c>
      <c r="L12" s="71"/>
      <c r="M12" s="71"/>
      <c r="N12" s="91">
        <v>3.7484488931331786E-2</v>
      </c>
      <c r="O12" s="80"/>
      <c r="P12" s="82"/>
      <c r="Q12" s="80">
        <v>3996.6683920540004</v>
      </c>
      <c r="R12" s="80">
        <f>R13+R169+R251</f>
        <v>459170.18909853196</v>
      </c>
      <c r="S12" s="71"/>
      <c r="T12" s="81">
        <f t="shared" ref="T12:T13" si="0">IFERROR(R12/$R$11,0)</f>
        <v>0.81163612803864837</v>
      </c>
      <c r="U12" s="81">
        <f>R12/'סכום נכסי הקרן'!$C$42</f>
        <v>0.17246530710839952</v>
      </c>
    </row>
    <row r="13" spans="2:21">
      <c r="B13" s="89" t="s">
        <v>32</v>
      </c>
      <c r="C13" s="71"/>
      <c r="D13" s="71"/>
      <c r="E13" s="71"/>
      <c r="F13" s="71"/>
      <c r="G13" s="71"/>
      <c r="H13" s="71"/>
      <c r="I13" s="71"/>
      <c r="J13" s="71"/>
      <c r="K13" s="80">
        <v>4.5576775855584275</v>
      </c>
      <c r="L13" s="71"/>
      <c r="M13" s="71"/>
      <c r="N13" s="91">
        <v>3.2895782543080912E-2</v>
      </c>
      <c r="O13" s="80"/>
      <c r="P13" s="82"/>
      <c r="Q13" s="80">
        <v>3669.0154265250003</v>
      </c>
      <c r="R13" s="80">
        <f>SUM(R14:R167)</f>
        <v>377599.11738388689</v>
      </c>
      <c r="S13" s="71"/>
      <c r="T13" s="81">
        <f t="shared" si="0"/>
        <v>0.66744987558089031</v>
      </c>
      <c r="U13" s="81">
        <f>R13/'סכום נכסי הקרן'!$C$42</f>
        <v>0.14182703775113362</v>
      </c>
    </row>
    <row r="14" spans="2:21">
      <c r="B14" s="76" t="s">
        <v>317</v>
      </c>
      <c r="C14" s="73">
        <v>6040372</v>
      </c>
      <c r="D14" s="86" t="s">
        <v>120</v>
      </c>
      <c r="E14" s="86" t="s">
        <v>318</v>
      </c>
      <c r="F14" s="73" t="s">
        <v>319</v>
      </c>
      <c r="G14" s="86" t="s">
        <v>320</v>
      </c>
      <c r="H14" s="73" t="s">
        <v>321</v>
      </c>
      <c r="I14" s="73" t="s">
        <v>131</v>
      </c>
      <c r="J14" s="73"/>
      <c r="K14" s="73">
        <v>1.98</v>
      </c>
      <c r="L14" s="86" t="s">
        <v>133</v>
      </c>
      <c r="M14" s="87">
        <v>8.3000000000000001E-3</v>
      </c>
      <c r="N14" s="87">
        <v>2.1699907430783469E-2</v>
      </c>
      <c r="O14" s="83">
        <v>5.5269000000000006E-2</v>
      </c>
      <c r="P14" s="85">
        <v>107.6</v>
      </c>
      <c r="Q14" s="73"/>
      <c r="R14" s="83">
        <v>5.9415000000000013E-5</v>
      </c>
      <c r="S14" s="84">
        <v>1.8169260224544168E-11</v>
      </c>
      <c r="T14" s="84">
        <v>1.0502284706699067E-10</v>
      </c>
      <c r="U14" s="84">
        <v>2.2316401336861789E-11</v>
      </c>
    </row>
    <row r="15" spans="2:21">
      <c r="B15" s="76" t="s">
        <v>322</v>
      </c>
      <c r="C15" s="73">
        <v>2310217</v>
      </c>
      <c r="D15" s="86" t="s">
        <v>120</v>
      </c>
      <c r="E15" s="86" t="s">
        <v>318</v>
      </c>
      <c r="F15" s="73">
        <v>520032046</v>
      </c>
      <c r="G15" s="86" t="s">
        <v>320</v>
      </c>
      <c r="H15" s="73" t="s">
        <v>321</v>
      </c>
      <c r="I15" s="73" t="s">
        <v>131</v>
      </c>
      <c r="J15" s="73"/>
      <c r="K15" s="83">
        <v>1.2399999999998379</v>
      </c>
      <c r="L15" s="86" t="s">
        <v>133</v>
      </c>
      <c r="M15" s="87">
        <v>8.6E-3</v>
      </c>
      <c r="N15" s="87">
        <v>2.3400000000000115E-2</v>
      </c>
      <c r="O15" s="83">
        <v>1564594.639622</v>
      </c>
      <c r="P15" s="85">
        <v>110.27</v>
      </c>
      <c r="Q15" s="73"/>
      <c r="R15" s="83">
        <v>1725.2784695470002</v>
      </c>
      <c r="S15" s="84">
        <v>6.2549983573756743E-4</v>
      </c>
      <c r="T15" s="84">
        <v>3.0496281554356014E-3</v>
      </c>
      <c r="U15" s="84">
        <v>6.4801829073899743E-4</v>
      </c>
    </row>
    <row r="16" spans="2:21">
      <c r="B16" s="76" t="s">
        <v>324</v>
      </c>
      <c r="C16" s="73">
        <v>2310282</v>
      </c>
      <c r="D16" s="86" t="s">
        <v>120</v>
      </c>
      <c r="E16" s="86" t="s">
        <v>318</v>
      </c>
      <c r="F16" s="73">
        <v>520032046</v>
      </c>
      <c r="G16" s="86" t="s">
        <v>320</v>
      </c>
      <c r="H16" s="73" t="s">
        <v>321</v>
      </c>
      <c r="I16" s="73" t="s">
        <v>131</v>
      </c>
      <c r="J16" s="73"/>
      <c r="K16" s="83">
        <v>2.9699999999998425</v>
      </c>
      <c r="L16" s="86" t="s">
        <v>133</v>
      </c>
      <c r="M16" s="87">
        <v>3.8E-3</v>
      </c>
      <c r="N16" s="87">
        <v>1.9899999999999043E-2</v>
      </c>
      <c r="O16" s="83">
        <v>7462976.1388470009</v>
      </c>
      <c r="P16" s="85">
        <v>103.8</v>
      </c>
      <c r="Q16" s="73"/>
      <c r="R16" s="83">
        <v>7746.5693433260012</v>
      </c>
      <c r="S16" s="84">
        <v>2.4876587129490004E-3</v>
      </c>
      <c r="T16" s="84">
        <v>1.3692952409963221E-2</v>
      </c>
      <c r="U16" s="84">
        <v>2.9096280476225349E-3</v>
      </c>
    </row>
    <row r="17" spans="2:21">
      <c r="B17" s="76" t="s">
        <v>325</v>
      </c>
      <c r="C17" s="73">
        <v>2310381</v>
      </c>
      <c r="D17" s="86" t="s">
        <v>120</v>
      </c>
      <c r="E17" s="86" t="s">
        <v>318</v>
      </c>
      <c r="F17" s="73">
        <v>520032046</v>
      </c>
      <c r="G17" s="86" t="s">
        <v>320</v>
      </c>
      <c r="H17" s="73" t="s">
        <v>321</v>
      </c>
      <c r="I17" s="73" t="s">
        <v>131</v>
      </c>
      <c r="J17" s="73"/>
      <c r="K17" s="83">
        <v>6.9600000000081357</v>
      </c>
      <c r="L17" s="86" t="s">
        <v>133</v>
      </c>
      <c r="M17" s="87">
        <v>2E-3</v>
      </c>
      <c r="N17" s="87">
        <v>2.0100000000011442E-2</v>
      </c>
      <c r="O17" s="83">
        <v>402036.97944600007</v>
      </c>
      <c r="P17" s="85">
        <v>97.6</v>
      </c>
      <c r="Q17" s="83">
        <v>0.88905021300000009</v>
      </c>
      <c r="R17" s="83">
        <v>393.27714375500011</v>
      </c>
      <c r="S17" s="84">
        <v>4.1948241408287882E-4</v>
      </c>
      <c r="T17" s="84">
        <v>6.9516259065091764E-4</v>
      </c>
      <c r="U17" s="84">
        <v>1.4771573805690935E-4</v>
      </c>
    </row>
    <row r="18" spans="2:21">
      <c r="B18" s="76" t="s">
        <v>326</v>
      </c>
      <c r="C18" s="73">
        <v>1158476</v>
      </c>
      <c r="D18" s="86" t="s">
        <v>120</v>
      </c>
      <c r="E18" s="86" t="s">
        <v>318</v>
      </c>
      <c r="F18" s="73" t="s">
        <v>327</v>
      </c>
      <c r="G18" s="86" t="s">
        <v>129</v>
      </c>
      <c r="H18" s="73" t="s">
        <v>328</v>
      </c>
      <c r="I18" s="73" t="s">
        <v>329</v>
      </c>
      <c r="J18" s="73"/>
      <c r="K18" s="83">
        <v>12.639999999999553</v>
      </c>
      <c r="L18" s="86" t="s">
        <v>133</v>
      </c>
      <c r="M18" s="87">
        <v>2.07E-2</v>
      </c>
      <c r="N18" s="87">
        <v>2.3599999999999205E-2</v>
      </c>
      <c r="O18" s="83">
        <v>7237032.6862900006</v>
      </c>
      <c r="P18" s="85">
        <v>105.04</v>
      </c>
      <c r="Q18" s="73"/>
      <c r="R18" s="83">
        <v>7601.7791444600007</v>
      </c>
      <c r="S18" s="84">
        <v>2.5793525335056364E-3</v>
      </c>
      <c r="T18" s="84">
        <v>1.3437019078105893E-2</v>
      </c>
      <c r="U18" s="84">
        <v>2.85524453861744E-3</v>
      </c>
    </row>
    <row r="19" spans="2:21">
      <c r="B19" s="76" t="s">
        <v>330</v>
      </c>
      <c r="C19" s="73">
        <v>1171297</v>
      </c>
      <c r="D19" s="86" t="s">
        <v>120</v>
      </c>
      <c r="E19" s="86" t="s">
        <v>318</v>
      </c>
      <c r="F19" s="73" t="s">
        <v>331</v>
      </c>
      <c r="G19" s="86" t="s">
        <v>320</v>
      </c>
      <c r="H19" s="73" t="s">
        <v>328</v>
      </c>
      <c r="I19" s="73" t="s">
        <v>329</v>
      </c>
      <c r="J19" s="73"/>
      <c r="K19" s="73">
        <v>0.09</v>
      </c>
      <c r="L19" s="86" t="s">
        <v>133</v>
      </c>
      <c r="M19" s="87">
        <v>3.5499999999999997E-2</v>
      </c>
      <c r="N19" s="87">
        <v>3.0400053362682811E-2</v>
      </c>
      <c r="O19" s="83">
        <v>4.8637000000000007E-2</v>
      </c>
      <c r="P19" s="85">
        <v>123.1</v>
      </c>
      <c r="Q19" s="73"/>
      <c r="R19" s="83">
        <v>5.9967000000000004E-5</v>
      </c>
      <c r="S19" s="84">
        <v>6.824006860907037E-10</v>
      </c>
      <c r="T19" s="84">
        <v>1.0599857056410382E-10</v>
      </c>
      <c r="U19" s="84">
        <v>2.2523733719895494E-11</v>
      </c>
    </row>
    <row r="20" spans="2:21">
      <c r="B20" s="76" t="s">
        <v>332</v>
      </c>
      <c r="C20" s="73">
        <v>1145564</v>
      </c>
      <c r="D20" s="86" t="s">
        <v>120</v>
      </c>
      <c r="E20" s="86" t="s">
        <v>318</v>
      </c>
      <c r="F20" s="73" t="s">
        <v>333</v>
      </c>
      <c r="G20" s="86" t="s">
        <v>334</v>
      </c>
      <c r="H20" s="73" t="s">
        <v>321</v>
      </c>
      <c r="I20" s="73" t="s">
        <v>131</v>
      </c>
      <c r="J20" s="73"/>
      <c r="K20" s="73">
        <v>2.39</v>
      </c>
      <c r="L20" s="86" t="s">
        <v>133</v>
      </c>
      <c r="M20" s="87">
        <v>8.3000000000000001E-3</v>
      </c>
      <c r="N20" s="87">
        <v>2.0399903503562945E-2</v>
      </c>
      <c r="O20" s="83">
        <v>4.9742000000000008E-2</v>
      </c>
      <c r="P20" s="85">
        <v>108.31</v>
      </c>
      <c r="Q20" s="73"/>
      <c r="R20" s="83">
        <v>5.3888000000000003E-5</v>
      </c>
      <c r="S20" s="84">
        <v>3.6089914399093718E-11</v>
      </c>
      <c r="T20" s="84">
        <v>9.5253238790641953E-11</v>
      </c>
      <c r="U20" s="84">
        <v>2.0240448291522478E-11</v>
      </c>
    </row>
    <row r="21" spans="2:21">
      <c r="B21" s="76" t="s">
        <v>335</v>
      </c>
      <c r="C21" s="73">
        <v>6620496</v>
      </c>
      <c r="D21" s="86" t="s">
        <v>120</v>
      </c>
      <c r="E21" s="86" t="s">
        <v>318</v>
      </c>
      <c r="F21" s="73" t="s">
        <v>336</v>
      </c>
      <c r="G21" s="86" t="s">
        <v>320</v>
      </c>
      <c r="H21" s="73" t="s">
        <v>321</v>
      </c>
      <c r="I21" s="73" t="s">
        <v>131</v>
      </c>
      <c r="J21" s="73"/>
      <c r="K21" s="73">
        <v>4.3099999999999996</v>
      </c>
      <c r="L21" s="86" t="s">
        <v>133</v>
      </c>
      <c r="M21" s="87">
        <v>1E-3</v>
      </c>
      <c r="N21" s="87">
        <v>0.02</v>
      </c>
      <c r="O21" s="83">
        <v>2.4871000000000004E-2</v>
      </c>
      <c r="P21" s="85">
        <v>99.3</v>
      </c>
      <c r="Q21" s="73"/>
      <c r="R21" s="83">
        <v>2.4595000000000001E-5</v>
      </c>
      <c r="S21" s="84">
        <v>8.3800467619480461E-12</v>
      </c>
      <c r="T21" s="84">
        <v>4.3474491687497008E-11</v>
      </c>
      <c r="U21" s="84">
        <v>9.2379347114384525E-12</v>
      </c>
    </row>
    <row r="22" spans="2:21">
      <c r="B22" s="76" t="s">
        <v>337</v>
      </c>
      <c r="C22" s="73">
        <v>1940535</v>
      </c>
      <c r="D22" s="86" t="s">
        <v>120</v>
      </c>
      <c r="E22" s="86" t="s">
        <v>318</v>
      </c>
      <c r="F22" s="73">
        <v>520032640</v>
      </c>
      <c r="G22" s="86" t="s">
        <v>320</v>
      </c>
      <c r="H22" s="73" t="s">
        <v>321</v>
      </c>
      <c r="I22" s="73" t="s">
        <v>131</v>
      </c>
      <c r="J22" s="73"/>
      <c r="K22" s="73">
        <v>0.11</v>
      </c>
      <c r="L22" s="86" t="s">
        <v>133</v>
      </c>
      <c r="M22" s="87">
        <v>0.05</v>
      </c>
      <c r="N22" s="87">
        <v>4.2600001676591157E-2</v>
      </c>
      <c r="O22" s="83">
        <v>0.30729800000000007</v>
      </c>
      <c r="P22" s="85">
        <v>116.4</v>
      </c>
      <c r="Q22" s="73"/>
      <c r="R22" s="83">
        <v>3.5786900000000003E-4</v>
      </c>
      <c r="S22" s="84">
        <v>2.9251494772771943E-10</v>
      </c>
      <c r="T22" s="84">
        <v>6.3257462352969581E-10</v>
      </c>
      <c r="U22" s="84">
        <v>1.344163633766118E-10</v>
      </c>
    </row>
    <row r="23" spans="2:21">
      <c r="B23" s="76" t="s">
        <v>338</v>
      </c>
      <c r="C23" s="73">
        <v>1940618</v>
      </c>
      <c r="D23" s="86" t="s">
        <v>120</v>
      </c>
      <c r="E23" s="86" t="s">
        <v>318</v>
      </c>
      <c r="F23" s="73">
        <v>520032640</v>
      </c>
      <c r="G23" s="86" t="s">
        <v>320</v>
      </c>
      <c r="H23" s="73" t="s">
        <v>321</v>
      </c>
      <c r="I23" s="73" t="s">
        <v>131</v>
      </c>
      <c r="J23" s="73"/>
      <c r="K23" s="73">
        <v>2.78</v>
      </c>
      <c r="L23" s="86" t="s">
        <v>133</v>
      </c>
      <c r="M23" s="87">
        <v>6.0000000000000001E-3</v>
      </c>
      <c r="N23" s="87">
        <v>2.0100071479628306E-2</v>
      </c>
      <c r="O23" s="83">
        <v>6.2731000000000009E-2</v>
      </c>
      <c r="P23" s="85">
        <v>107.3</v>
      </c>
      <c r="Q23" s="73"/>
      <c r="R23" s="83">
        <v>6.7152000000000024E-5</v>
      </c>
      <c r="S23" s="84">
        <v>5.6409091982394057E-11</v>
      </c>
      <c r="T23" s="84">
        <v>1.1869888456185405E-10</v>
      </c>
      <c r="U23" s="84">
        <v>2.5222435118622286E-11</v>
      </c>
    </row>
    <row r="24" spans="2:21">
      <c r="B24" s="76" t="s">
        <v>339</v>
      </c>
      <c r="C24" s="73">
        <v>1940659</v>
      </c>
      <c r="D24" s="86" t="s">
        <v>120</v>
      </c>
      <c r="E24" s="86" t="s">
        <v>318</v>
      </c>
      <c r="F24" s="73">
        <v>520032640</v>
      </c>
      <c r="G24" s="86" t="s">
        <v>320</v>
      </c>
      <c r="H24" s="73" t="s">
        <v>321</v>
      </c>
      <c r="I24" s="73" t="s">
        <v>131</v>
      </c>
      <c r="J24" s="73"/>
      <c r="K24" s="73">
        <v>3.74</v>
      </c>
      <c r="L24" s="86" t="s">
        <v>133</v>
      </c>
      <c r="M24" s="87">
        <v>1.7500000000000002E-2</v>
      </c>
      <c r="N24" s="87">
        <v>2.0199922525297384E-2</v>
      </c>
      <c r="O24" s="83">
        <v>9.6445000000000031E-2</v>
      </c>
      <c r="P24" s="85">
        <v>109.82</v>
      </c>
      <c r="Q24" s="73"/>
      <c r="R24" s="83">
        <v>1.0584100000000002E-4</v>
      </c>
      <c r="S24" s="84">
        <v>2.9208624610861905E-11</v>
      </c>
      <c r="T24" s="84">
        <v>1.8708614249629485E-10</v>
      </c>
      <c r="U24" s="84">
        <v>3.975410643599745E-11</v>
      </c>
    </row>
    <row r="25" spans="2:21">
      <c r="B25" s="76" t="s">
        <v>340</v>
      </c>
      <c r="C25" s="73">
        <v>6000210</v>
      </c>
      <c r="D25" s="86" t="s">
        <v>120</v>
      </c>
      <c r="E25" s="86" t="s">
        <v>318</v>
      </c>
      <c r="F25" s="73" t="s">
        <v>341</v>
      </c>
      <c r="G25" s="86" t="s">
        <v>342</v>
      </c>
      <c r="H25" s="73" t="s">
        <v>343</v>
      </c>
      <c r="I25" s="73" t="s">
        <v>131</v>
      </c>
      <c r="J25" s="73"/>
      <c r="K25" s="83">
        <v>4.4500000000000153</v>
      </c>
      <c r="L25" s="86" t="s">
        <v>133</v>
      </c>
      <c r="M25" s="87">
        <v>3.85E-2</v>
      </c>
      <c r="N25" s="87">
        <v>2.2100000000000553E-2</v>
      </c>
      <c r="O25" s="83">
        <v>5679961.8372860011</v>
      </c>
      <c r="P25" s="85">
        <v>120.55</v>
      </c>
      <c r="Q25" s="73"/>
      <c r="R25" s="83">
        <v>6847.1941730220015</v>
      </c>
      <c r="S25" s="84">
        <v>2.1992924914036012E-3</v>
      </c>
      <c r="T25" s="84">
        <v>1.2103203340423783E-2</v>
      </c>
      <c r="U25" s="84">
        <v>2.5718208061361681E-3</v>
      </c>
    </row>
    <row r="26" spans="2:21">
      <c r="B26" s="76" t="s">
        <v>344</v>
      </c>
      <c r="C26" s="73">
        <v>6000236</v>
      </c>
      <c r="D26" s="86" t="s">
        <v>120</v>
      </c>
      <c r="E26" s="86" t="s">
        <v>318</v>
      </c>
      <c r="F26" s="73" t="s">
        <v>341</v>
      </c>
      <c r="G26" s="86" t="s">
        <v>342</v>
      </c>
      <c r="H26" s="73" t="s">
        <v>343</v>
      </c>
      <c r="I26" s="73" t="s">
        <v>131</v>
      </c>
      <c r="J26" s="73"/>
      <c r="K26" s="83">
        <v>2.0699999999999186</v>
      </c>
      <c r="L26" s="86" t="s">
        <v>133</v>
      </c>
      <c r="M26" s="87">
        <v>4.4999999999999998E-2</v>
      </c>
      <c r="N26" s="87">
        <v>2.2099999999999217E-2</v>
      </c>
      <c r="O26" s="83">
        <v>5038941.486587001</v>
      </c>
      <c r="P26" s="85">
        <v>119.1</v>
      </c>
      <c r="Q26" s="73"/>
      <c r="R26" s="83">
        <v>6001.3792647070004</v>
      </c>
      <c r="S26" s="84">
        <v>1.7048769341024446E-3</v>
      </c>
      <c r="T26" s="84">
        <v>1.0608128195040513E-2</v>
      </c>
      <c r="U26" s="84">
        <v>2.2541309138419913E-3</v>
      </c>
    </row>
    <row r="27" spans="2:21">
      <c r="B27" s="76" t="s">
        <v>345</v>
      </c>
      <c r="C27" s="73">
        <v>6000285</v>
      </c>
      <c r="D27" s="86" t="s">
        <v>120</v>
      </c>
      <c r="E27" s="86" t="s">
        <v>318</v>
      </c>
      <c r="F27" s="73" t="s">
        <v>341</v>
      </c>
      <c r="G27" s="86" t="s">
        <v>342</v>
      </c>
      <c r="H27" s="73" t="s">
        <v>343</v>
      </c>
      <c r="I27" s="73" t="s">
        <v>131</v>
      </c>
      <c r="J27" s="73"/>
      <c r="K27" s="83">
        <v>6.8399999999998569</v>
      </c>
      <c r="L27" s="86" t="s">
        <v>133</v>
      </c>
      <c r="M27" s="87">
        <v>2.3900000000000001E-2</v>
      </c>
      <c r="N27" s="87">
        <v>2.4099999999999261E-2</v>
      </c>
      <c r="O27" s="83">
        <v>8344856.7275710013</v>
      </c>
      <c r="P27" s="85">
        <v>110.8</v>
      </c>
      <c r="Q27" s="73"/>
      <c r="R27" s="83">
        <v>9246.100844548002</v>
      </c>
      <c r="S27" s="84">
        <v>2.1456773379596255E-3</v>
      </c>
      <c r="T27" s="84">
        <v>1.6343546830984396E-2</v>
      </c>
      <c r="U27" s="84">
        <v>3.4728552932429507E-3</v>
      </c>
    </row>
    <row r="28" spans="2:21">
      <c r="B28" s="76" t="s">
        <v>346</v>
      </c>
      <c r="C28" s="73">
        <v>6000384</v>
      </c>
      <c r="D28" s="86" t="s">
        <v>120</v>
      </c>
      <c r="E28" s="86" t="s">
        <v>318</v>
      </c>
      <c r="F28" s="73" t="s">
        <v>341</v>
      </c>
      <c r="G28" s="86" t="s">
        <v>342</v>
      </c>
      <c r="H28" s="73" t="s">
        <v>343</v>
      </c>
      <c r="I28" s="73" t="s">
        <v>131</v>
      </c>
      <c r="J28" s="73"/>
      <c r="K28" s="83">
        <v>3.9600000000002455</v>
      </c>
      <c r="L28" s="86" t="s">
        <v>133</v>
      </c>
      <c r="M28" s="87">
        <v>0.01</v>
      </c>
      <c r="N28" s="87">
        <v>2.0600000000000153E-2</v>
      </c>
      <c r="O28" s="83">
        <v>1234163.0954499999</v>
      </c>
      <c r="P28" s="85">
        <v>105.39</v>
      </c>
      <c r="Q28" s="73"/>
      <c r="R28" s="83">
        <v>1300.6844788830003</v>
      </c>
      <c r="S28" s="84">
        <v>1.0269792704501218E-3</v>
      </c>
      <c r="T28" s="84">
        <v>2.2991094354647438E-3</v>
      </c>
      <c r="U28" s="84">
        <v>4.8853987786552156E-4</v>
      </c>
    </row>
    <row r="29" spans="2:21">
      <c r="B29" s="76" t="s">
        <v>347</v>
      </c>
      <c r="C29" s="73">
        <v>6000392</v>
      </c>
      <c r="D29" s="86" t="s">
        <v>120</v>
      </c>
      <c r="E29" s="86" t="s">
        <v>318</v>
      </c>
      <c r="F29" s="73" t="s">
        <v>341</v>
      </c>
      <c r="G29" s="86" t="s">
        <v>342</v>
      </c>
      <c r="H29" s="73" t="s">
        <v>343</v>
      </c>
      <c r="I29" s="73" t="s">
        <v>131</v>
      </c>
      <c r="J29" s="73"/>
      <c r="K29" s="83">
        <v>11.909999999999254</v>
      </c>
      <c r="L29" s="86" t="s">
        <v>133</v>
      </c>
      <c r="M29" s="87">
        <v>1.2500000000000001E-2</v>
      </c>
      <c r="N29" s="87">
        <v>2.5599999999997555E-2</v>
      </c>
      <c r="O29" s="83">
        <v>3841640.5118670003</v>
      </c>
      <c r="P29" s="85">
        <v>93.45</v>
      </c>
      <c r="Q29" s="73"/>
      <c r="R29" s="83">
        <v>3590.0130041480002</v>
      </c>
      <c r="S29" s="84">
        <v>8.9509733681689726E-4</v>
      </c>
      <c r="T29" s="84">
        <v>6.3457609476250615E-3</v>
      </c>
      <c r="U29" s="84">
        <v>1.3484165783913091E-3</v>
      </c>
    </row>
    <row r="30" spans="2:21">
      <c r="B30" s="76" t="s">
        <v>348</v>
      </c>
      <c r="C30" s="73">
        <v>1196799</v>
      </c>
      <c r="D30" s="86" t="s">
        <v>120</v>
      </c>
      <c r="E30" s="86" t="s">
        <v>318</v>
      </c>
      <c r="F30" s="73" t="s">
        <v>341</v>
      </c>
      <c r="G30" s="86" t="s">
        <v>342</v>
      </c>
      <c r="H30" s="73" t="s">
        <v>343</v>
      </c>
      <c r="I30" s="73" t="s">
        <v>131</v>
      </c>
      <c r="J30" s="73"/>
      <c r="K30" s="83">
        <v>11.459999999997736</v>
      </c>
      <c r="L30" s="86" t="s">
        <v>133</v>
      </c>
      <c r="M30" s="87">
        <v>3.2000000000000001E-2</v>
      </c>
      <c r="N30" s="87">
        <v>2.5799999999995729E-2</v>
      </c>
      <c r="O30" s="83">
        <v>1779535.2186000003</v>
      </c>
      <c r="P30" s="85">
        <v>107.79</v>
      </c>
      <c r="Q30" s="73"/>
      <c r="R30" s="83">
        <v>1918.1610325790004</v>
      </c>
      <c r="S30" s="84">
        <v>1.3050100677755795E-3</v>
      </c>
      <c r="T30" s="84">
        <v>3.3905702730691782E-3</v>
      </c>
      <c r="U30" s="84">
        <v>7.2046539479529053E-4</v>
      </c>
    </row>
    <row r="31" spans="2:21">
      <c r="B31" s="76" t="s">
        <v>349</v>
      </c>
      <c r="C31" s="73">
        <v>1147503</v>
      </c>
      <c r="D31" s="86" t="s">
        <v>120</v>
      </c>
      <c r="E31" s="86" t="s">
        <v>318</v>
      </c>
      <c r="F31" s="73" t="s">
        <v>350</v>
      </c>
      <c r="G31" s="86" t="s">
        <v>129</v>
      </c>
      <c r="H31" s="73" t="s">
        <v>343</v>
      </c>
      <c r="I31" s="73" t="s">
        <v>131</v>
      </c>
      <c r="J31" s="73"/>
      <c r="K31" s="83">
        <v>6.5100000000021359</v>
      </c>
      <c r="L31" s="86" t="s">
        <v>133</v>
      </c>
      <c r="M31" s="87">
        <v>2.6499999999999999E-2</v>
      </c>
      <c r="N31" s="87">
        <v>2.310000000000691E-2</v>
      </c>
      <c r="O31" s="83">
        <v>853786.50731700007</v>
      </c>
      <c r="P31" s="85">
        <v>113.62</v>
      </c>
      <c r="Q31" s="73"/>
      <c r="R31" s="83">
        <v>970.07223264300012</v>
      </c>
      <c r="S31" s="84">
        <v>5.7090988742643949E-4</v>
      </c>
      <c r="T31" s="84">
        <v>1.7147142595775472E-3</v>
      </c>
      <c r="U31" s="84">
        <v>3.6436120961721356E-4</v>
      </c>
    </row>
    <row r="32" spans="2:21">
      <c r="B32" s="76" t="s">
        <v>351</v>
      </c>
      <c r="C32" s="73">
        <v>1134436</v>
      </c>
      <c r="D32" s="86" t="s">
        <v>120</v>
      </c>
      <c r="E32" s="86" t="s">
        <v>318</v>
      </c>
      <c r="F32" s="73" t="s">
        <v>352</v>
      </c>
      <c r="G32" s="86" t="s">
        <v>334</v>
      </c>
      <c r="H32" s="73" t="s">
        <v>353</v>
      </c>
      <c r="I32" s="73" t="s">
        <v>329</v>
      </c>
      <c r="J32" s="73"/>
      <c r="K32" s="83">
        <v>1.2499999999980593</v>
      </c>
      <c r="L32" s="86" t="s">
        <v>133</v>
      </c>
      <c r="M32" s="87">
        <v>6.5000000000000006E-3</v>
      </c>
      <c r="N32" s="87">
        <v>2.6499999999970245E-2</v>
      </c>
      <c r="O32" s="83">
        <v>358033.67936200008</v>
      </c>
      <c r="P32" s="85">
        <v>107.94</v>
      </c>
      <c r="Q32" s="73"/>
      <c r="R32" s="83">
        <v>386.46154487100006</v>
      </c>
      <c r="S32" s="84">
        <v>1.1858274470774922E-3</v>
      </c>
      <c r="T32" s="84">
        <v>6.8311523561827791E-4</v>
      </c>
      <c r="U32" s="84">
        <v>1.4515578450904413E-4</v>
      </c>
    </row>
    <row r="33" spans="2:21">
      <c r="B33" s="76" t="s">
        <v>354</v>
      </c>
      <c r="C33" s="73">
        <v>1138650</v>
      </c>
      <c r="D33" s="86" t="s">
        <v>120</v>
      </c>
      <c r="E33" s="86" t="s">
        <v>318</v>
      </c>
      <c r="F33" s="73" t="s">
        <v>352</v>
      </c>
      <c r="G33" s="86" t="s">
        <v>334</v>
      </c>
      <c r="H33" s="73" t="s">
        <v>343</v>
      </c>
      <c r="I33" s="73" t="s">
        <v>131</v>
      </c>
      <c r="J33" s="73"/>
      <c r="K33" s="83">
        <v>3.6100000000000021</v>
      </c>
      <c r="L33" s="86" t="s">
        <v>133</v>
      </c>
      <c r="M33" s="87">
        <v>1.34E-2</v>
      </c>
      <c r="N33" s="87">
        <v>2.6199999999999744E-2</v>
      </c>
      <c r="O33" s="83">
        <v>10788270.336802</v>
      </c>
      <c r="P33" s="85">
        <v>106.9</v>
      </c>
      <c r="Q33" s="83">
        <v>948.94082161200004</v>
      </c>
      <c r="R33" s="83">
        <v>12481.601811636003</v>
      </c>
      <c r="S33" s="84">
        <v>3.7377777412136506E-3</v>
      </c>
      <c r="T33" s="84">
        <v>2.2062666973231022E-2</v>
      </c>
      <c r="U33" s="84">
        <v>4.6881163907324776E-3</v>
      </c>
    </row>
    <row r="34" spans="2:21">
      <c r="B34" s="76" t="s">
        <v>355</v>
      </c>
      <c r="C34" s="73">
        <v>1156603</v>
      </c>
      <c r="D34" s="86" t="s">
        <v>120</v>
      </c>
      <c r="E34" s="86" t="s">
        <v>318</v>
      </c>
      <c r="F34" s="73" t="s">
        <v>352</v>
      </c>
      <c r="G34" s="86" t="s">
        <v>334</v>
      </c>
      <c r="H34" s="73" t="s">
        <v>343</v>
      </c>
      <c r="I34" s="73" t="s">
        <v>131</v>
      </c>
      <c r="J34" s="73"/>
      <c r="K34" s="83">
        <v>3.5900000000001748</v>
      </c>
      <c r="L34" s="86" t="s">
        <v>133</v>
      </c>
      <c r="M34" s="87">
        <v>1.77E-2</v>
      </c>
      <c r="N34" s="87">
        <v>2.5500000000001313E-2</v>
      </c>
      <c r="O34" s="83">
        <v>6027762.1182979997</v>
      </c>
      <c r="P34" s="85">
        <v>107.51</v>
      </c>
      <c r="Q34" s="73"/>
      <c r="R34" s="83">
        <v>6480.4470764930002</v>
      </c>
      <c r="S34" s="84">
        <v>2.1864415499261327E-3</v>
      </c>
      <c r="T34" s="84">
        <v>1.1454935660022737E-2</v>
      </c>
      <c r="U34" s="84">
        <v>2.434069810675931E-3</v>
      </c>
    </row>
    <row r="35" spans="2:21">
      <c r="B35" s="76" t="s">
        <v>356</v>
      </c>
      <c r="C35" s="73">
        <v>1156611</v>
      </c>
      <c r="D35" s="86" t="s">
        <v>120</v>
      </c>
      <c r="E35" s="86" t="s">
        <v>318</v>
      </c>
      <c r="F35" s="73" t="s">
        <v>352</v>
      </c>
      <c r="G35" s="86" t="s">
        <v>334</v>
      </c>
      <c r="H35" s="73" t="s">
        <v>343</v>
      </c>
      <c r="I35" s="73" t="s">
        <v>131</v>
      </c>
      <c r="J35" s="73"/>
      <c r="K35" s="83">
        <v>6.5900000000000434</v>
      </c>
      <c r="L35" s="86" t="s">
        <v>133</v>
      </c>
      <c r="M35" s="87">
        <v>2.4799999999999999E-2</v>
      </c>
      <c r="N35" s="87">
        <v>2.8100000000000076E-2</v>
      </c>
      <c r="O35" s="83">
        <v>10914789.474297002</v>
      </c>
      <c r="P35" s="85">
        <v>108.2</v>
      </c>
      <c r="Q35" s="73"/>
      <c r="R35" s="83">
        <v>11809.802166311001</v>
      </c>
      <c r="S35" s="84">
        <v>3.3130437410030088E-3</v>
      </c>
      <c r="T35" s="84">
        <v>2.0875183822332662E-2</v>
      </c>
      <c r="U35" s="84">
        <v>4.435787004162855E-3</v>
      </c>
    </row>
    <row r="36" spans="2:21">
      <c r="B36" s="76" t="s">
        <v>357</v>
      </c>
      <c r="C36" s="73">
        <v>1178672</v>
      </c>
      <c r="D36" s="86" t="s">
        <v>120</v>
      </c>
      <c r="E36" s="86" t="s">
        <v>318</v>
      </c>
      <c r="F36" s="73" t="s">
        <v>352</v>
      </c>
      <c r="G36" s="86" t="s">
        <v>334</v>
      </c>
      <c r="H36" s="73" t="s">
        <v>353</v>
      </c>
      <c r="I36" s="73" t="s">
        <v>329</v>
      </c>
      <c r="J36" s="73"/>
      <c r="K36" s="83">
        <v>7.9700000000008524</v>
      </c>
      <c r="L36" s="86" t="s">
        <v>133</v>
      </c>
      <c r="M36" s="87">
        <v>9.0000000000000011E-3</v>
      </c>
      <c r="N36" s="87">
        <v>2.8900000000003579E-2</v>
      </c>
      <c r="O36" s="83">
        <v>5293782.039032001</v>
      </c>
      <c r="P36" s="85">
        <v>92.96</v>
      </c>
      <c r="Q36" s="83">
        <v>25.924142498000005</v>
      </c>
      <c r="R36" s="83">
        <v>4947.0238781070002</v>
      </c>
      <c r="S36" s="84">
        <v>2.7809377825084741E-3</v>
      </c>
      <c r="T36" s="84">
        <v>8.7444337656683059E-3</v>
      </c>
      <c r="U36" s="84">
        <v>1.8581127709648107E-3</v>
      </c>
    </row>
    <row r="37" spans="2:21">
      <c r="B37" s="76" t="s">
        <v>358</v>
      </c>
      <c r="C37" s="73">
        <v>1178680</v>
      </c>
      <c r="D37" s="86" t="s">
        <v>120</v>
      </c>
      <c r="E37" s="86" t="s">
        <v>318</v>
      </c>
      <c r="F37" s="73" t="s">
        <v>352</v>
      </c>
      <c r="G37" s="86" t="s">
        <v>334</v>
      </c>
      <c r="H37" s="73" t="s">
        <v>353</v>
      </c>
      <c r="I37" s="73" t="s">
        <v>329</v>
      </c>
      <c r="J37" s="73"/>
      <c r="K37" s="83">
        <v>11.470000000000757</v>
      </c>
      <c r="L37" s="86" t="s">
        <v>133</v>
      </c>
      <c r="M37" s="87">
        <v>1.6899999999999998E-2</v>
      </c>
      <c r="N37" s="87">
        <v>3.0500000000001859E-2</v>
      </c>
      <c r="O37" s="83">
        <v>6847915.3770970013</v>
      </c>
      <c r="P37" s="85">
        <v>93.4</v>
      </c>
      <c r="Q37" s="83">
        <v>62.971048595000013</v>
      </c>
      <c r="R37" s="83">
        <v>6458.9234306960016</v>
      </c>
      <c r="S37" s="84">
        <v>2.5571865287097031E-3</v>
      </c>
      <c r="T37" s="84">
        <v>1.1416890140189997E-2</v>
      </c>
      <c r="U37" s="84">
        <v>2.4259854831855956E-3</v>
      </c>
    </row>
    <row r="38" spans="2:21">
      <c r="B38" s="76" t="s">
        <v>359</v>
      </c>
      <c r="C38" s="73">
        <v>1133149</v>
      </c>
      <c r="D38" s="86" t="s">
        <v>120</v>
      </c>
      <c r="E38" s="86" t="s">
        <v>318</v>
      </c>
      <c r="F38" s="73" t="s">
        <v>360</v>
      </c>
      <c r="G38" s="86" t="s">
        <v>334</v>
      </c>
      <c r="H38" s="73" t="s">
        <v>361</v>
      </c>
      <c r="I38" s="73" t="s">
        <v>131</v>
      </c>
      <c r="J38" s="73"/>
      <c r="K38" s="83">
        <v>2.7800000000001184</v>
      </c>
      <c r="L38" s="86" t="s">
        <v>133</v>
      </c>
      <c r="M38" s="87">
        <v>3.2000000000000001E-2</v>
      </c>
      <c r="N38" s="87">
        <v>2.6199999999999959E-2</v>
      </c>
      <c r="O38" s="83">
        <v>3628475.3560670009</v>
      </c>
      <c r="P38" s="85">
        <v>111.95</v>
      </c>
      <c r="Q38" s="83">
        <v>1159.9225124310001</v>
      </c>
      <c r="R38" s="83">
        <v>5222.0006733710015</v>
      </c>
      <c r="S38" s="84">
        <v>3.2331385542956411E-3</v>
      </c>
      <c r="T38" s="84">
        <v>9.2304868821537454E-3</v>
      </c>
      <c r="U38" s="84">
        <v>1.9613946445899144E-3</v>
      </c>
    </row>
    <row r="39" spans="2:21">
      <c r="B39" s="76" t="s">
        <v>362</v>
      </c>
      <c r="C39" s="73">
        <v>1158609</v>
      </c>
      <c r="D39" s="86" t="s">
        <v>120</v>
      </c>
      <c r="E39" s="86" t="s">
        <v>318</v>
      </c>
      <c r="F39" s="73" t="s">
        <v>360</v>
      </c>
      <c r="G39" s="86" t="s">
        <v>334</v>
      </c>
      <c r="H39" s="73" t="s">
        <v>361</v>
      </c>
      <c r="I39" s="73" t="s">
        <v>131</v>
      </c>
      <c r="J39" s="73"/>
      <c r="K39" s="83">
        <v>4.5000000000002487</v>
      </c>
      <c r="L39" s="86" t="s">
        <v>133</v>
      </c>
      <c r="M39" s="87">
        <v>1.1399999999999999E-2</v>
      </c>
      <c r="N39" s="87">
        <v>2.7900000000001982E-2</v>
      </c>
      <c r="O39" s="83">
        <v>3951512.5452120006</v>
      </c>
      <c r="P39" s="85">
        <v>102</v>
      </c>
      <c r="Q39" s="73"/>
      <c r="R39" s="83">
        <v>4030.5426656800005</v>
      </c>
      <c r="S39" s="84">
        <v>1.6722560192824073E-3</v>
      </c>
      <c r="T39" s="84">
        <v>7.1244477989513E-3</v>
      </c>
      <c r="U39" s="84">
        <v>1.5138804633957692E-3</v>
      </c>
    </row>
    <row r="40" spans="2:21">
      <c r="B40" s="76" t="s">
        <v>363</v>
      </c>
      <c r="C40" s="73">
        <v>1172782</v>
      </c>
      <c r="D40" s="86" t="s">
        <v>120</v>
      </c>
      <c r="E40" s="86" t="s">
        <v>318</v>
      </c>
      <c r="F40" s="73" t="s">
        <v>360</v>
      </c>
      <c r="G40" s="86" t="s">
        <v>334</v>
      </c>
      <c r="H40" s="73" t="s">
        <v>361</v>
      </c>
      <c r="I40" s="73" t="s">
        <v>131</v>
      </c>
      <c r="J40" s="73"/>
      <c r="K40" s="83">
        <v>6.7600000000004163</v>
      </c>
      <c r="L40" s="86" t="s">
        <v>133</v>
      </c>
      <c r="M40" s="87">
        <v>9.1999999999999998E-3</v>
      </c>
      <c r="N40" s="87">
        <v>2.9300000000002359E-2</v>
      </c>
      <c r="O40" s="83">
        <v>5631245.0617220011</v>
      </c>
      <c r="P40" s="85">
        <v>97.25</v>
      </c>
      <c r="Q40" s="73"/>
      <c r="R40" s="83">
        <v>5476.3861105470005</v>
      </c>
      <c r="S40" s="84">
        <v>2.8134955282416497E-3</v>
      </c>
      <c r="T40" s="84">
        <v>9.680142404574087E-3</v>
      </c>
      <c r="U40" s="84">
        <v>2.0569423599862391E-3</v>
      </c>
    </row>
    <row r="41" spans="2:21">
      <c r="B41" s="76" t="s">
        <v>364</v>
      </c>
      <c r="C41" s="73">
        <v>1133487</v>
      </c>
      <c r="D41" s="86" t="s">
        <v>120</v>
      </c>
      <c r="E41" s="86" t="s">
        <v>318</v>
      </c>
      <c r="F41" s="73" t="s">
        <v>365</v>
      </c>
      <c r="G41" s="86" t="s">
        <v>334</v>
      </c>
      <c r="H41" s="73" t="s">
        <v>366</v>
      </c>
      <c r="I41" s="73" t="s">
        <v>329</v>
      </c>
      <c r="J41" s="73"/>
      <c r="K41" s="83">
        <v>2.8699999999999282</v>
      </c>
      <c r="L41" s="86" t="s">
        <v>133</v>
      </c>
      <c r="M41" s="87">
        <v>2.3399999999999997E-2</v>
      </c>
      <c r="N41" s="87">
        <v>2.7300000000000123E-2</v>
      </c>
      <c r="O41" s="83">
        <v>3036290.1474510003</v>
      </c>
      <c r="P41" s="85">
        <v>109.87</v>
      </c>
      <c r="Q41" s="73"/>
      <c r="R41" s="83">
        <v>3335.9720064520002</v>
      </c>
      <c r="S41" s="84">
        <v>1.1727647283389514E-3</v>
      </c>
      <c r="T41" s="84">
        <v>5.8967142616068386E-3</v>
      </c>
      <c r="U41" s="84">
        <v>1.2529982352018666E-3</v>
      </c>
    </row>
    <row r="42" spans="2:21">
      <c r="B42" s="76" t="s">
        <v>367</v>
      </c>
      <c r="C42" s="73">
        <v>1160944</v>
      </c>
      <c r="D42" s="86" t="s">
        <v>120</v>
      </c>
      <c r="E42" s="86" t="s">
        <v>318</v>
      </c>
      <c r="F42" s="73" t="s">
        <v>365</v>
      </c>
      <c r="G42" s="86" t="s">
        <v>334</v>
      </c>
      <c r="H42" s="73" t="s">
        <v>366</v>
      </c>
      <c r="I42" s="73" t="s">
        <v>329</v>
      </c>
      <c r="J42" s="73"/>
      <c r="K42" s="83">
        <v>5.7000000000000357</v>
      </c>
      <c r="L42" s="86" t="s">
        <v>133</v>
      </c>
      <c r="M42" s="87">
        <v>6.5000000000000006E-3</v>
      </c>
      <c r="N42" s="87">
        <v>2.8199999999999975E-2</v>
      </c>
      <c r="O42" s="83">
        <v>8559765.054390002</v>
      </c>
      <c r="P42" s="85">
        <v>97.17</v>
      </c>
      <c r="Q42" s="73"/>
      <c r="R42" s="83">
        <v>8317.5240048110009</v>
      </c>
      <c r="S42" s="84">
        <v>3.739511518426857E-3</v>
      </c>
      <c r="T42" s="84">
        <v>1.470218045162483E-2</v>
      </c>
      <c r="U42" s="84">
        <v>3.1240798421332022E-3</v>
      </c>
    </row>
    <row r="43" spans="2:21">
      <c r="B43" s="76" t="s">
        <v>368</v>
      </c>
      <c r="C43" s="73">
        <v>1195999</v>
      </c>
      <c r="D43" s="86" t="s">
        <v>120</v>
      </c>
      <c r="E43" s="86" t="s">
        <v>318</v>
      </c>
      <c r="F43" s="73" t="s">
        <v>365</v>
      </c>
      <c r="G43" s="86" t="s">
        <v>334</v>
      </c>
      <c r="H43" s="73" t="s">
        <v>366</v>
      </c>
      <c r="I43" s="73" t="s">
        <v>329</v>
      </c>
      <c r="J43" s="73"/>
      <c r="K43" s="83">
        <v>9.1000000000068564</v>
      </c>
      <c r="L43" s="86" t="s">
        <v>133</v>
      </c>
      <c r="M43" s="87">
        <v>2.64E-2</v>
      </c>
      <c r="N43" s="87">
        <v>2.7900000000030286E-2</v>
      </c>
      <c r="O43" s="83">
        <v>349578.70200000005</v>
      </c>
      <c r="P43" s="85">
        <v>100.11</v>
      </c>
      <c r="Q43" s="73"/>
      <c r="R43" s="83">
        <v>349.96324658600008</v>
      </c>
      <c r="S43" s="84">
        <v>1.1652623400000002E-3</v>
      </c>
      <c r="T43" s="84">
        <v>6.1860029496371325E-4</v>
      </c>
      <c r="U43" s="84">
        <v>1.3144694545088451E-4</v>
      </c>
    </row>
    <row r="44" spans="2:21">
      <c r="B44" s="76" t="s">
        <v>369</v>
      </c>
      <c r="C44" s="73">
        <v>1138924</v>
      </c>
      <c r="D44" s="86" t="s">
        <v>120</v>
      </c>
      <c r="E44" s="86" t="s">
        <v>318</v>
      </c>
      <c r="F44" s="73" t="s">
        <v>370</v>
      </c>
      <c r="G44" s="86" t="s">
        <v>334</v>
      </c>
      <c r="H44" s="73" t="s">
        <v>361</v>
      </c>
      <c r="I44" s="73" t="s">
        <v>131</v>
      </c>
      <c r="J44" s="73"/>
      <c r="K44" s="83">
        <v>2.5100000000003644</v>
      </c>
      <c r="L44" s="86" t="s">
        <v>133</v>
      </c>
      <c r="M44" s="87">
        <v>1.34E-2</v>
      </c>
      <c r="N44" s="87">
        <v>2.4800000000003434E-2</v>
      </c>
      <c r="O44" s="83">
        <v>857307.91721200023</v>
      </c>
      <c r="P44" s="85">
        <v>108.78</v>
      </c>
      <c r="Q44" s="73"/>
      <c r="R44" s="83">
        <v>932.5795346660002</v>
      </c>
      <c r="S44" s="84">
        <v>1.6079058958330087E-3</v>
      </c>
      <c r="T44" s="84">
        <v>1.6484416030805797E-3</v>
      </c>
      <c r="U44" s="84">
        <v>3.5027887190356425E-4</v>
      </c>
    </row>
    <row r="45" spans="2:21">
      <c r="B45" s="76" t="s">
        <v>371</v>
      </c>
      <c r="C45" s="73">
        <v>1151117</v>
      </c>
      <c r="D45" s="86" t="s">
        <v>120</v>
      </c>
      <c r="E45" s="86" t="s">
        <v>318</v>
      </c>
      <c r="F45" s="73" t="s">
        <v>370</v>
      </c>
      <c r="G45" s="86" t="s">
        <v>334</v>
      </c>
      <c r="H45" s="73" t="s">
        <v>366</v>
      </c>
      <c r="I45" s="73" t="s">
        <v>329</v>
      </c>
      <c r="J45" s="73"/>
      <c r="K45" s="83">
        <v>3.8399999999992751</v>
      </c>
      <c r="L45" s="86" t="s">
        <v>133</v>
      </c>
      <c r="M45" s="87">
        <v>1.8200000000000001E-2</v>
      </c>
      <c r="N45" s="87">
        <v>2.5199999999994369E-2</v>
      </c>
      <c r="O45" s="83">
        <v>2305575.0055900007</v>
      </c>
      <c r="P45" s="85">
        <v>107.89</v>
      </c>
      <c r="Q45" s="73"/>
      <c r="R45" s="83">
        <v>2487.4848889700006</v>
      </c>
      <c r="S45" s="84">
        <v>6.0929572029334057E-3</v>
      </c>
      <c r="T45" s="84">
        <v>4.3969156791339994E-3</v>
      </c>
      <c r="U45" s="84">
        <v>9.3430465541754798E-4</v>
      </c>
    </row>
    <row r="46" spans="2:21">
      <c r="B46" s="76" t="s">
        <v>372</v>
      </c>
      <c r="C46" s="73">
        <v>1161512</v>
      </c>
      <c r="D46" s="86" t="s">
        <v>120</v>
      </c>
      <c r="E46" s="86" t="s">
        <v>318</v>
      </c>
      <c r="F46" s="73" t="s">
        <v>370</v>
      </c>
      <c r="G46" s="86" t="s">
        <v>334</v>
      </c>
      <c r="H46" s="73" t="s">
        <v>366</v>
      </c>
      <c r="I46" s="73" t="s">
        <v>329</v>
      </c>
      <c r="J46" s="73"/>
      <c r="K46" s="83">
        <v>2.2800000000002512</v>
      </c>
      <c r="L46" s="86" t="s">
        <v>133</v>
      </c>
      <c r="M46" s="87">
        <v>2E-3</v>
      </c>
      <c r="N46" s="87">
        <v>2.440000000000021E-2</v>
      </c>
      <c r="O46" s="83">
        <v>1840788.4985260002</v>
      </c>
      <c r="P46" s="85">
        <v>104</v>
      </c>
      <c r="Q46" s="73"/>
      <c r="R46" s="83">
        <v>1914.4201284340004</v>
      </c>
      <c r="S46" s="84">
        <v>5.5781469652303036E-3</v>
      </c>
      <c r="T46" s="84">
        <v>3.3839577946729376E-3</v>
      </c>
      <c r="U46" s="84">
        <v>7.1906030318100883E-4</v>
      </c>
    </row>
    <row r="47" spans="2:21">
      <c r="B47" s="76" t="s">
        <v>373</v>
      </c>
      <c r="C47" s="73">
        <v>7590128</v>
      </c>
      <c r="D47" s="86" t="s">
        <v>120</v>
      </c>
      <c r="E47" s="86" t="s">
        <v>318</v>
      </c>
      <c r="F47" s="73" t="s">
        <v>374</v>
      </c>
      <c r="G47" s="86" t="s">
        <v>334</v>
      </c>
      <c r="H47" s="73" t="s">
        <v>361</v>
      </c>
      <c r="I47" s="73" t="s">
        <v>131</v>
      </c>
      <c r="J47" s="73"/>
      <c r="K47" s="83">
        <v>1.6799999999997768</v>
      </c>
      <c r="L47" s="86" t="s">
        <v>133</v>
      </c>
      <c r="M47" s="87">
        <v>4.7500000000000001E-2</v>
      </c>
      <c r="N47" s="87">
        <v>2.8499999999993232E-2</v>
      </c>
      <c r="O47" s="83">
        <v>898062.44231000007</v>
      </c>
      <c r="P47" s="85">
        <v>139.94</v>
      </c>
      <c r="Q47" s="73"/>
      <c r="R47" s="83">
        <v>1256.7485361210004</v>
      </c>
      <c r="S47" s="84">
        <v>6.9579776336686078E-4</v>
      </c>
      <c r="T47" s="84">
        <v>2.2214476026373841E-3</v>
      </c>
      <c r="U47" s="84">
        <v>4.7203744360161212E-4</v>
      </c>
    </row>
    <row r="48" spans="2:21">
      <c r="B48" s="76" t="s">
        <v>375</v>
      </c>
      <c r="C48" s="73">
        <v>7590219</v>
      </c>
      <c r="D48" s="86" t="s">
        <v>120</v>
      </c>
      <c r="E48" s="86" t="s">
        <v>318</v>
      </c>
      <c r="F48" s="73" t="s">
        <v>374</v>
      </c>
      <c r="G48" s="86" t="s">
        <v>334</v>
      </c>
      <c r="H48" s="73" t="s">
        <v>361</v>
      </c>
      <c r="I48" s="73" t="s">
        <v>131</v>
      </c>
      <c r="J48" s="73"/>
      <c r="K48" s="83">
        <v>4.5600000000010859</v>
      </c>
      <c r="L48" s="86" t="s">
        <v>133</v>
      </c>
      <c r="M48" s="87">
        <v>5.0000000000000001E-3</v>
      </c>
      <c r="N48" s="87">
        <v>2.8300000000005942E-2</v>
      </c>
      <c r="O48" s="83">
        <v>1970395.3533280003</v>
      </c>
      <c r="P48" s="85">
        <v>99.1</v>
      </c>
      <c r="Q48" s="73"/>
      <c r="R48" s="83">
        <v>1952.6617845480002</v>
      </c>
      <c r="S48" s="84">
        <v>1.1039452849900219E-3</v>
      </c>
      <c r="T48" s="84">
        <v>3.451554320830458E-3</v>
      </c>
      <c r="U48" s="84">
        <v>7.3342395117606519E-4</v>
      </c>
    </row>
    <row r="49" spans="2:21">
      <c r="B49" s="76" t="s">
        <v>376</v>
      </c>
      <c r="C49" s="73">
        <v>7590284</v>
      </c>
      <c r="D49" s="86" t="s">
        <v>120</v>
      </c>
      <c r="E49" s="86" t="s">
        <v>318</v>
      </c>
      <c r="F49" s="73" t="s">
        <v>374</v>
      </c>
      <c r="G49" s="86" t="s">
        <v>334</v>
      </c>
      <c r="H49" s="73" t="s">
        <v>361</v>
      </c>
      <c r="I49" s="73" t="s">
        <v>131</v>
      </c>
      <c r="J49" s="73"/>
      <c r="K49" s="83">
        <v>6.3799999999994741</v>
      </c>
      <c r="L49" s="86" t="s">
        <v>133</v>
      </c>
      <c r="M49" s="87">
        <v>5.8999999999999999E-3</v>
      </c>
      <c r="N49" s="87">
        <v>3.0599999999997501E-2</v>
      </c>
      <c r="O49" s="83">
        <v>5843834.6755680013</v>
      </c>
      <c r="P49" s="85">
        <v>91.73</v>
      </c>
      <c r="Q49" s="73"/>
      <c r="R49" s="83">
        <v>5360.549539689001</v>
      </c>
      <c r="S49" s="84">
        <v>5.3155005030657782E-3</v>
      </c>
      <c r="T49" s="84">
        <v>9.4753879407857445E-3</v>
      </c>
      <c r="U49" s="84">
        <v>2.0134338957136992E-3</v>
      </c>
    </row>
    <row r="50" spans="2:21">
      <c r="B50" s="76" t="s">
        <v>377</v>
      </c>
      <c r="C50" s="73">
        <v>6130207</v>
      </c>
      <c r="D50" s="86" t="s">
        <v>120</v>
      </c>
      <c r="E50" s="86" t="s">
        <v>318</v>
      </c>
      <c r="F50" s="73" t="s">
        <v>378</v>
      </c>
      <c r="G50" s="86" t="s">
        <v>334</v>
      </c>
      <c r="H50" s="73" t="s">
        <v>361</v>
      </c>
      <c r="I50" s="73" t="s">
        <v>131</v>
      </c>
      <c r="J50" s="73"/>
      <c r="K50" s="83">
        <v>3.3199999999996481</v>
      </c>
      <c r="L50" s="86" t="s">
        <v>133</v>
      </c>
      <c r="M50" s="87">
        <v>1.5800000000000002E-2</v>
      </c>
      <c r="N50" s="87">
        <v>2.4499999999997798E-2</v>
      </c>
      <c r="O50" s="83">
        <v>2302186.7846269999</v>
      </c>
      <c r="P50" s="85">
        <v>108.66</v>
      </c>
      <c r="Q50" s="73"/>
      <c r="R50" s="83">
        <v>2501.5561054590003</v>
      </c>
      <c r="S50" s="84">
        <v>4.9493223834776645E-3</v>
      </c>
      <c r="T50" s="84">
        <v>4.4217881729044402E-3</v>
      </c>
      <c r="U50" s="84">
        <v>9.3958983448792386E-4</v>
      </c>
    </row>
    <row r="51" spans="2:21">
      <c r="B51" s="76" t="s">
        <v>379</v>
      </c>
      <c r="C51" s="73">
        <v>6130280</v>
      </c>
      <c r="D51" s="86" t="s">
        <v>120</v>
      </c>
      <c r="E51" s="86" t="s">
        <v>318</v>
      </c>
      <c r="F51" s="73" t="s">
        <v>378</v>
      </c>
      <c r="G51" s="86" t="s">
        <v>334</v>
      </c>
      <c r="H51" s="73" t="s">
        <v>361</v>
      </c>
      <c r="I51" s="73" t="s">
        <v>131</v>
      </c>
      <c r="J51" s="73"/>
      <c r="K51" s="83">
        <v>5.7499999999994547</v>
      </c>
      <c r="L51" s="86" t="s">
        <v>133</v>
      </c>
      <c r="M51" s="87">
        <v>8.3999999999999995E-3</v>
      </c>
      <c r="N51" s="87">
        <v>2.6699999999997167E-2</v>
      </c>
      <c r="O51" s="83">
        <v>1852804.7065280003</v>
      </c>
      <c r="P51" s="85">
        <v>98.94</v>
      </c>
      <c r="Q51" s="73"/>
      <c r="R51" s="83">
        <v>1833.1648889560001</v>
      </c>
      <c r="S51" s="84">
        <v>4.1552023021484644E-3</v>
      </c>
      <c r="T51" s="84">
        <v>3.2403298120239482E-3</v>
      </c>
      <c r="U51" s="84">
        <v>6.8854066108871108E-4</v>
      </c>
    </row>
    <row r="52" spans="2:21">
      <c r="B52" s="76" t="s">
        <v>380</v>
      </c>
      <c r="C52" s="73">
        <v>6040380</v>
      </c>
      <c r="D52" s="86" t="s">
        <v>120</v>
      </c>
      <c r="E52" s="86" t="s">
        <v>318</v>
      </c>
      <c r="F52" s="73" t="s">
        <v>319</v>
      </c>
      <c r="G52" s="86" t="s">
        <v>320</v>
      </c>
      <c r="H52" s="73" t="s">
        <v>366</v>
      </c>
      <c r="I52" s="73" t="s">
        <v>329</v>
      </c>
      <c r="J52" s="73"/>
      <c r="K52" s="83">
        <v>7.9999999999963795E-2</v>
      </c>
      <c r="L52" s="86" t="s">
        <v>133</v>
      </c>
      <c r="M52" s="87">
        <v>1.6399999999999998E-2</v>
      </c>
      <c r="N52" s="87">
        <v>6.5200000000006683E-2</v>
      </c>
      <c r="O52" s="83">
        <v>40.068129000000006</v>
      </c>
      <c r="P52" s="85">
        <v>5516000</v>
      </c>
      <c r="Q52" s="73"/>
      <c r="R52" s="83">
        <v>2210.1580681010005</v>
      </c>
      <c r="S52" s="84">
        <v>3.2639401270772245E-3</v>
      </c>
      <c r="T52" s="84">
        <v>3.906708622065924E-3</v>
      </c>
      <c r="U52" s="84">
        <v>8.3014010713868599E-4</v>
      </c>
    </row>
    <row r="53" spans="2:21">
      <c r="B53" s="76" t="s">
        <v>381</v>
      </c>
      <c r="C53" s="73">
        <v>6040398</v>
      </c>
      <c r="D53" s="86" t="s">
        <v>120</v>
      </c>
      <c r="E53" s="86" t="s">
        <v>318</v>
      </c>
      <c r="F53" s="73" t="s">
        <v>319</v>
      </c>
      <c r="G53" s="86" t="s">
        <v>320</v>
      </c>
      <c r="H53" s="73" t="s">
        <v>366</v>
      </c>
      <c r="I53" s="73" t="s">
        <v>329</v>
      </c>
      <c r="J53" s="73"/>
      <c r="K53" s="83">
        <v>4.7400000000020022</v>
      </c>
      <c r="L53" s="86" t="s">
        <v>133</v>
      </c>
      <c r="M53" s="87">
        <v>2.7799999999999998E-2</v>
      </c>
      <c r="N53" s="87">
        <v>3.4700000000018882E-2</v>
      </c>
      <c r="O53" s="83">
        <v>14.664704000000002</v>
      </c>
      <c r="P53" s="85">
        <v>5381286</v>
      </c>
      <c r="Q53" s="73"/>
      <c r="R53" s="83">
        <v>789.14973943300015</v>
      </c>
      <c r="S53" s="84">
        <v>3.5066245815399337E-3</v>
      </c>
      <c r="T53" s="84">
        <v>1.3949129411331732E-3</v>
      </c>
      <c r="U53" s="84">
        <v>2.9640633341861036E-4</v>
      </c>
    </row>
    <row r="54" spans="2:21">
      <c r="B54" s="76" t="s">
        <v>382</v>
      </c>
      <c r="C54" s="73">
        <v>6040430</v>
      </c>
      <c r="D54" s="86" t="s">
        <v>120</v>
      </c>
      <c r="E54" s="86" t="s">
        <v>318</v>
      </c>
      <c r="F54" s="73" t="s">
        <v>319</v>
      </c>
      <c r="G54" s="86" t="s">
        <v>320</v>
      </c>
      <c r="H54" s="73" t="s">
        <v>366</v>
      </c>
      <c r="I54" s="73" t="s">
        <v>329</v>
      </c>
      <c r="J54" s="73"/>
      <c r="K54" s="83">
        <v>1.6399999999999124</v>
      </c>
      <c r="L54" s="86" t="s">
        <v>133</v>
      </c>
      <c r="M54" s="87">
        <v>2.4199999999999999E-2</v>
      </c>
      <c r="N54" s="87">
        <v>3.4900000000000063E-2</v>
      </c>
      <c r="O54" s="83">
        <v>58.500045000000007</v>
      </c>
      <c r="P54" s="85">
        <v>5473005</v>
      </c>
      <c r="Q54" s="73"/>
      <c r="R54" s="83">
        <v>3201.7102791020002</v>
      </c>
      <c r="S54" s="84">
        <v>2.0296306768899839E-3</v>
      </c>
      <c r="T54" s="84">
        <v>5.659391214254671E-3</v>
      </c>
      <c r="U54" s="84">
        <v>1.2025692426625599E-3</v>
      </c>
    </row>
    <row r="55" spans="2:21">
      <c r="B55" s="76" t="s">
        <v>383</v>
      </c>
      <c r="C55" s="73">
        <v>6040471</v>
      </c>
      <c r="D55" s="86" t="s">
        <v>120</v>
      </c>
      <c r="E55" s="86" t="s">
        <v>318</v>
      </c>
      <c r="F55" s="73" t="s">
        <v>319</v>
      </c>
      <c r="G55" s="86" t="s">
        <v>320</v>
      </c>
      <c r="H55" s="73" t="s">
        <v>366</v>
      </c>
      <c r="I55" s="73" t="s">
        <v>329</v>
      </c>
      <c r="J55" s="73"/>
      <c r="K55" s="83">
        <v>1.2399999999998521</v>
      </c>
      <c r="L55" s="86" t="s">
        <v>133</v>
      </c>
      <c r="M55" s="87">
        <v>1.95E-2</v>
      </c>
      <c r="N55" s="87">
        <v>3.1699999999998341E-2</v>
      </c>
      <c r="O55" s="83">
        <v>49.637714000000003</v>
      </c>
      <c r="P55" s="85">
        <v>5440000</v>
      </c>
      <c r="Q55" s="73"/>
      <c r="R55" s="83">
        <v>2700.2916658849999</v>
      </c>
      <c r="S55" s="84">
        <v>1.9999884765703694E-3</v>
      </c>
      <c r="T55" s="84">
        <v>4.7730761367080661E-3</v>
      </c>
      <c r="U55" s="84">
        <v>1.0142353369094125E-3</v>
      </c>
    </row>
    <row r="56" spans="2:21">
      <c r="B56" s="76" t="s">
        <v>384</v>
      </c>
      <c r="C56" s="73">
        <v>6040620</v>
      </c>
      <c r="D56" s="86" t="s">
        <v>120</v>
      </c>
      <c r="E56" s="86" t="s">
        <v>318</v>
      </c>
      <c r="F56" s="73" t="s">
        <v>319</v>
      </c>
      <c r="G56" s="86" t="s">
        <v>320</v>
      </c>
      <c r="H56" s="73" t="s">
        <v>361</v>
      </c>
      <c r="I56" s="73" t="s">
        <v>131</v>
      </c>
      <c r="J56" s="73"/>
      <c r="K56" s="83">
        <v>4.5899999999991712</v>
      </c>
      <c r="L56" s="86" t="s">
        <v>133</v>
      </c>
      <c r="M56" s="87">
        <v>1.4999999999999999E-2</v>
      </c>
      <c r="N56" s="87">
        <v>3.3799999999991122E-2</v>
      </c>
      <c r="O56" s="83">
        <v>47.63142100000001</v>
      </c>
      <c r="P56" s="85">
        <v>4917657</v>
      </c>
      <c r="Q56" s="73"/>
      <c r="R56" s="83">
        <v>2342.3498710660001</v>
      </c>
      <c r="S56" s="84">
        <v>1.6963965025999007E-3</v>
      </c>
      <c r="T56" s="84">
        <v>4.1403728399621266E-3</v>
      </c>
      <c r="U56" s="84">
        <v>8.7979163164277226E-4</v>
      </c>
    </row>
    <row r="57" spans="2:21">
      <c r="B57" s="76" t="s">
        <v>385</v>
      </c>
      <c r="C57" s="73">
        <v>2260446</v>
      </c>
      <c r="D57" s="86" t="s">
        <v>120</v>
      </c>
      <c r="E57" s="86" t="s">
        <v>318</v>
      </c>
      <c r="F57" s="73" t="s">
        <v>386</v>
      </c>
      <c r="G57" s="86" t="s">
        <v>334</v>
      </c>
      <c r="H57" s="73" t="s">
        <v>361</v>
      </c>
      <c r="I57" s="73" t="s">
        <v>131</v>
      </c>
      <c r="J57" s="73"/>
      <c r="K57" s="83">
        <v>2.8600000000015418</v>
      </c>
      <c r="L57" s="86" t="s">
        <v>133</v>
      </c>
      <c r="M57" s="87">
        <v>3.7000000000000005E-2</v>
      </c>
      <c r="N57" s="87">
        <v>2.6499999999983488E-2</v>
      </c>
      <c r="O57" s="83">
        <v>159459.59094000002</v>
      </c>
      <c r="P57" s="85">
        <v>113.91</v>
      </c>
      <c r="Q57" s="73"/>
      <c r="R57" s="83">
        <v>181.64042010200001</v>
      </c>
      <c r="S57" s="84">
        <v>4.2417255785055807E-4</v>
      </c>
      <c r="T57" s="84">
        <v>3.2107033680983389E-4</v>
      </c>
      <c r="U57" s="84">
        <v>6.8224531077882845E-5</v>
      </c>
    </row>
    <row r="58" spans="2:21">
      <c r="B58" s="76" t="s">
        <v>387</v>
      </c>
      <c r="C58" s="73">
        <v>2260495</v>
      </c>
      <c r="D58" s="86" t="s">
        <v>120</v>
      </c>
      <c r="E58" s="86" t="s">
        <v>318</v>
      </c>
      <c r="F58" s="73" t="s">
        <v>386</v>
      </c>
      <c r="G58" s="86" t="s">
        <v>334</v>
      </c>
      <c r="H58" s="73" t="s">
        <v>361</v>
      </c>
      <c r="I58" s="73" t="s">
        <v>131</v>
      </c>
      <c r="J58" s="73"/>
      <c r="K58" s="83">
        <v>4.3399999999993621</v>
      </c>
      <c r="L58" s="86" t="s">
        <v>133</v>
      </c>
      <c r="M58" s="87">
        <v>2.81E-2</v>
      </c>
      <c r="N58" s="87">
        <v>2.7400000000002315E-2</v>
      </c>
      <c r="O58" s="83">
        <v>615057.11341900006</v>
      </c>
      <c r="P58" s="85">
        <v>112.17</v>
      </c>
      <c r="Q58" s="73"/>
      <c r="R58" s="83">
        <v>689.90956666600016</v>
      </c>
      <c r="S58" s="84">
        <v>4.6072287479584009E-4</v>
      </c>
      <c r="T58" s="84">
        <v>1.2194945200709774E-3</v>
      </c>
      <c r="U58" s="84">
        <v>2.5913151183806885E-4</v>
      </c>
    </row>
    <row r="59" spans="2:21">
      <c r="B59" s="76" t="s">
        <v>388</v>
      </c>
      <c r="C59" s="73">
        <v>2260545</v>
      </c>
      <c r="D59" s="86" t="s">
        <v>120</v>
      </c>
      <c r="E59" s="86" t="s">
        <v>318</v>
      </c>
      <c r="F59" s="73" t="s">
        <v>386</v>
      </c>
      <c r="G59" s="86" t="s">
        <v>334</v>
      </c>
      <c r="H59" s="73" t="s">
        <v>366</v>
      </c>
      <c r="I59" s="73" t="s">
        <v>329</v>
      </c>
      <c r="J59" s="73"/>
      <c r="K59" s="83">
        <v>2.7700000000081224</v>
      </c>
      <c r="L59" s="86" t="s">
        <v>133</v>
      </c>
      <c r="M59" s="87">
        <v>2.4E-2</v>
      </c>
      <c r="N59" s="87">
        <v>2.5300000000043735E-2</v>
      </c>
      <c r="O59" s="83">
        <v>143630.78697200003</v>
      </c>
      <c r="P59" s="85">
        <v>111.43</v>
      </c>
      <c r="Q59" s="73"/>
      <c r="R59" s="83">
        <v>160.04778101000002</v>
      </c>
      <c r="S59" s="84">
        <v>2.3296837593679768E-4</v>
      </c>
      <c r="T59" s="84">
        <v>2.8290286339181081E-4</v>
      </c>
      <c r="U59" s="84">
        <v>6.0114289558080063E-5</v>
      </c>
    </row>
    <row r="60" spans="2:21">
      <c r="B60" s="76" t="s">
        <v>389</v>
      </c>
      <c r="C60" s="73">
        <v>2260552</v>
      </c>
      <c r="D60" s="86" t="s">
        <v>120</v>
      </c>
      <c r="E60" s="86" t="s">
        <v>318</v>
      </c>
      <c r="F60" s="73" t="s">
        <v>386</v>
      </c>
      <c r="G60" s="86" t="s">
        <v>334</v>
      </c>
      <c r="H60" s="73" t="s">
        <v>361</v>
      </c>
      <c r="I60" s="73" t="s">
        <v>131</v>
      </c>
      <c r="J60" s="73"/>
      <c r="K60" s="83">
        <v>4.1299999999993764</v>
      </c>
      <c r="L60" s="86" t="s">
        <v>133</v>
      </c>
      <c r="M60" s="87">
        <v>2.6000000000000002E-2</v>
      </c>
      <c r="N60" s="87">
        <v>2.6099999999997205E-2</v>
      </c>
      <c r="O60" s="83">
        <v>2093056.8218650005</v>
      </c>
      <c r="P60" s="85">
        <v>111.02</v>
      </c>
      <c r="Q60" s="73"/>
      <c r="R60" s="83">
        <v>2323.7116800650006</v>
      </c>
      <c r="S60" s="84">
        <v>4.2693837034827285E-3</v>
      </c>
      <c r="T60" s="84">
        <v>4.1074276933980719E-3</v>
      </c>
      <c r="U60" s="84">
        <v>8.7279108715785443E-4</v>
      </c>
    </row>
    <row r="61" spans="2:21">
      <c r="B61" s="76" t="s">
        <v>390</v>
      </c>
      <c r="C61" s="73">
        <v>2260636</v>
      </c>
      <c r="D61" s="86" t="s">
        <v>120</v>
      </c>
      <c r="E61" s="86" t="s">
        <v>318</v>
      </c>
      <c r="F61" s="73" t="s">
        <v>386</v>
      </c>
      <c r="G61" s="86" t="s">
        <v>334</v>
      </c>
      <c r="H61" s="73" t="s">
        <v>361</v>
      </c>
      <c r="I61" s="73" t="s">
        <v>131</v>
      </c>
      <c r="J61" s="73"/>
      <c r="K61" s="83">
        <v>6.6699999999999759</v>
      </c>
      <c r="L61" s="86" t="s">
        <v>133</v>
      </c>
      <c r="M61" s="87">
        <v>3.4999999999999996E-3</v>
      </c>
      <c r="N61" s="87">
        <v>2.989999999999959E-2</v>
      </c>
      <c r="O61" s="83">
        <v>9986904.4112940021</v>
      </c>
      <c r="P61" s="85">
        <v>90.55</v>
      </c>
      <c r="Q61" s="73"/>
      <c r="R61" s="83">
        <v>9043.1421949630021</v>
      </c>
      <c r="S61" s="84">
        <v>3.2577281381724458E-3</v>
      </c>
      <c r="T61" s="84">
        <v>1.5984794071306058E-2</v>
      </c>
      <c r="U61" s="84">
        <v>3.3966235894825137E-3</v>
      </c>
    </row>
    <row r="62" spans="2:21">
      <c r="B62" s="76" t="s">
        <v>391</v>
      </c>
      <c r="C62" s="73">
        <v>3230125</v>
      </c>
      <c r="D62" s="86" t="s">
        <v>120</v>
      </c>
      <c r="E62" s="86" t="s">
        <v>318</v>
      </c>
      <c r="F62" s="73" t="s">
        <v>392</v>
      </c>
      <c r="G62" s="86" t="s">
        <v>334</v>
      </c>
      <c r="H62" s="73" t="s">
        <v>366</v>
      </c>
      <c r="I62" s="73" t="s">
        <v>329</v>
      </c>
      <c r="J62" s="73"/>
      <c r="K62" s="83">
        <v>0.28000000000078329</v>
      </c>
      <c r="L62" s="86" t="s">
        <v>133</v>
      </c>
      <c r="M62" s="87">
        <v>4.9000000000000002E-2</v>
      </c>
      <c r="N62" s="87">
        <v>3.1199999999972586E-2</v>
      </c>
      <c r="O62" s="83">
        <v>441635.11920100008</v>
      </c>
      <c r="P62" s="85">
        <v>115.64</v>
      </c>
      <c r="Q62" s="73"/>
      <c r="R62" s="83">
        <v>510.70684949500003</v>
      </c>
      <c r="S62" s="84">
        <v>3.3204985208829109E-3</v>
      </c>
      <c r="T62" s="84">
        <v>9.0273310360309677E-4</v>
      </c>
      <c r="U62" s="84">
        <v>1.9182258720549844E-4</v>
      </c>
    </row>
    <row r="63" spans="2:21">
      <c r="B63" s="76" t="s">
        <v>393</v>
      </c>
      <c r="C63" s="73">
        <v>3230265</v>
      </c>
      <c r="D63" s="86" t="s">
        <v>120</v>
      </c>
      <c r="E63" s="86" t="s">
        <v>318</v>
      </c>
      <c r="F63" s="73" t="s">
        <v>392</v>
      </c>
      <c r="G63" s="86" t="s">
        <v>334</v>
      </c>
      <c r="H63" s="73" t="s">
        <v>366</v>
      </c>
      <c r="I63" s="73" t="s">
        <v>329</v>
      </c>
      <c r="J63" s="73"/>
      <c r="K63" s="83">
        <v>3.4400000000001385</v>
      </c>
      <c r="L63" s="86" t="s">
        <v>133</v>
      </c>
      <c r="M63" s="87">
        <v>2.35E-2</v>
      </c>
      <c r="N63" s="87">
        <v>2.470000000000069E-2</v>
      </c>
      <c r="O63" s="83">
        <v>3868394.1012710007</v>
      </c>
      <c r="P63" s="85">
        <v>112.01</v>
      </c>
      <c r="Q63" s="73"/>
      <c r="R63" s="83">
        <v>4332.9882552100007</v>
      </c>
      <c r="S63" s="84">
        <v>5.2686885311131948E-3</v>
      </c>
      <c r="T63" s="84">
        <v>7.6590551690648243E-3</v>
      </c>
      <c r="U63" s="84">
        <v>1.6274796750176703E-3</v>
      </c>
    </row>
    <row r="64" spans="2:21">
      <c r="B64" s="76" t="s">
        <v>394</v>
      </c>
      <c r="C64" s="73">
        <v>3230190</v>
      </c>
      <c r="D64" s="86" t="s">
        <v>120</v>
      </c>
      <c r="E64" s="86" t="s">
        <v>318</v>
      </c>
      <c r="F64" s="73" t="s">
        <v>392</v>
      </c>
      <c r="G64" s="86" t="s">
        <v>334</v>
      </c>
      <c r="H64" s="73" t="s">
        <v>366</v>
      </c>
      <c r="I64" s="73" t="s">
        <v>329</v>
      </c>
      <c r="J64" s="73"/>
      <c r="K64" s="83">
        <v>1.9700000000002018</v>
      </c>
      <c r="L64" s="86" t="s">
        <v>133</v>
      </c>
      <c r="M64" s="87">
        <v>1.7600000000000001E-2</v>
      </c>
      <c r="N64" s="87">
        <v>2.4800000000004395E-2</v>
      </c>
      <c r="O64" s="83">
        <v>2897947.7144050007</v>
      </c>
      <c r="P64" s="85">
        <v>110.64</v>
      </c>
      <c r="Q64" s="83">
        <v>67.68598981800001</v>
      </c>
      <c r="R64" s="83">
        <v>3273.9753409220002</v>
      </c>
      <c r="S64" s="84">
        <v>2.1956172649790959E-3</v>
      </c>
      <c r="T64" s="84">
        <v>5.7871280237440006E-3</v>
      </c>
      <c r="U64" s="84">
        <v>1.2297121547589708E-3</v>
      </c>
    </row>
    <row r="65" spans="2:21">
      <c r="B65" s="76" t="s">
        <v>395</v>
      </c>
      <c r="C65" s="73">
        <v>3230232</v>
      </c>
      <c r="D65" s="86" t="s">
        <v>120</v>
      </c>
      <c r="E65" s="86" t="s">
        <v>318</v>
      </c>
      <c r="F65" s="73" t="s">
        <v>392</v>
      </c>
      <c r="G65" s="86" t="s">
        <v>334</v>
      </c>
      <c r="H65" s="73" t="s">
        <v>366</v>
      </c>
      <c r="I65" s="73" t="s">
        <v>329</v>
      </c>
      <c r="J65" s="73"/>
      <c r="K65" s="83">
        <v>2.6599999999998176</v>
      </c>
      <c r="L65" s="86" t="s">
        <v>133</v>
      </c>
      <c r="M65" s="87">
        <v>2.1499999999999998E-2</v>
      </c>
      <c r="N65" s="87">
        <v>2.4899999999998382E-2</v>
      </c>
      <c r="O65" s="83">
        <v>4031351.0624220003</v>
      </c>
      <c r="P65" s="85">
        <v>111.92</v>
      </c>
      <c r="Q65" s="73"/>
      <c r="R65" s="83">
        <v>4511.8884118770011</v>
      </c>
      <c r="S65" s="84">
        <v>3.3008866303709059E-3</v>
      </c>
      <c r="T65" s="84">
        <v>7.9752817750380466E-3</v>
      </c>
      <c r="U65" s="84">
        <v>1.6946749572764976E-3</v>
      </c>
    </row>
    <row r="66" spans="2:21">
      <c r="B66" s="76" t="s">
        <v>396</v>
      </c>
      <c r="C66" s="73">
        <v>3230273</v>
      </c>
      <c r="D66" s="86" t="s">
        <v>120</v>
      </c>
      <c r="E66" s="86" t="s">
        <v>318</v>
      </c>
      <c r="F66" s="73" t="s">
        <v>392</v>
      </c>
      <c r="G66" s="86" t="s">
        <v>334</v>
      </c>
      <c r="H66" s="73" t="s">
        <v>366</v>
      </c>
      <c r="I66" s="73" t="s">
        <v>329</v>
      </c>
      <c r="J66" s="73"/>
      <c r="K66" s="83">
        <v>4.4900000000003253</v>
      </c>
      <c r="L66" s="86" t="s">
        <v>133</v>
      </c>
      <c r="M66" s="87">
        <v>2.2499999999999999E-2</v>
      </c>
      <c r="N66" s="87">
        <v>2.7200000000001938E-2</v>
      </c>
      <c r="O66" s="83">
        <v>5390141.4251739997</v>
      </c>
      <c r="P66" s="85">
        <v>109.63</v>
      </c>
      <c r="Q66" s="83">
        <v>463.9114170630001</v>
      </c>
      <c r="R66" s="83">
        <v>6373.1234611080017</v>
      </c>
      <c r="S66" s="84">
        <v>5.7787981778022676E-3</v>
      </c>
      <c r="T66" s="84">
        <v>1.1265228824286724E-2</v>
      </c>
      <c r="U66" s="84">
        <v>2.3937588307238211E-3</v>
      </c>
    </row>
    <row r="67" spans="2:21">
      <c r="B67" s="76" t="s">
        <v>397</v>
      </c>
      <c r="C67" s="73">
        <v>3230372</v>
      </c>
      <c r="D67" s="86" t="s">
        <v>120</v>
      </c>
      <c r="E67" s="86" t="s">
        <v>318</v>
      </c>
      <c r="F67" s="73" t="s">
        <v>392</v>
      </c>
      <c r="G67" s="86" t="s">
        <v>334</v>
      </c>
      <c r="H67" s="73" t="s">
        <v>366</v>
      </c>
      <c r="I67" s="73" t="s">
        <v>329</v>
      </c>
      <c r="J67" s="73"/>
      <c r="K67" s="83">
        <v>4.6799999999987758</v>
      </c>
      <c r="L67" s="86" t="s">
        <v>133</v>
      </c>
      <c r="M67" s="87">
        <v>6.5000000000000006E-3</v>
      </c>
      <c r="N67" s="87">
        <v>2.4799999999995784E-2</v>
      </c>
      <c r="O67" s="83">
        <v>1937554.8777330003</v>
      </c>
      <c r="P67" s="85">
        <v>101.31</v>
      </c>
      <c r="Q67" s="83">
        <v>29.983264956000006</v>
      </c>
      <c r="R67" s="83">
        <v>1992.9201115580006</v>
      </c>
      <c r="S67" s="84">
        <v>3.8887024158126065E-3</v>
      </c>
      <c r="T67" s="84">
        <v>3.522715544776333E-3</v>
      </c>
      <c r="U67" s="84">
        <v>7.4854506508174206E-4</v>
      </c>
    </row>
    <row r="68" spans="2:21">
      <c r="B68" s="76" t="s">
        <v>398</v>
      </c>
      <c r="C68" s="73">
        <v>3230398</v>
      </c>
      <c r="D68" s="86" t="s">
        <v>120</v>
      </c>
      <c r="E68" s="86" t="s">
        <v>318</v>
      </c>
      <c r="F68" s="73" t="s">
        <v>392</v>
      </c>
      <c r="G68" s="86" t="s">
        <v>334</v>
      </c>
      <c r="H68" s="73" t="s">
        <v>366</v>
      </c>
      <c r="I68" s="73" t="s">
        <v>329</v>
      </c>
      <c r="J68" s="73"/>
      <c r="K68" s="83">
        <v>5.4200000000724406</v>
      </c>
      <c r="L68" s="86" t="s">
        <v>133</v>
      </c>
      <c r="M68" s="87">
        <v>1.43E-2</v>
      </c>
      <c r="N68" s="87">
        <v>2.8100000000454296E-2</v>
      </c>
      <c r="O68" s="83">
        <v>31144.496594000007</v>
      </c>
      <c r="P68" s="85">
        <v>102.63</v>
      </c>
      <c r="Q68" s="83">
        <v>0.61456156900000003</v>
      </c>
      <c r="R68" s="83">
        <v>32.578158092000002</v>
      </c>
      <c r="S68" s="84">
        <v>7.8235784778285961E-5</v>
      </c>
      <c r="T68" s="84">
        <v>5.7585641925782378E-5</v>
      </c>
      <c r="U68" s="84">
        <v>1.2236426000114507E-5</v>
      </c>
    </row>
    <row r="69" spans="2:21">
      <c r="B69" s="76" t="s">
        <v>399</v>
      </c>
      <c r="C69" s="73">
        <v>3230422</v>
      </c>
      <c r="D69" s="86" t="s">
        <v>120</v>
      </c>
      <c r="E69" s="86" t="s">
        <v>318</v>
      </c>
      <c r="F69" s="73" t="s">
        <v>392</v>
      </c>
      <c r="G69" s="86" t="s">
        <v>334</v>
      </c>
      <c r="H69" s="73" t="s">
        <v>366</v>
      </c>
      <c r="I69" s="73" t="s">
        <v>329</v>
      </c>
      <c r="J69" s="73"/>
      <c r="K69" s="83">
        <v>6.2600000000002405</v>
      </c>
      <c r="L69" s="86" t="s">
        <v>133</v>
      </c>
      <c r="M69" s="87">
        <v>2.5000000000000001E-3</v>
      </c>
      <c r="N69" s="87">
        <v>2.7199999999999735E-2</v>
      </c>
      <c r="O69" s="83">
        <v>4548268.775572001</v>
      </c>
      <c r="P69" s="85">
        <v>92.99</v>
      </c>
      <c r="Q69" s="83">
        <v>113.47432276400001</v>
      </c>
      <c r="R69" s="83">
        <v>4342.9094573960001</v>
      </c>
      <c r="S69" s="84">
        <v>3.5812915279859309E-3</v>
      </c>
      <c r="T69" s="84">
        <v>7.6765920351744071E-3</v>
      </c>
      <c r="U69" s="84">
        <v>1.6312060998216239E-3</v>
      </c>
    </row>
    <row r="70" spans="2:21">
      <c r="B70" s="76" t="s">
        <v>400</v>
      </c>
      <c r="C70" s="73">
        <v>1194638</v>
      </c>
      <c r="D70" s="86" t="s">
        <v>120</v>
      </c>
      <c r="E70" s="86" t="s">
        <v>318</v>
      </c>
      <c r="F70" s="73" t="s">
        <v>392</v>
      </c>
      <c r="G70" s="86" t="s">
        <v>334</v>
      </c>
      <c r="H70" s="73" t="s">
        <v>366</v>
      </c>
      <c r="I70" s="73" t="s">
        <v>329</v>
      </c>
      <c r="J70" s="73"/>
      <c r="K70" s="83">
        <v>7.0100000000005549</v>
      </c>
      <c r="L70" s="86" t="s">
        <v>133</v>
      </c>
      <c r="M70" s="87">
        <v>3.61E-2</v>
      </c>
      <c r="N70" s="87">
        <v>3.1500000000003518E-2</v>
      </c>
      <c r="O70" s="83">
        <v>2957660.4888680005</v>
      </c>
      <c r="P70" s="85">
        <v>104.74</v>
      </c>
      <c r="Q70" s="83">
        <v>28.464822195000004</v>
      </c>
      <c r="R70" s="83">
        <v>3126.3184071260007</v>
      </c>
      <c r="S70" s="84">
        <v>6.4376317958614211E-3</v>
      </c>
      <c r="T70" s="84">
        <v>5.5261274081345076E-3</v>
      </c>
      <c r="U70" s="84">
        <v>1.1742518939702482E-3</v>
      </c>
    </row>
    <row r="71" spans="2:21">
      <c r="B71" s="76" t="s">
        <v>401</v>
      </c>
      <c r="C71" s="73">
        <v>1940626</v>
      </c>
      <c r="D71" s="86" t="s">
        <v>120</v>
      </c>
      <c r="E71" s="86" t="s">
        <v>318</v>
      </c>
      <c r="F71" s="73">
        <v>520032640</v>
      </c>
      <c r="G71" s="86" t="s">
        <v>320</v>
      </c>
      <c r="H71" s="73" t="s">
        <v>361</v>
      </c>
      <c r="I71" s="73" t="s">
        <v>131</v>
      </c>
      <c r="J71" s="73"/>
      <c r="K71" s="83">
        <v>0.5</v>
      </c>
      <c r="L71" s="86" t="s">
        <v>133</v>
      </c>
      <c r="M71" s="87">
        <v>1.5900000000000001E-2</v>
      </c>
      <c r="N71" s="87">
        <v>3.2000000000002408E-2</v>
      </c>
      <c r="O71" s="83">
        <v>45.047777000000004</v>
      </c>
      <c r="P71" s="85">
        <v>5522400</v>
      </c>
      <c r="Q71" s="73"/>
      <c r="R71" s="83">
        <v>2487.7184148020006</v>
      </c>
      <c r="S71" s="84">
        <v>3.009203540414162E-3</v>
      </c>
      <c r="T71" s="84">
        <v>4.3973284629047699E-3</v>
      </c>
      <c r="U71" s="84">
        <v>9.3439236822053429E-4</v>
      </c>
    </row>
    <row r="72" spans="2:21">
      <c r="B72" s="76" t="s">
        <v>402</v>
      </c>
      <c r="C72" s="73">
        <v>1940725</v>
      </c>
      <c r="D72" s="86" t="s">
        <v>120</v>
      </c>
      <c r="E72" s="86" t="s">
        <v>318</v>
      </c>
      <c r="F72" s="73">
        <v>520032640</v>
      </c>
      <c r="G72" s="86" t="s">
        <v>320</v>
      </c>
      <c r="H72" s="73" t="s">
        <v>361</v>
      </c>
      <c r="I72" s="73" t="s">
        <v>131</v>
      </c>
      <c r="J72" s="73"/>
      <c r="K72" s="83">
        <v>2.8099999999996625</v>
      </c>
      <c r="L72" s="86" t="s">
        <v>133</v>
      </c>
      <c r="M72" s="87">
        <v>2.5899999999999999E-2</v>
      </c>
      <c r="N72" s="87">
        <v>3.1499999999997225E-2</v>
      </c>
      <c r="O72" s="83">
        <v>72.962677000000014</v>
      </c>
      <c r="P72" s="85">
        <v>5445000</v>
      </c>
      <c r="Q72" s="73"/>
      <c r="R72" s="83">
        <v>3972.8175579140011</v>
      </c>
      <c r="S72" s="84">
        <v>3.4541815556502395E-3</v>
      </c>
      <c r="T72" s="84">
        <v>7.022412030797902E-3</v>
      </c>
      <c r="U72" s="84">
        <v>1.4921987892037361E-3</v>
      </c>
    </row>
    <row r="73" spans="2:21">
      <c r="B73" s="76" t="s">
        <v>403</v>
      </c>
      <c r="C73" s="73">
        <v>1940691</v>
      </c>
      <c r="D73" s="86" t="s">
        <v>120</v>
      </c>
      <c r="E73" s="86" t="s">
        <v>318</v>
      </c>
      <c r="F73" s="73">
        <v>520032640</v>
      </c>
      <c r="G73" s="86" t="s">
        <v>320</v>
      </c>
      <c r="H73" s="73" t="s">
        <v>361</v>
      </c>
      <c r="I73" s="73" t="s">
        <v>131</v>
      </c>
      <c r="J73" s="73"/>
      <c r="K73" s="83">
        <v>1.7400000000000195</v>
      </c>
      <c r="L73" s="86" t="s">
        <v>133</v>
      </c>
      <c r="M73" s="87">
        <v>2.0199999999999999E-2</v>
      </c>
      <c r="N73" s="87">
        <v>3.2400000000000193E-2</v>
      </c>
      <c r="O73" s="83">
        <v>37.35458100000001</v>
      </c>
      <c r="P73" s="85">
        <v>5436000</v>
      </c>
      <c r="Q73" s="73"/>
      <c r="R73" s="83">
        <v>2030.5950069040005</v>
      </c>
      <c r="S73" s="84">
        <v>1.7749860299358523E-3</v>
      </c>
      <c r="T73" s="84">
        <v>3.5893102560813541E-3</v>
      </c>
      <c r="U73" s="84">
        <v>7.6269583651766902E-4</v>
      </c>
    </row>
    <row r="74" spans="2:21">
      <c r="B74" s="76" t="s">
        <v>404</v>
      </c>
      <c r="C74" s="73">
        <v>6620462</v>
      </c>
      <c r="D74" s="86" t="s">
        <v>120</v>
      </c>
      <c r="E74" s="86" t="s">
        <v>318</v>
      </c>
      <c r="F74" s="73" t="s">
        <v>336</v>
      </c>
      <c r="G74" s="86" t="s">
        <v>320</v>
      </c>
      <c r="H74" s="73" t="s">
        <v>361</v>
      </c>
      <c r="I74" s="73" t="s">
        <v>131</v>
      </c>
      <c r="J74" s="73"/>
      <c r="K74" s="83">
        <v>2.9600000000003766</v>
      </c>
      <c r="L74" s="86" t="s">
        <v>133</v>
      </c>
      <c r="M74" s="87">
        <v>2.9700000000000001E-2</v>
      </c>
      <c r="N74" s="87">
        <v>2.8400000000003294E-2</v>
      </c>
      <c r="O74" s="83">
        <v>29.921193000000002</v>
      </c>
      <c r="P74" s="85">
        <v>5686000</v>
      </c>
      <c r="Q74" s="73"/>
      <c r="R74" s="83">
        <v>1701.319039491</v>
      </c>
      <c r="S74" s="84">
        <v>2.1372280714285715E-3</v>
      </c>
      <c r="T74" s="84">
        <v>3.0072771067343718E-3</v>
      </c>
      <c r="U74" s="84">
        <v>6.3901907746066419E-4</v>
      </c>
    </row>
    <row r="75" spans="2:21">
      <c r="B75" s="76" t="s">
        <v>405</v>
      </c>
      <c r="C75" s="73">
        <v>6620553</v>
      </c>
      <c r="D75" s="86" t="s">
        <v>120</v>
      </c>
      <c r="E75" s="86" t="s">
        <v>318</v>
      </c>
      <c r="F75" s="73" t="s">
        <v>336</v>
      </c>
      <c r="G75" s="86" t="s">
        <v>320</v>
      </c>
      <c r="H75" s="73" t="s">
        <v>361</v>
      </c>
      <c r="I75" s="73" t="s">
        <v>131</v>
      </c>
      <c r="J75" s="73"/>
      <c r="K75" s="83">
        <v>4.62</v>
      </c>
      <c r="L75" s="86" t="s">
        <v>133</v>
      </c>
      <c r="M75" s="87">
        <v>8.3999999999999995E-3</v>
      </c>
      <c r="N75" s="87">
        <v>3.3800000000000004E-2</v>
      </c>
      <c r="O75" s="83">
        <v>18.662857000000002</v>
      </c>
      <c r="P75" s="85">
        <v>4796011</v>
      </c>
      <c r="Q75" s="73"/>
      <c r="R75" s="83">
        <v>895.0726863000001</v>
      </c>
      <c r="S75" s="84">
        <v>2.346643656481831E-3</v>
      </c>
      <c r="T75" s="84">
        <v>1.5821439341433207E-3</v>
      </c>
      <c r="U75" s="84">
        <v>3.3619121927347964E-4</v>
      </c>
    </row>
    <row r="76" spans="2:21">
      <c r="B76" s="76" t="s">
        <v>406</v>
      </c>
      <c r="C76" s="73">
        <v>1191329</v>
      </c>
      <c r="D76" s="86" t="s">
        <v>120</v>
      </c>
      <c r="E76" s="86" t="s">
        <v>318</v>
      </c>
      <c r="F76" s="73" t="s">
        <v>336</v>
      </c>
      <c r="G76" s="86" t="s">
        <v>320</v>
      </c>
      <c r="H76" s="73" t="s">
        <v>361</v>
      </c>
      <c r="I76" s="73" t="s">
        <v>131</v>
      </c>
      <c r="J76" s="73"/>
      <c r="K76" s="83">
        <v>4.9900000000002542</v>
      </c>
      <c r="L76" s="86" t="s">
        <v>133</v>
      </c>
      <c r="M76" s="87">
        <v>3.0899999999999997E-2</v>
      </c>
      <c r="N76" s="87">
        <v>3.3400000000001227E-2</v>
      </c>
      <c r="O76" s="83">
        <v>44.398258000000006</v>
      </c>
      <c r="P76" s="85">
        <v>5154899</v>
      </c>
      <c r="Q76" s="73"/>
      <c r="R76" s="83">
        <v>2288.6852564580004</v>
      </c>
      <c r="S76" s="84">
        <v>2.3367504210526318E-3</v>
      </c>
      <c r="T76" s="84">
        <v>4.045514460548091E-3</v>
      </c>
      <c r="U76" s="84">
        <v>8.5963508738323951E-4</v>
      </c>
    </row>
    <row r="77" spans="2:21">
      <c r="B77" s="76" t="s">
        <v>407</v>
      </c>
      <c r="C77" s="73">
        <v>1157569</v>
      </c>
      <c r="D77" s="86" t="s">
        <v>120</v>
      </c>
      <c r="E77" s="86" t="s">
        <v>318</v>
      </c>
      <c r="F77" s="73" t="s">
        <v>408</v>
      </c>
      <c r="G77" s="86" t="s">
        <v>334</v>
      </c>
      <c r="H77" s="73" t="s">
        <v>366</v>
      </c>
      <c r="I77" s="73" t="s">
        <v>329</v>
      </c>
      <c r="J77" s="73"/>
      <c r="K77" s="83">
        <v>3.2300000000004836</v>
      </c>
      <c r="L77" s="86" t="s">
        <v>133</v>
      </c>
      <c r="M77" s="87">
        <v>1.4199999999999999E-2</v>
      </c>
      <c r="N77" s="87">
        <v>2.6800000000004275E-2</v>
      </c>
      <c r="O77" s="83">
        <v>1671015.5596180002</v>
      </c>
      <c r="P77" s="85">
        <v>106.38</v>
      </c>
      <c r="Q77" s="73"/>
      <c r="R77" s="83">
        <v>1777.6263047180003</v>
      </c>
      <c r="S77" s="84">
        <v>1.7355810003996609E-3</v>
      </c>
      <c r="T77" s="84">
        <v>3.1421589757242826E-3</v>
      </c>
      <c r="U77" s="84">
        <v>6.6768024981990167E-4</v>
      </c>
    </row>
    <row r="78" spans="2:21">
      <c r="B78" s="76" t="s">
        <v>409</v>
      </c>
      <c r="C78" s="73">
        <v>1129899</v>
      </c>
      <c r="D78" s="86" t="s">
        <v>120</v>
      </c>
      <c r="E78" s="86" t="s">
        <v>318</v>
      </c>
      <c r="F78" s="73" t="s">
        <v>410</v>
      </c>
      <c r="G78" s="86" t="s">
        <v>334</v>
      </c>
      <c r="H78" s="73" t="s">
        <v>366</v>
      </c>
      <c r="I78" s="73" t="s">
        <v>329</v>
      </c>
      <c r="J78" s="73"/>
      <c r="K78" s="83">
        <v>0.71000000000072649</v>
      </c>
      <c r="L78" s="86" t="s">
        <v>133</v>
      </c>
      <c r="M78" s="87">
        <v>0.04</v>
      </c>
      <c r="N78" s="87">
        <v>2.8399999999948352E-2</v>
      </c>
      <c r="O78" s="83">
        <v>110275.19099400002</v>
      </c>
      <c r="P78" s="85">
        <v>112.36</v>
      </c>
      <c r="Q78" s="73"/>
      <c r="R78" s="83">
        <v>123.90521042100001</v>
      </c>
      <c r="S78" s="84">
        <v>6.7727522991573356E-4</v>
      </c>
      <c r="T78" s="84">
        <v>2.1901671235963948E-4</v>
      </c>
      <c r="U78" s="84">
        <v>4.6539062584925445E-5</v>
      </c>
    </row>
    <row r="79" spans="2:21">
      <c r="B79" s="76" t="s">
        <v>411</v>
      </c>
      <c r="C79" s="73">
        <v>1136753</v>
      </c>
      <c r="D79" s="86" t="s">
        <v>120</v>
      </c>
      <c r="E79" s="86" t="s">
        <v>318</v>
      </c>
      <c r="F79" s="73" t="s">
        <v>410</v>
      </c>
      <c r="G79" s="86" t="s">
        <v>334</v>
      </c>
      <c r="H79" s="73" t="s">
        <v>366</v>
      </c>
      <c r="I79" s="73" t="s">
        <v>329</v>
      </c>
      <c r="J79" s="73"/>
      <c r="K79" s="83">
        <v>3.0499999999998164</v>
      </c>
      <c r="L79" s="86" t="s">
        <v>133</v>
      </c>
      <c r="M79" s="87">
        <v>0.04</v>
      </c>
      <c r="N79" s="87">
        <v>2.5299999999998088E-2</v>
      </c>
      <c r="O79" s="83">
        <v>4182753.3257800005</v>
      </c>
      <c r="P79" s="85">
        <v>117.41</v>
      </c>
      <c r="Q79" s="73"/>
      <c r="R79" s="83">
        <v>4910.9707805980006</v>
      </c>
      <c r="S79" s="84">
        <v>4.4940236498216156E-3</v>
      </c>
      <c r="T79" s="84">
        <v>8.680705768597214E-3</v>
      </c>
      <c r="U79" s="84">
        <v>1.8445711502722609E-3</v>
      </c>
    </row>
    <row r="80" spans="2:21">
      <c r="B80" s="76" t="s">
        <v>412</v>
      </c>
      <c r="C80" s="73">
        <v>1138544</v>
      </c>
      <c r="D80" s="86" t="s">
        <v>120</v>
      </c>
      <c r="E80" s="86" t="s">
        <v>318</v>
      </c>
      <c r="F80" s="73" t="s">
        <v>410</v>
      </c>
      <c r="G80" s="86" t="s">
        <v>334</v>
      </c>
      <c r="H80" s="73" t="s">
        <v>366</v>
      </c>
      <c r="I80" s="73" t="s">
        <v>329</v>
      </c>
      <c r="J80" s="73"/>
      <c r="K80" s="83">
        <v>4.4199999999999076</v>
      </c>
      <c r="L80" s="86" t="s">
        <v>133</v>
      </c>
      <c r="M80" s="87">
        <v>3.5000000000000003E-2</v>
      </c>
      <c r="N80" s="87">
        <v>2.6900000000001791E-2</v>
      </c>
      <c r="O80" s="83">
        <v>1283003.7199770003</v>
      </c>
      <c r="P80" s="85">
        <v>117.45</v>
      </c>
      <c r="Q80" s="73"/>
      <c r="R80" s="83">
        <v>1506.8878743170001</v>
      </c>
      <c r="S80" s="84">
        <v>1.4385652957630266E-3</v>
      </c>
      <c r="T80" s="84">
        <v>2.6635976566775545E-3</v>
      </c>
      <c r="U80" s="84">
        <v>5.6599031512090739E-4</v>
      </c>
    </row>
    <row r="81" spans="2:21">
      <c r="B81" s="76" t="s">
        <v>413</v>
      </c>
      <c r="C81" s="73">
        <v>1171271</v>
      </c>
      <c r="D81" s="86" t="s">
        <v>120</v>
      </c>
      <c r="E81" s="86" t="s">
        <v>318</v>
      </c>
      <c r="F81" s="73" t="s">
        <v>410</v>
      </c>
      <c r="G81" s="86" t="s">
        <v>334</v>
      </c>
      <c r="H81" s="73" t="s">
        <v>366</v>
      </c>
      <c r="I81" s="73" t="s">
        <v>329</v>
      </c>
      <c r="J81" s="73"/>
      <c r="K81" s="83">
        <v>6.7000000000003554</v>
      </c>
      <c r="L81" s="86" t="s">
        <v>133</v>
      </c>
      <c r="M81" s="87">
        <v>2.5000000000000001E-2</v>
      </c>
      <c r="N81" s="87">
        <v>2.8000000000002367E-2</v>
      </c>
      <c r="O81" s="83">
        <v>2321840.9866030007</v>
      </c>
      <c r="P81" s="85">
        <v>109.15</v>
      </c>
      <c r="Q81" s="73"/>
      <c r="R81" s="83">
        <v>2534.2894145930004</v>
      </c>
      <c r="S81" s="84">
        <v>3.7405730766161506E-3</v>
      </c>
      <c r="T81" s="84">
        <v>4.4796480621441372E-3</v>
      </c>
      <c r="U81" s="84">
        <v>9.518845355519298E-4</v>
      </c>
    </row>
    <row r="82" spans="2:21">
      <c r="B82" s="76" t="s">
        <v>414</v>
      </c>
      <c r="C82" s="73">
        <v>1410307</v>
      </c>
      <c r="D82" s="86" t="s">
        <v>120</v>
      </c>
      <c r="E82" s="86" t="s">
        <v>318</v>
      </c>
      <c r="F82" s="73" t="s">
        <v>415</v>
      </c>
      <c r="G82" s="86" t="s">
        <v>129</v>
      </c>
      <c r="H82" s="73" t="s">
        <v>366</v>
      </c>
      <c r="I82" s="73" t="s">
        <v>329</v>
      </c>
      <c r="J82" s="73"/>
      <c r="K82" s="83">
        <v>1.569999999999599</v>
      </c>
      <c r="L82" s="86" t="s">
        <v>133</v>
      </c>
      <c r="M82" s="87">
        <v>1.8000000000000002E-2</v>
      </c>
      <c r="N82" s="87">
        <v>2.869999999999711E-2</v>
      </c>
      <c r="O82" s="83">
        <v>1643973.0037610002</v>
      </c>
      <c r="P82" s="85">
        <v>109.27</v>
      </c>
      <c r="Q82" s="73"/>
      <c r="R82" s="83">
        <v>1796.369376096</v>
      </c>
      <c r="S82" s="84">
        <v>1.6866390482042299E-3</v>
      </c>
      <c r="T82" s="84">
        <v>3.1752895104191804E-3</v>
      </c>
      <c r="U82" s="84">
        <v>6.7472018759919797E-4</v>
      </c>
    </row>
    <row r="83" spans="2:21">
      <c r="B83" s="76" t="s">
        <v>416</v>
      </c>
      <c r="C83" s="73">
        <v>1192749</v>
      </c>
      <c r="D83" s="86" t="s">
        <v>120</v>
      </c>
      <c r="E83" s="86" t="s">
        <v>318</v>
      </c>
      <c r="F83" s="73" t="s">
        <v>415</v>
      </c>
      <c r="G83" s="86" t="s">
        <v>129</v>
      </c>
      <c r="H83" s="73" t="s">
        <v>366</v>
      </c>
      <c r="I83" s="73" t="s">
        <v>329</v>
      </c>
      <c r="J83" s="73"/>
      <c r="K83" s="83">
        <v>4.0599999999989222</v>
      </c>
      <c r="L83" s="86" t="s">
        <v>133</v>
      </c>
      <c r="M83" s="87">
        <v>2.2000000000000002E-2</v>
      </c>
      <c r="N83" s="87">
        <v>2.8899999999997306E-2</v>
      </c>
      <c r="O83" s="83">
        <v>1043976.9722250002</v>
      </c>
      <c r="P83" s="85">
        <v>99.54</v>
      </c>
      <c r="Q83" s="73"/>
      <c r="R83" s="83">
        <v>1039.1746722520002</v>
      </c>
      <c r="S83" s="84">
        <v>3.7024203128656736E-3</v>
      </c>
      <c r="T83" s="84">
        <v>1.8368607705093315E-3</v>
      </c>
      <c r="U83" s="84">
        <v>3.9031623403311362E-4</v>
      </c>
    </row>
    <row r="84" spans="2:21">
      <c r="B84" s="76" t="s">
        <v>417</v>
      </c>
      <c r="C84" s="73">
        <v>1110915</v>
      </c>
      <c r="D84" s="86" t="s">
        <v>120</v>
      </c>
      <c r="E84" s="86" t="s">
        <v>318</v>
      </c>
      <c r="F84" s="73" t="s">
        <v>418</v>
      </c>
      <c r="G84" s="86" t="s">
        <v>419</v>
      </c>
      <c r="H84" s="73" t="s">
        <v>420</v>
      </c>
      <c r="I84" s="73" t="s">
        <v>329</v>
      </c>
      <c r="J84" s="73"/>
      <c r="K84" s="83">
        <v>5.9199999999997424</v>
      </c>
      <c r="L84" s="86" t="s">
        <v>133</v>
      </c>
      <c r="M84" s="87">
        <v>5.1500000000000004E-2</v>
      </c>
      <c r="N84" s="87">
        <v>2.9199999999998429E-2</v>
      </c>
      <c r="O84" s="83">
        <v>6538354.3667740012</v>
      </c>
      <c r="P84" s="85">
        <v>151.80000000000001</v>
      </c>
      <c r="Q84" s="73"/>
      <c r="R84" s="83">
        <v>9925.2215809430018</v>
      </c>
      <c r="S84" s="84">
        <v>2.0906876566080166E-3</v>
      </c>
      <c r="T84" s="84">
        <v>1.7543970852501423E-2</v>
      </c>
      <c r="U84" s="84">
        <v>3.727934497308859E-3</v>
      </c>
    </row>
    <row r="85" spans="2:21">
      <c r="B85" s="76" t="s">
        <v>421</v>
      </c>
      <c r="C85" s="73">
        <v>2300184</v>
      </c>
      <c r="D85" s="86" t="s">
        <v>120</v>
      </c>
      <c r="E85" s="86" t="s">
        <v>318</v>
      </c>
      <c r="F85" s="73" t="s">
        <v>422</v>
      </c>
      <c r="G85" s="86" t="s">
        <v>157</v>
      </c>
      <c r="H85" s="73" t="s">
        <v>423</v>
      </c>
      <c r="I85" s="73" t="s">
        <v>131</v>
      </c>
      <c r="J85" s="73"/>
      <c r="K85" s="83">
        <v>1.4000000000005894</v>
      </c>
      <c r="L85" s="86" t="s">
        <v>133</v>
      </c>
      <c r="M85" s="87">
        <v>2.2000000000000002E-2</v>
      </c>
      <c r="N85" s="87">
        <v>2.4400000000005008E-2</v>
      </c>
      <c r="O85" s="83">
        <v>1228372.3919560001</v>
      </c>
      <c r="P85" s="85">
        <v>110.51</v>
      </c>
      <c r="Q85" s="73"/>
      <c r="R85" s="83">
        <v>1357.4743147280003</v>
      </c>
      <c r="S85" s="84">
        <v>1.548013246068876E-3</v>
      </c>
      <c r="T85" s="84">
        <v>2.3994920029125084E-3</v>
      </c>
      <c r="U85" s="84">
        <v>5.0987026191957386E-4</v>
      </c>
    </row>
    <row r="86" spans="2:21">
      <c r="B86" s="76" t="s">
        <v>424</v>
      </c>
      <c r="C86" s="73">
        <v>2300242</v>
      </c>
      <c r="D86" s="86" t="s">
        <v>120</v>
      </c>
      <c r="E86" s="86" t="s">
        <v>318</v>
      </c>
      <c r="F86" s="73" t="s">
        <v>422</v>
      </c>
      <c r="G86" s="86" t="s">
        <v>157</v>
      </c>
      <c r="H86" s="73" t="s">
        <v>423</v>
      </c>
      <c r="I86" s="73" t="s">
        <v>131</v>
      </c>
      <c r="J86" s="73"/>
      <c r="K86" s="83">
        <v>4.7099999999987281</v>
      </c>
      <c r="L86" s="86" t="s">
        <v>133</v>
      </c>
      <c r="M86" s="87">
        <v>1.7000000000000001E-2</v>
      </c>
      <c r="N86" s="87">
        <v>2.2899999999994803E-2</v>
      </c>
      <c r="O86" s="83">
        <v>1053265.5129560002</v>
      </c>
      <c r="P86" s="85">
        <v>106.05</v>
      </c>
      <c r="Q86" s="73"/>
      <c r="R86" s="83">
        <v>1116.9881284020003</v>
      </c>
      <c r="S86" s="84">
        <v>8.2983952046579066E-4</v>
      </c>
      <c r="T86" s="84">
        <v>1.9744050052142958E-3</v>
      </c>
      <c r="U86" s="84">
        <v>4.1954313493106359E-4</v>
      </c>
    </row>
    <row r="87" spans="2:21">
      <c r="B87" s="76" t="s">
        <v>425</v>
      </c>
      <c r="C87" s="73">
        <v>2300317</v>
      </c>
      <c r="D87" s="86" t="s">
        <v>120</v>
      </c>
      <c r="E87" s="86" t="s">
        <v>318</v>
      </c>
      <c r="F87" s="73" t="s">
        <v>422</v>
      </c>
      <c r="G87" s="86" t="s">
        <v>157</v>
      </c>
      <c r="H87" s="73" t="s">
        <v>423</v>
      </c>
      <c r="I87" s="73" t="s">
        <v>131</v>
      </c>
      <c r="J87" s="73"/>
      <c r="K87" s="83">
        <v>9.5799999999932908</v>
      </c>
      <c r="L87" s="86" t="s">
        <v>133</v>
      </c>
      <c r="M87" s="87">
        <v>5.7999999999999996E-3</v>
      </c>
      <c r="N87" s="87">
        <v>2.5099999999971576E-2</v>
      </c>
      <c r="O87" s="83">
        <v>520305.75504000008</v>
      </c>
      <c r="P87" s="85">
        <v>89.93</v>
      </c>
      <c r="Q87" s="73"/>
      <c r="R87" s="83">
        <v>467.91095528300008</v>
      </c>
      <c r="S87" s="84">
        <v>1.0876797641958095E-3</v>
      </c>
      <c r="T87" s="84">
        <v>8.2708643772878929E-4</v>
      </c>
      <c r="U87" s="84">
        <v>1.7574835762029485E-4</v>
      </c>
    </row>
    <row r="88" spans="2:21">
      <c r="B88" s="76" t="s">
        <v>426</v>
      </c>
      <c r="C88" s="73">
        <v>1136084</v>
      </c>
      <c r="D88" s="86" t="s">
        <v>120</v>
      </c>
      <c r="E88" s="86" t="s">
        <v>318</v>
      </c>
      <c r="F88" s="73" t="s">
        <v>370</v>
      </c>
      <c r="G88" s="86" t="s">
        <v>334</v>
      </c>
      <c r="H88" s="73" t="s">
        <v>423</v>
      </c>
      <c r="I88" s="73" t="s">
        <v>131</v>
      </c>
      <c r="J88" s="73"/>
      <c r="K88" s="73">
        <v>1.34</v>
      </c>
      <c r="L88" s="86" t="s">
        <v>133</v>
      </c>
      <c r="M88" s="87">
        <v>2.5000000000000001E-2</v>
      </c>
      <c r="N88" s="87">
        <v>2.7499926748512992E-2</v>
      </c>
      <c r="O88" s="83">
        <v>6.1902000000000006E-2</v>
      </c>
      <c r="P88" s="85">
        <v>110.7</v>
      </c>
      <c r="Q88" s="73"/>
      <c r="R88" s="83">
        <v>6.825800000000001E-5</v>
      </c>
      <c r="S88" s="84">
        <v>1.3145060778450705E-10</v>
      </c>
      <c r="T88" s="84">
        <v>1.2065386678614236E-10</v>
      </c>
      <c r="U88" s="84">
        <v>2.5637851088976049E-11</v>
      </c>
    </row>
    <row r="89" spans="2:21">
      <c r="B89" s="76" t="s">
        <v>427</v>
      </c>
      <c r="C89" s="73">
        <v>1141050</v>
      </c>
      <c r="D89" s="86" t="s">
        <v>120</v>
      </c>
      <c r="E89" s="86" t="s">
        <v>318</v>
      </c>
      <c r="F89" s="73" t="s">
        <v>370</v>
      </c>
      <c r="G89" s="86" t="s">
        <v>334</v>
      </c>
      <c r="H89" s="73" t="s">
        <v>423</v>
      </c>
      <c r="I89" s="73" t="s">
        <v>131</v>
      </c>
      <c r="J89" s="73"/>
      <c r="K89" s="83">
        <v>2.1900000000004183</v>
      </c>
      <c r="L89" s="86" t="s">
        <v>133</v>
      </c>
      <c r="M89" s="87">
        <v>1.95E-2</v>
      </c>
      <c r="N89" s="87">
        <v>2.9300000000004049E-2</v>
      </c>
      <c r="O89" s="83">
        <v>1379308.9017990001</v>
      </c>
      <c r="P89" s="85">
        <v>109.19</v>
      </c>
      <c r="Q89" s="73"/>
      <c r="R89" s="83">
        <v>1506.0674736230003</v>
      </c>
      <c r="S89" s="84">
        <v>2.423762421502797E-3</v>
      </c>
      <c r="T89" s="84">
        <v>2.662147504079396E-3</v>
      </c>
      <c r="U89" s="84">
        <v>5.656821708619772E-4</v>
      </c>
    </row>
    <row r="90" spans="2:21">
      <c r="B90" s="76" t="s">
        <v>428</v>
      </c>
      <c r="C90" s="73">
        <v>1162221</v>
      </c>
      <c r="D90" s="86" t="s">
        <v>120</v>
      </c>
      <c r="E90" s="86" t="s">
        <v>318</v>
      </c>
      <c r="F90" s="73" t="s">
        <v>370</v>
      </c>
      <c r="G90" s="86" t="s">
        <v>334</v>
      </c>
      <c r="H90" s="73" t="s">
        <v>423</v>
      </c>
      <c r="I90" s="73" t="s">
        <v>131</v>
      </c>
      <c r="J90" s="73"/>
      <c r="K90" s="83">
        <v>5.3699999999988997</v>
      </c>
      <c r="L90" s="86" t="s">
        <v>133</v>
      </c>
      <c r="M90" s="87">
        <v>1.1699999999999999E-2</v>
      </c>
      <c r="N90" s="87">
        <v>3.6699999999986167E-2</v>
      </c>
      <c r="O90" s="83">
        <v>366206.79155600001</v>
      </c>
      <c r="P90" s="85">
        <v>96.7</v>
      </c>
      <c r="Q90" s="73"/>
      <c r="R90" s="83">
        <v>354.12195724700001</v>
      </c>
      <c r="S90" s="84">
        <v>5.0766117701681089E-4</v>
      </c>
      <c r="T90" s="84">
        <v>6.2595129443768541E-4</v>
      </c>
      <c r="U90" s="84">
        <v>1.3300896608800915E-4</v>
      </c>
    </row>
    <row r="91" spans="2:21">
      <c r="B91" s="76" t="s">
        <v>429</v>
      </c>
      <c r="C91" s="73">
        <v>1156231</v>
      </c>
      <c r="D91" s="86" t="s">
        <v>120</v>
      </c>
      <c r="E91" s="86" t="s">
        <v>318</v>
      </c>
      <c r="F91" s="73" t="s">
        <v>370</v>
      </c>
      <c r="G91" s="86" t="s">
        <v>334</v>
      </c>
      <c r="H91" s="73" t="s">
        <v>423</v>
      </c>
      <c r="I91" s="73" t="s">
        <v>131</v>
      </c>
      <c r="J91" s="73"/>
      <c r="K91" s="83">
        <v>3.7000000000011988</v>
      </c>
      <c r="L91" s="86" t="s">
        <v>133</v>
      </c>
      <c r="M91" s="87">
        <v>3.3500000000000002E-2</v>
      </c>
      <c r="N91" s="87">
        <v>3.1000000000007754E-2</v>
      </c>
      <c r="O91" s="83">
        <v>1260525.5908480003</v>
      </c>
      <c r="P91" s="85">
        <v>112.51</v>
      </c>
      <c r="Q91" s="73"/>
      <c r="R91" s="83">
        <v>1418.2174427090004</v>
      </c>
      <c r="S91" s="84">
        <v>3.0305201705884965E-3</v>
      </c>
      <c r="T91" s="84">
        <v>2.5068624689618094E-3</v>
      </c>
      <c r="U91" s="84">
        <v>5.3268551097251265E-4</v>
      </c>
    </row>
    <row r="92" spans="2:21">
      <c r="B92" s="76" t="s">
        <v>430</v>
      </c>
      <c r="C92" s="73">
        <v>1174226</v>
      </c>
      <c r="D92" s="86" t="s">
        <v>120</v>
      </c>
      <c r="E92" s="86" t="s">
        <v>318</v>
      </c>
      <c r="F92" s="73" t="s">
        <v>370</v>
      </c>
      <c r="G92" s="86" t="s">
        <v>334</v>
      </c>
      <c r="H92" s="73" t="s">
        <v>423</v>
      </c>
      <c r="I92" s="73" t="s">
        <v>131</v>
      </c>
      <c r="J92" s="73"/>
      <c r="K92" s="83">
        <v>5.3800000000002299</v>
      </c>
      <c r="L92" s="86" t="s">
        <v>133</v>
      </c>
      <c r="M92" s="87">
        <v>1.3300000000000001E-2</v>
      </c>
      <c r="N92" s="87">
        <v>3.6900000000001147E-2</v>
      </c>
      <c r="O92" s="83">
        <v>5250502.2709690006</v>
      </c>
      <c r="P92" s="85">
        <v>97.7</v>
      </c>
      <c r="Q92" s="73"/>
      <c r="R92" s="83">
        <v>5129.7405650890014</v>
      </c>
      <c r="S92" s="84">
        <v>4.4214755966054745E-3</v>
      </c>
      <c r="T92" s="84">
        <v>9.0674065279925994E-3</v>
      </c>
      <c r="U92" s="84">
        <v>1.9267415501894524E-3</v>
      </c>
    </row>
    <row r="93" spans="2:21">
      <c r="B93" s="76" t="s">
        <v>431</v>
      </c>
      <c r="C93" s="73">
        <v>1186188</v>
      </c>
      <c r="D93" s="86" t="s">
        <v>120</v>
      </c>
      <c r="E93" s="86" t="s">
        <v>318</v>
      </c>
      <c r="F93" s="73" t="s">
        <v>370</v>
      </c>
      <c r="G93" s="86" t="s">
        <v>334</v>
      </c>
      <c r="H93" s="73" t="s">
        <v>420</v>
      </c>
      <c r="I93" s="73" t="s">
        <v>329</v>
      </c>
      <c r="J93" s="73"/>
      <c r="K93" s="83">
        <v>6.0199999999991842</v>
      </c>
      <c r="L93" s="86" t="s">
        <v>133</v>
      </c>
      <c r="M93" s="87">
        <v>1.8700000000000001E-2</v>
      </c>
      <c r="N93" s="87">
        <v>3.7499999999994822E-2</v>
      </c>
      <c r="O93" s="83">
        <v>3045082.2214839999</v>
      </c>
      <c r="P93" s="85">
        <v>95.12</v>
      </c>
      <c r="Q93" s="73"/>
      <c r="R93" s="83">
        <v>2896.4821691180005</v>
      </c>
      <c r="S93" s="84">
        <v>5.4459626144922361E-3</v>
      </c>
      <c r="T93" s="84">
        <v>5.1198654191625869E-3</v>
      </c>
      <c r="U93" s="84">
        <v>1.0879249103947029E-3</v>
      </c>
    </row>
    <row r="94" spans="2:21">
      <c r="B94" s="76" t="s">
        <v>432</v>
      </c>
      <c r="C94" s="73">
        <v>1185537</v>
      </c>
      <c r="D94" s="86" t="s">
        <v>120</v>
      </c>
      <c r="E94" s="86" t="s">
        <v>318</v>
      </c>
      <c r="F94" s="73">
        <v>513141879</v>
      </c>
      <c r="G94" s="86" t="s">
        <v>320</v>
      </c>
      <c r="H94" s="73" t="s">
        <v>423</v>
      </c>
      <c r="I94" s="73" t="s">
        <v>131</v>
      </c>
      <c r="J94" s="73"/>
      <c r="K94" s="83">
        <v>4.6400000000002146</v>
      </c>
      <c r="L94" s="86" t="s">
        <v>133</v>
      </c>
      <c r="M94" s="87">
        <v>1.09E-2</v>
      </c>
      <c r="N94" s="87">
        <v>3.4600000000001428E-2</v>
      </c>
      <c r="O94" s="83">
        <v>58.427877000000009</v>
      </c>
      <c r="P94" s="85">
        <v>4800000</v>
      </c>
      <c r="Q94" s="73"/>
      <c r="R94" s="83">
        <v>2804.53798456</v>
      </c>
      <c r="S94" s="84">
        <v>3.2175712869651416E-3</v>
      </c>
      <c r="T94" s="84">
        <v>4.9573434965246325E-3</v>
      </c>
      <c r="U94" s="84">
        <v>1.0533904776220558E-3</v>
      </c>
    </row>
    <row r="95" spans="2:21">
      <c r="B95" s="76" t="s">
        <v>434</v>
      </c>
      <c r="C95" s="73">
        <v>1151000</v>
      </c>
      <c r="D95" s="86" t="s">
        <v>120</v>
      </c>
      <c r="E95" s="86" t="s">
        <v>318</v>
      </c>
      <c r="F95" s="73">
        <v>513141879</v>
      </c>
      <c r="G95" s="86" t="s">
        <v>320</v>
      </c>
      <c r="H95" s="73" t="s">
        <v>423</v>
      </c>
      <c r="I95" s="73" t="s">
        <v>131</v>
      </c>
      <c r="J95" s="73"/>
      <c r="K95" s="83">
        <v>1.0100000000005431</v>
      </c>
      <c r="L95" s="86" t="s">
        <v>133</v>
      </c>
      <c r="M95" s="87">
        <v>2.2000000000000002E-2</v>
      </c>
      <c r="N95" s="87">
        <v>2.6500000000007407E-2</v>
      </c>
      <c r="O95" s="83">
        <v>10.825323000000001</v>
      </c>
      <c r="P95" s="85">
        <v>5614899</v>
      </c>
      <c r="Q95" s="73"/>
      <c r="R95" s="83">
        <v>607.83094666700003</v>
      </c>
      <c r="S95" s="84">
        <v>2.1504415971394519E-3</v>
      </c>
      <c r="T95" s="84">
        <v>1.074411117636834E-3</v>
      </c>
      <c r="U95" s="84">
        <v>2.2830260625743339E-4</v>
      </c>
    </row>
    <row r="96" spans="2:21">
      <c r="B96" s="76" t="s">
        <v>435</v>
      </c>
      <c r="C96" s="73">
        <v>1167030</v>
      </c>
      <c r="D96" s="86" t="s">
        <v>120</v>
      </c>
      <c r="E96" s="86" t="s">
        <v>318</v>
      </c>
      <c r="F96" s="73">
        <v>513141879</v>
      </c>
      <c r="G96" s="86" t="s">
        <v>320</v>
      </c>
      <c r="H96" s="73" t="s">
        <v>423</v>
      </c>
      <c r="I96" s="73" t="s">
        <v>131</v>
      </c>
      <c r="J96" s="73"/>
      <c r="K96" s="83">
        <v>2.9200000000035411</v>
      </c>
      <c r="L96" s="86" t="s">
        <v>133</v>
      </c>
      <c r="M96" s="87">
        <v>2.3199999999999998E-2</v>
      </c>
      <c r="N96" s="87">
        <v>3.1500000000017445E-2</v>
      </c>
      <c r="O96" s="83">
        <v>6.8993390000000012</v>
      </c>
      <c r="P96" s="85">
        <v>5402041</v>
      </c>
      <c r="Q96" s="73"/>
      <c r="R96" s="83">
        <v>372.70511152900002</v>
      </c>
      <c r="S96" s="84">
        <v>1.1498898333333336E-3</v>
      </c>
      <c r="T96" s="84">
        <v>6.5879915726997998E-4</v>
      </c>
      <c r="U96" s="84">
        <v>1.399888386633173E-4</v>
      </c>
    </row>
    <row r="97" spans="2:21">
      <c r="B97" s="76" t="s">
        <v>436</v>
      </c>
      <c r="C97" s="73">
        <v>1189497</v>
      </c>
      <c r="D97" s="86" t="s">
        <v>120</v>
      </c>
      <c r="E97" s="86" t="s">
        <v>318</v>
      </c>
      <c r="F97" s="73">
        <v>513141879</v>
      </c>
      <c r="G97" s="86" t="s">
        <v>320</v>
      </c>
      <c r="H97" s="73" t="s">
        <v>423</v>
      </c>
      <c r="I97" s="73" t="s">
        <v>131</v>
      </c>
      <c r="J97" s="73"/>
      <c r="K97" s="83">
        <v>5.2800000000007437</v>
      </c>
      <c r="L97" s="86" t="s">
        <v>133</v>
      </c>
      <c r="M97" s="87">
        <v>2.9900000000000003E-2</v>
      </c>
      <c r="N97" s="87">
        <v>3.5500000000004132E-2</v>
      </c>
      <c r="O97" s="83">
        <v>47.948964000000004</v>
      </c>
      <c r="P97" s="85">
        <v>5048968</v>
      </c>
      <c r="Q97" s="73"/>
      <c r="R97" s="83">
        <v>2420.9278785400006</v>
      </c>
      <c r="S97" s="84">
        <v>2.9968102500000002E-3</v>
      </c>
      <c r="T97" s="84">
        <v>4.2792685070793665E-3</v>
      </c>
      <c r="U97" s="84">
        <v>9.0930569965658561E-4</v>
      </c>
    </row>
    <row r="98" spans="2:21">
      <c r="B98" s="76" t="s">
        <v>437</v>
      </c>
      <c r="C98" s="73">
        <v>7480197</v>
      </c>
      <c r="D98" s="86" t="s">
        <v>120</v>
      </c>
      <c r="E98" s="86" t="s">
        <v>318</v>
      </c>
      <c r="F98" s="73">
        <v>520029935</v>
      </c>
      <c r="G98" s="86" t="s">
        <v>320</v>
      </c>
      <c r="H98" s="73" t="s">
        <v>423</v>
      </c>
      <c r="I98" s="73" t="s">
        <v>131</v>
      </c>
      <c r="J98" s="73"/>
      <c r="K98" s="83">
        <v>2.2900000000000769</v>
      </c>
      <c r="L98" s="86" t="s">
        <v>133</v>
      </c>
      <c r="M98" s="87">
        <v>1.46E-2</v>
      </c>
      <c r="N98" s="87">
        <v>3.02000000000027E-2</v>
      </c>
      <c r="O98" s="83">
        <v>70.609973000000011</v>
      </c>
      <c r="P98" s="85">
        <v>5353345</v>
      </c>
      <c r="Q98" s="73"/>
      <c r="R98" s="83">
        <v>3779.9954997990008</v>
      </c>
      <c r="S98" s="84">
        <v>2.651221154207187E-3</v>
      </c>
      <c r="T98" s="84">
        <v>6.6815768625650643E-3</v>
      </c>
      <c r="U98" s="84">
        <v>1.4197744109239409E-3</v>
      </c>
    </row>
    <row r="99" spans="2:21">
      <c r="B99" s="76" t="s">
        <v>439</v>
      </c>
      <c r="C99" s="73">
        <v>7480247</v>
      </c>
      <c r="D99" s="86" t="s">
        <v>120</v>
      </c>
      <c r="E99" s="86" t="s">
        <v>318</v>
      </c>
      <c r="F99" s="73">
        <v>520029935</v>
      </c>
      <c r="G99" s="86" t="s">
        <v>320</v>
      </c>
      <c r="H99" s="73" t="s">
        <v>423</v>
      </c>
      <c r="I99" s="73" t="s">
        <v>131</v>
      </c>
      <c r="J99" s="73"/>
      <c r="K99" s="83">
        <v>2.9300000000002582</v>
      </c>
      <c r="L99" s="86" t="s">
        <v>133</v>
      </c>
      <c r="M99" s="87">
        <v>2.4199999999999999E-2</v>
      </c>
      <c r="N99" s="87">
        <v>3.2700000000004864E-2</v>
      </c>
      <c r="O99" s="83">
        <v>67.910860000000014</v>
      </c>
      <c r="P99" s="85">
        <v>5395500</v>
      </c>
      <c r="Q99" s="83">
        <v>90.856280502000004</v>
      </c>
      <c r="R99" s="83">
        <v>3754.9867183710012</v>
      </c>
      <c r="S99" s="84">
        <v>2.2424666490556073E-3</v>
      </c>
      <c r="T99" s="84">
        <v>6.6373709646058857E-3</v>
      </c>
      <c r="U99" s="84">
        <v>1.4103810590213391E-3</v>
      </c>
    </row>
    <row r="100" spans="2:21">
      <c r="B100" s="76" t="s">
        <v>440</v>
      </c>
      <c r="C100" s="73">
        <v>7480312</v>
      </c>
      <c r="D100" s="86" t="s">
        <v>120</v>
      </c>
      <c r="E100" s="86" t="s">
        <v>318</v>
      </c>
      <c r="F100" s="73">
        <v>520029935</v>
      </c>
      <c r="G100" s="86" t="s">
        <v>320</v>
      </c>
      <c r="H100" s="73" t="s">
        <v>423</v>
      </c>
      <c r="I100" s="73" t="s">
        <v>131</v>
      </c>
      <c r="J100" s="73"/>
      <c r="K100" s="83">
        <v>4.3199999999991601</v>
      </c>
      <c r="L100" s="86" t="s">
        <v>133</v>
      </c>
      <c r="M100" s="87">
        <v>2E-3</v>
      </c>
      <c r="N100" s="87">
        <v>3.449999999999475E-2</v>
      </c>
      <c r="O100" s="83">
        <v>40.544443000000008</v>
      </c>
      <c r="P100" s="85">
        <v>4700163</v>
      </c>
      <c r="Q100" s="73"/>
      <c r="R100" s="83">
        <v>1905.6549587800002</v>
      </c>
      <c r="S100" s="84">
        <v>3.5372921828651202E-3</v>
      </c>
      <c r="T100" s="84">
        <v>3.3684643490432438E-3</v>
      </c>
      <c r="U100" s="84">
        <v>7.157680866736563E-4</v>
      </c>
    </row>
    <row r="101" spans="2:21">
      <c r="B101" s="76" t="s">
        <v>441</v>
      </c>
      <c r="C101" s="73">
        <v>1191246</v>
      </c>
      <c r="D101" s="86" t="s">
        <v>120</v>
      </c>
      <c r="E101" s="86" t="s">
        <v>318</v>
      </c>
      <c r="F101" s="73">
        <v>520029935</v>
      </c>
      <c r="G101" s="86" t="s">
        <v>320</v>
      </c>
      <c r="H101" s="73" t="s">
        <v>423</v>
      </c>
      <c r="I101" s="73" t="s">
        <v>131</v>
      </c>
      <c r="J101" s="73"/>
      <c r="K101" s="83">
        <v>4.9700000000004447</v>
      </c>
      <c r="L101" s="86" t="s">
        <v>133</v>
      </c>
      <c r="M101" s="87">
        <v>3.1699999999999999E-2</v>
      </c>
      <c r="N101" s="87">
        <v>3.6500000000004452E-2</v>
      </c>
      <c r="O101" s="83">
        <v>55.021508000000004</v>
      </c>
      <c r="P101" s="85">
        <v>5103222</v>
      </c>
      <c r="Q101" s="73"/>
      <c r="R101" s="83">
        <v>2807.8697845750003</v>
      </c>
      <c r="S101" s="84">
        <v>3.2576381290704563E-3</v>
      </c>
      <c r="T101" s="84">
        <v>4.96323283631144E-3</v>
      </c>
      <c r="U101" s="84">
        <v>1.0546419088483269E-3</v>
      </c>
    </row>
    <row r="102" spans="2:21">
      <c r="B102" s="76" t="s">
        <v>442</v>
      </c>
      <c r="C102" s="73">
        <v>7670284</v>
      </c>
      <c r="D102" s="86" t="s">
        <v>120</v>
      </c>
      <c r="E102" s="86" t="s">
        <v>318</v>
      </c>
      <c r="F102" s="73" t="s">
        <v>443</v>
      </c>
      <c r="G102" s="86" t="s">
        <v>444</v>
      </c>
      <c r="H102" s="73" t="s">
        <v>420</v>
      </c>
      <c r="I102" s="73" t="s">
        <v>329</v>
      </c>
      <c r="J102" s="73"/>
      <c r="K102" s="83">
        <v>5.5299999999998954</v>
      </c>
      <c r="L102" s="86" t="s">
        <v>133</v>
      </c>
      <c r="M102" s="87">
        <v>4.4000000000000003E-3</v>
      </c>
      <c r="N102" s="87">
        <v>2.5799999999998553E-2</v>
      </c>
      <c r="O102" s="83">
        <v>1270990.8966700002</v>
      </c>
      <c r="P102" s="85">
        <v>98.15</v>
      </c>
      <c r="Q102" s="73"/>
      <c r="R102" s="83">
        <v>1247.4775760210002</v>
      </c>
      <c r="S102" s="84">
        <v>1.6794128052536321E-3</v>
      </c>
      <c r="T102" s="84">
        <v>2.2050601142128033E-3</v>
      </c>
      <c r="U102" s="84">
        <v>4.6855525111874359E-4</v>
      </c>
    </row>
    <row r="103" spans="2:21">
      <c r="B103" s="76" t="s">
        <v>445</v>
      </c>
      <c r="C103" s="73">
        <v>1126077</v>
      </c>
      <c r="D103" s="86" t="s">
        <v>120</v>
      </c>
      <c r="E103" s="86" t="s">
        <v>318</v>
      </c>
      <c r="F103" s="73">
        <v>513834200</v>
      </c>
      <c r="G103" s="86" t="s">
        <v>444</v>
      </c>
      <c r="H103" s="73" t="s">
        <v>420</v>
      </c>
      <c r="I103" s="73" t="s">
        <v>329</v>
      </c>
      <c r="J103" s="73"/>
      <c r="K103" s="83">
        <v>0.90999999999992753</v>
      </c>
      <c r="L103" s="86" t="s">
        <v>133</v>
      </c>
      <c r="M103" s="87">
        <v>3.85E-2</v>
      </c>
      <c r="N103" s="87">
        <v>2.4299999999998861E-2</v>
      </c>
      <c r="O103" s="83">
        <v>833581.12391000008</v>
      </c>
      <c r="P103" s="85">
        <v>115.9</v>
      </c>
      <c r="Q103" s="73"/>
      <c r="R103" s="83">
        <v>966.12051927700008</v>
      </c>
      <c r="S103" s="84">
        <v>3.3343244956400005E-3</v>
      </c>
      <c r="T103" s="84">
        <v>1.7077291516335935E-3</v>
      </c>
      <c r="U103" s="84">
        <v>3.6287693760772273E-4</v>
      </c>
    </row>
    <row r="104" spans="2:21">
      <c r="B104" s="76" t="s">
        <v>447</v>
      </c>
      <c r="C104" s="73">
        <v>6130223</v>
      </c>
      <c r="D104" s="86" t="s">
        <v>120</v>
      </c>
      <c r="E104" s="86" t="s">
        <v>318</v>
      </c>
      <c r="F104" s="73" t="s">
        <v>378</v>
      </c>
      <c r="G104" s="86" t="s">
        <v>334</v>
      </c>
      <c r="H104" s="73" t="s">
        <v>423</v>
      </c>
      <c r="I104" s="73" t="s">
        <v>131</v>
      </c>
      <c r="J104" s="73"/>
      <c r="K104" s="83">
        <v>4.3400000000000221</v>
      </c>
      <c r="L104" s="86" t="s">
        <v>133</v>
      </c>
      <c r="M104" s="87">
        <v>2.4E-2</v>
      </c>
      <c r="N104" s="87">
        <v>2.8100000000001079E-2</v>
      </c>
      <c r="O104" s="83">
        <v>2431208.5317320004</v>
      </c>
      <c r="P104" s="85">
        <v>110.68</v>
      </c>
      <c r="Q104" s="73"/>
      <c r="R104" s="83">
        <v>2690.8616672910007</v>
      </c>
      <c r="S104" s="84">
        <v>2.2558171511143192E-3</v>
      </c>
      <c r="T104" s="84">
        <v>4.7564075294509837E-3</v>
      </c>
      <c r="U104" s="84">
        <v>1.0106934092273504E-3</v>
      </c>
    </row>
    <row r="105" spans="2:21">
      <c r="B105" s="76" t="s">
        <v>448</v>
      </c>
      <c r="C105" s="73">
        <v>6130181</v>
      </c>
      <c r="D105" s="86" t="s">
        <v>120</v>
      </c>
      <c r="E105" s="86" t="s">
        <v>318</v>
      </c>
      <c r="F105" s="73" t="s">
        <v>378</v>
      </c>
      <c r="G105" s="86" t="s">
        <v>334</v>
      </c>
      <c r="H105" s="73" t="s">
        <v>423</v>
      </c>
      <c r="I105" s="73" t="s">
        <v>131</v>
      </c>
      <c r="J105" s="73"/>
      <c r="K105" s="83">
        <v>0.5</v>
      </c>
      <c r="L105" s="86" t="s">
        <v>133</v>
      </c>
      <c r="M105" s="87">
        <v>3.4799999999999998E-2</v>
      </c>
      <c r="N105" s="87">
        <v>3.2800000000382724E-2</v>
      </c>
      <c r="O105" s="83">
        <v>15199.073447000002</v>
      </c>
      <c r="P105" s="85">
        <v>110.02</v>
      </c>
      <c r="Q105" s="73"/>
      <c r="R105" s="83">
        <v>16.722020662000002</v>
      </c>
      <c r="S105" s="84">
        <v>1.1672399518646979E-4</v>
      </c>
      <c r="T105" s="84">
        <v>2.9558095070879135E-5</v>
      </c>
      <c r="U105" s="84">
        <v>6.2808267988973705E-6</v>
      </c>
    </row>
    <row r="106" spans="2:21">
      <c r="B106" s="76" t="s">
        <v>449</v>
      </c>
      <c r="C106" s="73">
        <v>6130348</v>
      </c>
      <c r="D106" s="86" t="s">
        <v>120</v>
      </c>
      <c r="E106" s="86" t="s">
        <v>318</v>
      </c>
      <c r="F106" s="73" t="s">
        <v>378</v>
      </c>
      <c r="G106" s="86" t="s">
        <v>334</v>
      </c>
      <c r="H106" s="73" t="s">
        <v>423</v>
      </c>
      <c r="I106" s="73" t="s">
        <v>131</v>
      </c>
      <c r="J106" s="73"/>
      <c r="K106" s="83">
        <v>6.5199999999992624</v>
      </c>
      <c r="L106" s="86" t="s">
        <v>133</v>
      </c>
      <c r="M106" s="87">
        <v>1.4999999999999999E-2</v>
      </c>
      <c r="N106" s="87">
        <v>2.9999999999993417E-2</v>
      </c>
      <c r="O106" s="83">
        <v>1562283.3302560002</v>
      </c>
      <c r="P106" s="85">
        <v>97.16</v>
      </c>
      <c r="Q106" s="73"/>
      <c r="R106" s="83">
        <v>1517.9144899560001</v>
      </c>
      <c r="S106" s="84">
        <v>5.9680181798859259E-3</v>
      </c>
      <c r="T106" s="84">
        <v>2.6830884682221339E-3</v>
      </c>
      <c r="U106" s="84">
        <v>5.7013193558690491E-4</v>
      </c>
    </row>
    <row r="107" spans="2:21">
      <c r="B107" s="76" t="s">
        <v>450</v>
      </c>
      <c r="C107" s="73">
        <v>1136050</v>
      </c>
      <c r="D107" s="86" t="s">
        <v>120</v>
      </c>
      <c r="E107" s="86" t="s">
        <v>318</v>
      </c>
      <c r="F107" s="73">
        <v>513754069</v>
      </c>
      <c r="G107" s="86" t="s">
        <v>444</v>
      </c>
      <c r="H107" s="73" t="s">
        <v>423</v>
      </c>
      <c r="I107" s="73" t="s">
        <v>131</v>
      </c>
      <c r="J107" s="73"/>
      <c r="K107" s="83">
        <v>2.0300000000004728</v>
      </c>
      <c r="L107" s="86" t="s">
        <v>133</v>
      </c>
      <c r="M107" s="87">
        <v>2.4799999999999999E-2</v>
      </c>
      <c r="N107" s="87">
        <v>2.3500000000005392E-2</v>
      </c>
      <c r="O107" s="83">
        <v>1075996.2808170002</v>
      </c>
      <c r="P107" s="85">
        <v>112.11</v>
      </c>
      <c r="Q107" s="73"/>
      <c r="R107" s="83">
        <v>1206.2994836810001</v>
      </c>
      <c r="S107" s="84">
        <v>2.5408059409447931E-3</v>
      </c>
      <c r="T107" s="84">
        <v>2.1322730992446256E-3</v>
      </c>
      <c r="U107" s="84">
        <v>4.5308867138389887E-4</v>
      </c>
    </row>
    <row r="108" spans="2:21">
      <c r="B108" s="76" t="s">
        <v>452</v>
      </c>
      <c r="C108" s="73">
        <v>1147602</v>
      </c>
      <c r="D108" s="86" t="s">
        <v>120</v>
      </c>
      <c r="E108" s="86" t="s">
        <v>318</v>
      </c>
      <c r="F108" s="73" t="s">
        <v>453</v>
      </c>
      <c r="G108" s="86" t="s">
        <v>334</v>
      </c>
      <c r="H108" s="73" t="s">
        <v>420</v>
      </c>
      <c r="I108" s="73" t="s">
        <v>329</v>
      </c>
      <c r="J108" s="73"/>
      <c r="K108" s="83">
        <v>2.4800000000007683</v>
      </c>
      <c r="L108" s="86" t="s">
        <v>133</v>
      </c>
      <c r="M108" s="87">
        <v>1.3999999999999999E-2</v>
      </c>
      <c r="N108" s="87">
        <v>2.9600000000009362E-2</v>
      </c>
      <c r="O108" s="83">
        <v>1552501.3444030001</v>
      </c>
      <c r="P108" s="85">
        <v>107.24</v>
      </c>
      <c r="Q108" s="73"/>
      <c r="R108" s="83">
        <v>1664.9024425890007</v>
      </c>
      <c r="S108" s="84">
        <v>1.747131830298222E-3</v>
      </c>
      <c r="T108" s="84">
        <v>2.9429065826724527E-3</v>
      </c>
      <c r="U108" s="84">
        <v>6.2534092561706016E-4</v>
      </c>
    </row>
    <row r="109" spans="2:21">
      <c r="B109" s="76" t="s">
        <v>454</v>
      </c>
      <c r="C109" s="73">
        <v>2310399</v>
      </c>
      <c r="D109" s="86" t="s">
        <v>120</v>
      </c>
      <c r="E109" s="86" t="s">
        <v>318</v>
      </c>
      <c r="F109" s="73">
        <v>520032046</v>
      </c>
      <c r="G109" s="86" t="s">
        <v>320</v>
      </c>
      <c r="H109" s="73" t="s">
        <v>423</v>
      </c>
      <c r="I109" s="73" t="s">
        <v>131</v>
      </c>
      <c r="J109" s="73"/>
      <c r="K109" s="83">
        <v>2.9299999999997621</v>
      </c>
      <c r="L109" s="86" t="s">
        <v>133</v>
      </c>
      <c r="M109" s="87">
        <v>1.89E-2</v>
      </c>
      <c r="N109" s="87">
        <v>3.3399999999997959E-2</v>
      </c>
      <c r="O109" s="83">
        <v>27.626224000000008</v>
      </c>
      <c r="P109" s="85">
        <v>5300000</v>
      </c>
      <c r="Q109" s="73"/>
      <c r="R109" s="83">
        <v>1464.189938495</v>
      </c>
      <c r="S109" s="84">
        <v>3.453278000000001E-3</v>
      </c>
      <c r="T109" s="84">
        <v>2.5881241435258238E-3</v>
      </c>
      <c r="U109" s="84">
        <v>5.4995287891692994E-4</v>
      </c>
    </row>
    <row r="110" spans="2:21">
      <c r="B110" s="76" t="s">
        <v>455</v>
      </c>
      <c r="C110" s="73">
        <v>1191675</v>
      </c>
      <c r="D110" s="86" t="s">
        <v>120</v>
      </c>
      <c r="E110" s="86" t="s">
        <v>318</v>
      </c>
      <c r="F110" s="73">
        <v>520032046</v>
      </c>
      <c r="G110" s="86" t="s">
        <v>320</v>
      </c>
      <c r="H110" s="73" t="s">
        <v>423</v>
      </c>
      <c r="I110" s="73" t="s">
        <v>131</v>
      </c>
      <c r="J110" s="73"/>
      <c r="K110" s="83">
        <v>4.6300000000007433</v>
      </c>
      <c r="L110" s="86" t="s">
        <v>133</v>
      </c>
      <c r="M110" s="87">
        <v>3.3099999999999997E-2</v>
      </c>
      <c r="N110" s="87">
        <v>3.5300000000009303E-2</v>
      </c>
      <c r="O110" s="83">
        <v>41.843482000000002</v>
      </c>
      <c r="P110" s="85">
        <v>5086667</v>
      </c>
      <c r="Q110" s="73"/>
      <c r="R110" s="83">
        <v>2128.438614534</v>
      </c>
      <c r="S110" s="84">
        <v>2.9826418133865567E-3</v>
      </c>
      <c r="T110" s="84">
        <v>3.7622600876156143E-3</v>
      </c>
      <c r="U110" s="84">
        <v>7.994461052396668E-4</v>
      </c>
    </row>
    <row r="111" spans="2:21">
      <c r="B111" s="76" t="s">
        <v>456</v>
      </c>
      <c r="C111" s="73">
        <v>2310266</v>
      </c>
      <c r="D111" s="86" t="s">
        <v>120</v>
      </c>
      <c r="E111" s="86" t="s">
        <v>318</v>
      </c>
      <c r="F111" s="73">
        <v>520032046</v>
      </c>
      <c r="G111" s="86" t="s">
        <v>320</v>
      </c>
      <c r="H111" s="73" t="s">
        <v>423</v>
      </c>
      <c r="I111" s="73" t="s">
        <v>131</v>
      </c>
      <c r="J111" s="73"/>
      <c r="K111" s="83">
        <v>0.30999999999993505</v>
      </c>
      <c r="L111" s="86" t="s">
        <v>133</v>
      </c>
      <c r="M111" s="87">
        <v>1.8200000000000001E-2</v>
      </c>
      <c r="N111" s="87">
        <v>4.0999999999993507E-2</v>
      </c>
      <c r="O111" s="83">
        <v>27.799429000000003</v>
      </c>
      <c r="P111" s="85">
        <v>5536999</v>
      </c>
      <c r="Q111" s="73"/>
      <c r="R111" s="83">
        <v>1539.2542453100002</v>
      </c>
      <c r="S111" s="84">
        <v>1.9561909084512001E-3</v>
      </c>
      <c r="T111" s="84">
        <v>2.7208089405437725E-3</v>
      </c>
      <c r="U111" s="84">
        <v>5.781471934327403E-4</v>
      </c>
    </row>
    <row r="112" spans="2:21">
      <c r="B112" s="76" t="s">
        <v>457</v>
      </c>
      <c r="C112" s="73">
        <v>2310290</v>
      </c>
      <c r="D112" s="86" t="s">
        <v>120</v>
      </c>
      <c r="E112" s="86" t="s">
        <v>318</v>
      </c>
      <c r="F112" s="73">
        <v>520032046</v>
      </c>
      <c r="G112" s="86" t="s">
        <v>320</v>
      </c>
      <c r="H112" s="73" t="s">
        <v>423</v>
      </c>
      <c r="I112" s="73" t="s">
        <v>131</v>
      </c>
      <c r="J112" s="73"/>
      <c r="K112" s="83">
        <v>1.4699999999998208</v>
      </c>
      <c r="L112" s="86" t="s">
        <v>133</v>
      </c>
      <c r="M112" s="87">
        <v>1.89E-2</v>
      </c>
      <c r="N112" s="87">
        <v>3.2499999999996844E-2</v>
      </c>
      <c r="O112" s="83">
        <v>73.49672600000001</v>
      </c>
      <c r="P112" s="85">
        <v>5388408</v>
      </c>
      <c r="Q112" s="73"/>
      <c r="R112" s="83">
        <v>3960.3033336930007</v>
      </c>
      <c r="S112" s="84">
        <v>3.3717187815395914E-3</v>
      </c>
      <c r="T112" s="84">
        <v>7.0002916999635312E-3</v>
      </c>
      <c r="U112" s="84">
        <v>1.4874984197661308E-3</v>
      </c>
    </row>
    <row r="113" spans="2:21">
      <c r="B113" s="76" t="s">
        <v>458</v>
      </c>
      <c r="C113" s="73">
        <v>1132927</v>
      </c>
      <c r="D113" s="86" t="s">
        <v>120</v>
      </c>
      <c r="E113" s="86" t="s">
        <v>318</v>
      </c>
      <c r="F113" s="73" t="s">
        <v>459</v>
      </c>
      <c r="G113" s="86" t="s">
        <v>334</v>
      </c>
      <c r="H113" s="73" t="s">
        <v>423</v>
      </c>
      <c r="I113" s="73" t="s">
        <v>131</v>
      </c>
      <c r="J113" s="73"/>
      <c r="K113" s="83">
        <v>1.0299999999977463</v>
      </c>
      <c r="L113" s="86" t="s">
        <v>133</v>
      </c>
      <c r="M113" s="87">
        <v>2.75E-2</v>
      </c>
      <c r="N113" s="87">
        <v>2.5999999999962439E-2</v>
      </c>
      <c r="O113" s="83">
        <v>238137.02187100003</v>
      </c>
      <c r="P113" s="85">
        <v>111.78</v>
      </c>
      <c r="Q113" s="73"/>
      <c r="R113" s="83">
        <v>266.18956642000001</v>
      </c>
      <c r="S113" s="84">
        <v>8.6130964000409214E-4</v>
      </c>
      <c r="T113" s="84">
        <v>4.7052067869992774E-4</v>
      </c>
      <c r="U113" s="84">
        <v>9.9981371638709868E-5</v>
      </c>
    </row>
    <row r="114" spans="2:21">
      <c r="B114" s="76" t="s">
        <v>460</v>
      </c>
      <c r="C114" s="73">
        <v>1138973</v>
      </c>
      <c r="D114" s="86" t="s">
        <v>120</v>
      </c>
      <c r="E114" s="86" t="s">
        <v>318</v>
      </c>
      <c r="F114" s="73" t="s">
        <v>459</v>
      </c>
      <c r="G114" s="86" t="s">
        <v>334</v>
      </c>
      <c r="H114" s="73" t="s">
        <v>423</v>
      </c>
      <c r="I114" s="73" t="s">
        <v>131</v>
      </c>
      <c r="J114" s="73"/>
      <c r="K114" s="83">
        <v>4.0899999999991854</v>
      </c>
      <c r="L114" s="86" t="s">
        <v>133</v>
      </c>
      <c r="M114" s="87">
        <v>1.9599999999999999E-2</v>
      </c>
      <c r="N114" s="87">
        <v>2.8499999999997912E-2</v>
      </c>
      <c r="O114" s="83">
        <v>1776932.9608220002</v>
      </c>
      <c r="P114" s="85">
        <v>107.72</v>
      </c>
      <c r="Q114" s="73"/>
      <c r="R114" s="83">
        <v>1914.1122595840004</v>
      </c>
      <c r="S114" s="84">
        <v>1.6906400662752867E-3</v>
      </c>
      <c r="T114" s="84">
        <v>3.3834136010661006E-3</v>
      </c>
      <c r="U114" s="84">
        <v>7.1894466698113136E-4</v>
      </c>
    </row>
    <row r="115" spans="2:21">
      <c r="B115" s="76" t="s">
        <v>461</v>
      </c>
      <c r="C115" s="73">
        <v>1167147</v>
      </c>
      <c r="D115" s="86" t="s">
        <v>120</v>
      </c>
      <c r="E115" s="86" t="s">
        <v>318</v>
      </c>
      <c r="F115" s="73" t="s">
        <v>459</v>
      </c>
      <c r="G115" s="86" t="s">
        <v>334</v>
      </c>
      <c r="H115" s="73" t="s">
        <v>423</v>
      </c>
      <c r="I115" s="73" t="s">
        <v>131</v>
      </c>
      <c r="J115" s="73"/>
      <c r="K115" s="83">
        <v>6.2900000000003233</v>
      </c>
      <c r="L115" s="86" t="s">
        <v>133</v>
      </c>
      <c r="M115" s="87">
        <v>1.5800000000000002E-2</v>
      </c>
      <c r="N115" s="87">
        <v>2.9800000000002998E-2</v>
      </c>
      <c r="O115" s="83">
        <v>3996060.6865010005</v>
      </c>
      <c r="P115" s="85">
        <v>101.77</v>
      </c>
      <c r="Q115" s="73"/>
      <c r="R115" s="83">
        <v>4066.7907830610006</v>
      </c>
      <c r="S115" s="84">
        <v>3.3655293996569212E-3</v>
      </c>
      <c r="T115" s="84">
        <v>7.188520516079485E-3</v>
      </c>
      <c r="U115" s="84">
        <v>1.5274953339702046E-3</v>
      </c>
    </row>
    <row r="116" spans="2:21">
      <c r="B116" s="76" t="s">
        <v>462</v>
      </c>
      <c r="C116" s="73">
        <v>1135417</v>
      </c>
      <c r="D116" s="86" t="s">
        <v>120</v>
      </c>
      <c r="E116" s="86" t="s">
        <v>318</v>
      </c>
      <c r="F116" s="73">
        <v>514290345</v>
      </c>
      <c r="G116" s="86" t="s">
        <v>444</v>
      </c>
      <c r="H116" s="73" t="s">
        <v>423</v>
      </c>
      <c r="I116" s="73" t="s">
        <v>131</v>
      </c>
      <c r="J116" s="73"/>
      <c r="K116" s="83">
        <v>3.2299999999987756</v>
      </c>
      <c r="L116" s="86" t="s">
        <v>133</v>
      </c>
      <c r="M116" s="87">
        <v>2.2499999999999999E-2</v>
      </c>
      <c r="N116" s="87">
        <v>2.1399999999999371E-2</v>
      </c>
      <c r="O116" s="83">
        <v>565416.60667200014</v>
      </c>
      <c r="P116" s="85">
        <v>112.72</v>
      </c>
      <c r="Q116" s="73"/>
      <c r="R116" s="83">
        <v>637.33760318600014</v>
      </c>
      <c r="S116" s="84">
        <v>1.3820442615200207E-3</v>
      </c>
      <c r="T116" s="84">
        <v>1.1265675272144351E-3</v>
      </c>
      <c r="U116" s="84">
        <v>2.3938536968395757E-4</v>
      </c>
    </row>
    <row r="117" spans="2:21">
      <c r="B117" s="76" t="s">
        <v>463</v>
      </c>
      <c r="C117" s="73">
        <v>1140607</v>
      </c>
      <c r="D117" s="86" t="s">
        <v>120</v>
      </c>
      <c r="E117" s="86" t="s">
        <v>318</v>
      </c>
      <c r="F117" s="73" t="s">
        <v>408</v>
      </c>
      <c r="G117" s="86" t="s">
        <v>334</v>
      </c>
      <c r="H117" s="73" t="s">
        <v>420</v>
      </c>
      <c r="I117" s="73" t="s">
        <v>329</v>
      </c>
      <c r="J117" s="73"/>
      <c r="K117" s="83">
        <v>2.430000000000029</v>
      </c>
      <c r="L117" s="86" t="s">
        <v>133</v>
      </c>
      <c r="M117" s="87">
        <v>2.1499999999999998E-2</v>
      </c>
      <c r="N117" s="87">
        <v>2.9500000000001133E-2</v>
      </c>
      <c r="O117" s="83">
        <v>5589968.1792700002</v>
      </c>
      <c r="P117" s="85">
        <v>110.12</v>
      </c>
      <c r="Q117" s="73"/>
      <c r="R117" s="83">
        <v>6155.6726041740012</v>
      </c>
      <c r="S117" s="84">
        <v>2.8501353486862181E-3</v>
      </c>
      <c r="T117" s="84">
        <v>1.0880859421065895E-2</v>
      </c>
      <c r="U117" s="84">
        <v>2.312083822823734E-3</v>
      </c>
    </row>
    <row r="118" spans="2:21">
      <c r="B118" s="76" t="s">
        <v>464</v>
      </c>
      <c r="C118" s="73">
        <v>1174556</v>
      </c>
      <c r="D118" s="86" t="s">
        <v>120</v>
      </c>
      <c r="E118" s="86" t="s">
        <v>318</v>
      </c>
      <c r="F118" s="73" t="s">
        <v>408</v>
      </c>
      <c r="G118" s="86" t="s">
        <v>334</v>
      </c>
      <c r="H118" s="73" t="s">
        <v>420</v>
      </c>
      <c r="I118" s="73" t="s">
        <v>329</v>
      </c>
      <c r="J118" s="73"/>
      <c r="K118" s="83">
        <v>7.4599999999993987</v>
      </c>
      <c r="L118" s="86" t="s">
        <v>133</v>
      </c>
      <c r="M118" s="87">
        <v>1.15E-2</v>
      </c>
      <c r="N118" s="87">
        <v>3.5199999999999246E-2</v>
      </c>
      <c r="O118" s="83">
        <v>2872550.8413250004</v>
      </c>
      <c r="P118" s="85">
        <v>92.66</v>
      </c>
      <c r="Q118" s="73"/>
      <c r="R118" s="83">
        <v>2661.7056064100007</v>
      </c>
      <c r="S118" s="84">
        <v>6.2479073362564762E-3</v>
      </c>
      <c r="T118" s="84">
        <v>4.7048708379929154E-3</v>
      </c>
      <c r="U118" s="84">
        <v>9.9974233027384741E-4</v>
      </c>
    </row>
    <row r="119" spans="2:21">
      <c r="B119" s="76" t="s">
        <v>465</v>
      </c>
      <c r="C119" s="73">
        <v>1158732</v>
      </c>
      <c r="D119" s="86" t="s">
        <v>120</v>
      </c>
      <c r="E119" s="86" t="s">
        <v>318</v>
      </c>
      <c r="F119" s="73" t="s">
        <v>466</v>
      </c>
      <c r="G119" s="86" t="s">
        <v>129</v>
      </c>
      <c r="H119" s="73" t="s">
        <v>467</v>
      </c>
      <c r="I119" s="73" t="s">
        <v>329</v>
      </c>
      <c r="J119" s="73"/>
      <c r="K119" s="83">
        <v>1.75</v>
      </c>
      <c r="L119" s="86" t="s">
        <v>133</v>
      </c>
      <c r="M119" s="87">
        <v>1.8500000000000003E-2</v>
      </c>
      <c r="N119" s="87">
        <v>3.7700000000006548E-2</v>
      </c>
      <c r="O119" s="83">
        <v>288922.77414600004</v>
      </c>
      <c r="P119" s="85">
        <v>105.7</v>
      </c>
      <c r="Q119" s="73"/>
      <c r="R119" s="83">
        <v>305.39138424000004</v>
      </c>
      <c r="S119" s="84">
        <v>3.4811136277507806E-4</v>
      </c>
      <c r="T119" s="84">
        <v>5.3981440112116634E-4</v>
      </c>
      <c r="U119" s="84">
        <v>1.1470565842833641E-4</v>
      </c>
    </row>
    <row r="120" spans="2:21">
      <c r="B120" s="76" t="s">
        <v>468</v>
      </c>
      <c r="C120" s="73">
        <v>1191824</v>
      </c>
      <c r="D120" s="86" t="s">
        <v>120</v>
      </c>
      <c r="E120" s="86" t="s">
        <v>318</v>
      </c>
      <c r="F120" s="73" t="s">
        <v>466</v>
      </c>
      <c r="G120" s="86" t="s">
        <v>129</v>
      </c>
      <c r="H120" s="73" t="s">
        <v>467</v>
      </c>
      <c r="I120" s="73" t="s">
        <v>329</v>
      </c>
      <c r="J120" s="73"/>
      <c r="K120" s="83">
        <v>2.3699999999998256</v>
      </c>
      <c r="L120" s="86" t="s">
        <v>133</v>
      </c>
      <c r="M120" s="87">
        <v>3.2000000000000001E-2</v>
      </c>
      <c r="N120" s="87">
        <v>3.7899999999997991E-2</v>
      </c>
      <c r="O120" s="83">
        <v>2313064.0298470003</v>
      </c>
      <c r="P120" s="85">
        <v>101.66</v>
      </c>
      <c r="Q120" s="73"/>
      <c r="R120" s="83">
        <v>2351.4609118930002</v>
      </c>
      <c r="S120" s="84">
        <v>6.3621396602194374E-3</v>
      </c>
      <c r="T120" s="84">
        <v>4.1564776526760066E-3</v>
      </c>
      <c r="U120" s="84">
        <v>8.8321375810396674E-4</v>
      </c>
    </row>
    <row r="121" spans="2:21">
      <c r="B121" s="76" t="s">
        <v>469</v>
      </c>
      <c r="C121" s="73">
        <v>1155357</v>
      </c>
      <c r="D121" s="86" t="s">
        <v>120</v>
      </c>
      <c r="E121" s="86" t="s">
        <v>318</v>
      </c>
      <c r="F121" s="73" t="s">
        <v>470</v>
      </c>
      <c r="G121" s="86" t="s">
        <v>129</v>
      </c>
      <c r="H121" s="73" t="s">
        <v>467</v>
      </c>
      <c r="I121" s="73" t="s">
        <v>329</v>
      </c>
      <c r="J121" s="73"/>
      <c r="K121" s="83">
        <v>0.7500000000002508</v>
      </c>
      <c r="L121" s="86" t="s">
        <v>133</v>
      </c>
      <c r="M121" s="87">
        <v>3.15E-2</v>
      </c>
      <c r="N121" s="87">
        <v>2.9700000000006721E-2</v>
      </c>
      <c r="O121" s="83">
        <v>895388.40538500017</v>
      </c>
      <c r="P121" s="85">
        <v>111.26</v>
      </c>
      <c r="Q121" s="73"/>
      <c r="R121" s="83">
        <v>996.20917488900022</v>
      </c>
      <c r="S121" s="84">
        <v>6.603501681429356E-3</v>
      </c>
      <c r="T121" s="84">
        <v>1.7609143115560112E-3</v>
      </c>
      <c r="U121" s="84">
        <v>3.7417830114090482E-4</v>
      </c>
    </row>
    <row r="122" spans="2:21">
      <c r="B122" s="76" t="s">
        <v>471</v>
      </c>
      <c r="C122" s="73">
        <v>1184779</v>
      </c>
      <c r="D122" s="86" t="s">
        <v>120</v>
      </c>
      <c r="E122" s="86" t="s">
        <v>318</v>
      </c>
      <c r="F122" s="73" t="s">
        <v>470</v>
      </c>
      <c r="G122" s="86" t="s">
        <v>129</v>
      </c>
      <c r="H122" s="73" t="s">
        <v>467</v>
      </c>
      <c r="I122" s="73" t="s">
        <v>329</v>
      </c>
      <c r="J122" s="73"/>
      <c r="K122" s="83">
        <v>3.0799999999996439</v>
      </c>
      <c r="L122" s="86" t="s">
        <v>133</v>
      </c>
      <c r="M122" s="87">
        <v>0.01</v>
      </c>
      <c r="N122" s="87">
        <v>3.5099999999995843E-2</v>
      </c>
      <c r="O122" s="83">
        <v>2030120.9035810002</v>
      </c>
      <c r="P122" s="85">
        <v>99.47</v>
      </c>
      <c r="Q122" s="73"/>
      <c r="R122" s="83">
        <v>2019.3612969840001</v>
      </c>
      <c r="S122" s="84">
        <v>5.4976302118248882E-3</v>
      </c>
      <c r="T122" s="84">
        <v>3.5694533815728438E-3</v>
      </c>
      <c r="U122" s="84">
        <v>7.5847643099588807E-4</v>
      </c>
    </row>
    <row r="123" spans="2:21">
      <c r="B123" s="76" t="s">
        <v>472</v>
      </c>
      <c r="C123" s="73">
        <v>1192442</v>
      </c>
      <c r="D123" s="86" t="s">
        <v>120</v>
      </c>
      <c r="E123" s="86" t="s">
        <v>318</v>
      </c>
      <c r="F123" s="73" t="s">
        <v>470</v>
      </c>
      <c r="G123" s="86" t="s">
        <v>129</v>
      </c>
      <c r="H123" s="73" t="s">
        <v>467</v>
      </c>
      <c r="I123" s="73" t="s">
        <v>329</v>
      </c>
      <c r="J123" s="73"/>
      <c r="K123" s="83">
        <v>3.4500000000003794</v>
      </c>
      <c r="L123" s="86" t="s">
        <v>133</v>
      </c>
      <c r="M123" s="87">
        <v>3.2300000000000002E-2</v>
      </c>
      <c r="N123" s="87">
        <v>3.8500000000002942E-2</v>
      </c>
      <c r="O123" s="83">
        <v>2327061.1334400005</v>
      </c>
      <c r="P123" s="85">
        <v>101.9</v>
      </c>
      <c r="Q123" s="73"/>
      <c r="R123" s="83">
        <v>2371.2754853780002</v>
      </c>
      <c r="S123" s="84">
        <v>4.9520368008171617E-3</v>
      </c>
      <c r="T123" s="84">
        <v>4.1915021906009878E-3</v>
      </c>
      <c r="U123" s="84">
        <v>8.9065615437107103E-4</v>
      </c>
    </row>
    <row r="124" spans="2:21">
      <c r="B124" s="76" t="s">
        <v>473</v>
      </c>
      <c r="C124" s="73">
        <v>1139849</v>
      </c>
      <c r="D124" s="86" t="s">
        <v>120</v>
      </c>
      <c r="E124" s="86" t="s">
        <v>318</v>
      </c>
      <c r="F124" s="73" t="s">
        <v>474</v>
      </c>
      <c r="G124" s="86" t="s">
        <v>334</v>
      </c>
      <c r="H124" s="73" t="s">
        <v>475</v>
      </c>
      <c r="I124" s="73" t="s">
        <v>131</v>
      </c>
      <c r="J124" s="73"/>
      <c r="K124" s="83">
        <v>2.2400000000005158</v>
      </c>
      <c r="L124" s="86" t="s">
        <v>133</v>
      </c>
      <c r="M124" s="87">
        <v>2.5000000000000001E-2</v>
      </c>
      <c r="N124" s="87">
        <v>3.1500000000002151E-2</v>
      </c>
      <c r="O124" s="83">
        <v>1056300.1639400003</v>
      </c>
      <c r="P124" s="85">
        <v>110.23</v>
      </c>
      <c r="Q124" s="73"/>
      <c r="R124" s="83">
        <v>1164.359671785</v>
      </c>
      <c r="S124" s="84">
        <v>2.9698548197254131E-3</v>
      </c>
      <c r="T124" s="84">
        <v>2.0581396573398549E-3</v>
      </c>
      <c r="U124" s="84">
        <v>4.3733598815132076E-4</v>
      </c>
    </row>
    <row r="125" spans="2:21">
      <c r="B125" s="76" t="s">
        <v>476</v>
      </c>
      <c r="C125" s="73">
        <v>1142629</v>
      </c>
      <c r="D125" s="86" t="s">
        <v>120</v>
      </c>
      <c r="E125" s="86" t="s">
        <v>318</v>
      </c>
      <c r="F125" s="73" t="s">
        <v>474</v>
      </c>
      <c r="G125" s="86" t="s">
        <v>334</v>
      </c>
      <c r="H125" s="73" t="s">
        <v>475</v>
      </c>
      <c r="I125" s="73" t="s">
        <v>131</v>
      </c>
      <c r="J125" s="73"/>
      <c r="K125" s="83">
        <v>5.2499999999982272</v>
      </c>
      <c r="L125" s="86" t="s">
        <v>133</v>
      </c>
      <c r="M125" s="87">
        <v>1.9E-2</v>
      </c>
      <c r="N125" s="87">
        <v>3.5599999999988335E-2</v>
      </c>
      <c r="O125" s="83">
        <v>1244030.4044830003</v>
      </c>
      <c r="P125" s="85">
        <v>101.98</v>
      </c>
      <c r="Q125" s="73"/>
      <c r="R125" s="83">
        <v>1268.6622034330003</v>
      </c>
      <c r="S125" s="84">
        <v>4.1393283449179686E-3</v>
      </c>
      <c r="T125" s="84">
        <v>2.242506380052434E-3</v>
      </c>
      <c r="U125" s="84">
        <v>4.7651224257709714E-4</v>
      </c>
    </row>
    <row r="126" spans="2:21">
      <c r="B126" s="76" t="s">
        <v>477</v>
      </c>
      <c r="C126" s="73">
        <v>1183151</v>
      </c>
      <c r="D126" s="86" t="s">
        <v>120</v>
      </c>
      <c r="E126" s="86" t="s">
        <v>318</v>
      </c>
      <c r="F126" s="73" t="s">
        <v>474</v>
      </c>
      <c r="G126" s="86" t="s">
        <v>334</v>
      </c>
      <c r="H126" s="73" t="s">
        <v>475</v>
      </c>
      <c r="I126" s="73" t="s">
        <v>131</v>
      </c>
      <c r="J126" s="73"/>
      <c r="K126" s="83">
        <v>7.0300000000003964</v>
      </c>
      <c r="L126" s="86" t="s">
        <v>133</v>
      </c>
      <c r="M126" s="87">
        <v>3.9000000000000003E-3</v>
      </c>
      <c r="N126" s="87">
        <v>3.820000000000387E-2</v>
      </c>
      <c r="O126" s="83">
        <v>1288517.2501180002</v>
      </c>
      <c r="P126" s="85">
        <v>84.23</v>
      </c>
      <c r="Q126" s="73"/>
      <c r="R126" s="83">
        <v>1085.3180818190001</v>
      </c>
      <c r="S126" s="84">
        <v>5.483052128161703E-3</v>
      </c>
      <c r="T126" s="84">
        <v>1.9184245548416474E-3</v>
      </c>
      <c r="U126" s="84">
        <v>4.0764779755997311E-4</v>
      </c>
    </row>
    <row r="127" spans="2:21">
      <c r="B127" s="76" t="s">
        <v>478</v>
      </c>
      <c r="C127" s="73">
        <v>1177526</v>
      </c>
      <c r="D127" s="86" t="s">
        <v>120</v>
      </c>
      <c r="E127" s="86" t="s">
        <v>318</v>
      </c>
      <c r="F127" s="73" t="s">
        <v>479</v>
      </c>
      <c r="G127" s="86" t="s">
        <v>480</v>
      </c>
      <c r="H127" s="73" t="s">
        <v>467</v>
      </c>
      <c r="I127" s="73" t="s">
        <v>329</v>
      </c>
      <c r="J127" s="73"/>
      <c r="K127" s="83">
        <v>4.6699999999976978</v>
      </c>
      <c r="L127" s="86" t="s">
        <v>133</v>
      </c>
      <c r="M127" s="87">
        <v>7.4999999999999997E-3</v>
      </c>
      <c r="N127" s="87">
        <v>4.1099999999983844E-2</v>
      </c>
      <c r="O127" s="83">
        <v>750525.78154999996</v>
      </c>
      <c r="P127" s="85">
        <v>93.2</v>
      </c>
      <c r="Q127" s="73"/>
      <c r="R127" s="83">
        <v>699.49001998300014</v>
      </c>
      <c r="S127" s="84">
        <v>1.5355548038995081E-3</v>
      </c>
      <c r="T127" s="84">
        <v>1.2364290733579205E-3</v>
      </c>
      <c r="U127" s="84">
        <v>2.6272995063654129E-4</v>
      </c>
    </row>
    <row r="128" spans="2:21">
      <c r="B128" s="76" t="s">
        <v>481</v>
      </c>
      <c r="C128" s="73">
        <v>1184555</v>
      </c>
      <c r="D128" s="86" t="s">
        <v>120</v>
      </c>
      <c r="E128" s="86" t="s">
        <v>318</v>
      </c>
      <c r="F128" s="73" t="s">
        <v>479</v>
      </c>
      <c r="G128" s="86" t="s">
        <v>480</v>
      </c>
      <c r="H128" s="73" t="s">
        <v>467</v>
      </c>
      <c r="I128" s="73" t="s">
        <v>329</v>
      </c>
      <c r="J128" s="73"/>
      <c r="K128" s="83">
        <v>5.3200000000001841</v>
      </c>
      <c r="L128" s="86" t="s">
        <v>133</v>
      </c>
      <c r="M128" s="87">
        <v>7.4999999999999997E-3</v>
      </c>
      <c r="N128" s="87">
        <v>4.3099999999999826E-2</v>
      </c>
      <c r="O128" s="83">
        <v>4148737.8296710011</v>
      </c>
      <c r="P128" s="85">
        <v>88.98</v>
      </c>
      <c r="Q128" s="73"/>
      <c r="R128" s="83">
        <v>3691.546785426001</v>
      </c>
      <c r="S128" s="84">
        <v>4.7809793153064401E-3</v>
      </c>
      <c r="T128" s="84">
        <v>6.5252335855665372E-3</v>
      </c>
      <c r="U128" s="84">
        <v>1.3865528842441914E-3</v>
      </c>
    </row>
    <row r="129" spans="2:21">
      <c r="B129" s="76" t="s">
        <v>482</v>
      </c>
      <c r="C129" s="73">
        <v>1130632</v>
      </c>
      <c r="D129" s="86" t="s">
        <v>120</v>
      </c>
      <c r="E129" s="86" t="s">
        <v>318</v>
      </c>
      <c r="F129" s="73" t="s">
        <v>453</v>
      </c>
      <c r="G129" s="86" t="s">
        <v>334</v>
      </c>
      <c r="H129" s="73" t="s">
        <v>467</v>
      </c>
      <c r="I129" s="73" t="s">
        <v>329</v>
      </c>
      <c r="J129" s="73"/>
      <c r="K129" s="83">
        <v>0.84999999995183895</v>
      </c>
      <c r="L129" s="86" t="s">
        <v>133</v>
      </c>
      <c r="M129" s="87">
        <v>3.4500000000000003E-2</v>
      </c>
      <c r="N129" s="87">
        <v>3.1199999998903407E-2</v>
      </c>
      <c r="O129" s="83">
        <v>12175.359994000004</v>
      </c>
      <c r="P129" s="85">
        <v>110.85</v>
      </c>
      <c r="Q129" s="73"/>
      <c r="R129" s="83">
        <v>13.496386129000003</v>
      </c>
      <c r="S129" s="84">
        <v>9.4207238530898024E-5</v>
      </c>
      <c r="T129" s="84">
        <v>2.3856414985828849E-5</v>
      </c>
      <c r="U129" s="84">
        <v>5.0692715551968108E-6</v>
      </c>
    </row>
    <row r="130" spans="2:21">
      <c r="B130" s="76" t="s">
        <v>483</v>
      </c>
      <c r="C130" s="73">
        <v>1138668</v>
      </c>
      <c r="D130" s="86" t="s">
        <v>120</v>
      </c>
      <c r="E130" s="86" t="s">
        <v>318</v>
      </c>
      <c r="F130" s="73" t="s">
        <v>453</v>
      </c>
      <c r="G130" s="86" t="s">
        <v>334</v>
      </c>
      <c r="H130" s="73" t="s">
        <v>467</v>
      </c>
      <c r="I130" s="73" t="s">
        <v>329</v>
      </c>
      <c r="J130" s="73"/>
      <c r="K130" s="83">
        <v>1.9599999999944806</v>
      </c>
      <c r="L130" s="86" t="s">
        <v>133</v>
      </c>
      <c r="M130" s="87">
        <v>2.0499999999999997E-2</v>
      </c>
      <c r="N130" s="87">
        <v>3.3799999999945693E-2</v>
      </c>
      <c r="O130" s="83">
        <v>205915.90826500003</v>
      </c>
      <c r="P130" s="85">
        <v>109.1</v>
      </c>
      <c r="Q130" s="73"/>
      <c r="R130" s="83">
        <v>224.65426046900004</v>
      </c>
      <c r="S130" s="84">
        <v>5.5653459589898946E-4</v>
      </c>
      <c r="T130" s="84">
        <v>3.9710224758366861E-4</v>
      </c>
      <c r="U130" s="84">
        <v>8.438062170600165E-5</v>
      </c>
    </row>
    <row r="131" spans="2:21">
      <c r="B131" s="76" t="s">
        <v>484</v>
      </c>
      <c r="C131" s="73">
        <v>1141696</v>
      </c>
      <c r="D131" s="86" t="s">
        <v>120</v>
      </c>
      <c r="E131" s="86" t="s">
        <v>318</v>
      </c>
      <c r="F131" s="73" t="s">
        <v>453</v>
      </c>
      <c r="G131" s="86" t="s">
        <v>334</v>
      </c>
      <c r="H131" s="73" t="s">
        <v>467</v>
      </c>
      <c r="I131" s="73" t="s">
        <v>329</v>
      </c>
      <c r="J131" s="73"/>
      <c r="K131" s="83">
        <v>2.4299999999995756</v>
      </c>
      <c r="L131" s="86" t="s">
        <v>133</v>
      </c>
      <c r="M131" s="87">
        <v>2.0499999999999997E-2</v>
      </c>
      <c r="N131" s="87">
        <v>3.6499999999996174E-2</v>
      </c>
      <c r="O131" s="83">
        <v>1325498.2148940002</v>
      </c>
      <c r="P131" s="85">
        <v>108.48</v>
      </c>
      <c r="Q131" s="73"/>
      <c r="R131" s="83">
        <v>1437.9005077270001</v>
      </c>
      <c r="S131" s="84">
        <v>1.7302164537689564E-3</v>
      </c>
      <c r="T131" s="84">
        <v>2.5416545505438175E-3</v>
      </c>
      <c r="U131" s="84">
        <v>5.4007851237756566E-4</v>
      </c>
    </row>
    <row r="132" spans="2:21">
      <c r="B132" s="76" t="s">
        <v>485</v>
      </c>
      <c r="C132" s="73">
        <v>1165141</v>
      </c>
      <c r="D132" s="86" t="s">
        <v>120</v>
      </c>
      <c r="E132" s="86" t="s">
        <v>318</v>
      </c>
      <c r="F132" s="73" t="s">
        <v>453</v>
      </c>
      <c r="G132" s="86" t="s">
        <v>334</v>
      </c>
      <c r="H132" s="73" t="s">
        <v>467</v>
      </c>
      <c r="I132" s="73" t="s">
        <v>329</v>
      </c>
      <c r="J132" s="73"/>
      <c r="K132" s="83">
        <v>5.500000000001215</v>
      </c>
      <c r="L132" s="86" t="s">
        <v>133</v>
      </c>
      <c r="M132" s="87">
        <v>8.3999999999999995E-3</v>
      </c>
      <c r="N132" s="87">
        <v>3.8300000000008022E-2</v>
      </c>
      <c r="O132" s="83">
        <v>2187285.0131940003</v>
      </c>
      <c r="P132" s="85">
        <v>94.09</v>
      </c>
      <c r="Q132" s="73"/>
      <c r="R132" s="83">
        <v>2058.0163955450003</v>
      </c>
      <c r="S132" s="84">
        <v>3.2296612020310525E-3</v>
      </c>
      <c r="T132" s="84">
        <v>3.6377807148141356E-3</v>
      </c>
      <c r="U132" s="84">
        <v>7.7299536886011808E-4</v>
      </c>
    </row>
    <row r="133" spans="2:21">
      <c r="B133" s="76" t="s">
        <v>486</v>
      </c>
      <c r="C133" s="73">
        <v>1178367</v>
      </c>
      <c r="D133" s="86" t="s">
        <v>120</v>
      </c>
      <c r="E133" s="86" t="s">
        <v>318</v>
      </c>
      <c r="F133" s="73" t="s">
        <v>453</v>
      </c>
      <c r="G133" s="86" t="s">
        <v>334</v>
      </c>
      <c r="H133" s="73" t="s">
        <v>467</v>
      </c>
      <c r="I133" s="73" t="s">
        <v>329</v>
      </c>
      <c r="J133" s="73"/>
      <c r="K133" s="83">
        <v>6.3200000000039358</v>
      </c>
      <c r="L133" s="86" t="s">
        <v>133</v>
      </c>
      <c r="M133" s="87">
        <v>5.0000000000000001E-3</v>
      </c>
      <c r="N133" s="87">
        <v>3.4100000000026706E-2</v>
      </c>
      <c r="O133" s="83">
        <v>392026.29450900009</v>
      </c>
      <c r="P133" s="85">
        <v>90.77</v>
      </c>
      <c r="Q133" s="73"/>
      <c r="R133" s="83">
        <v>355.84225780499997</v>
      </c>
      <c r="S133" s="84">
        <v>2.1763423829184131E-3</v>
      </c>
      <c r="T133" s="84">
        <v>6.2899212356184748E-4</v>
      </c>
      <c r="U133" s="84">
        <v>1.3365511466450252E-4</v>
      </c>
    </row>
    <row r="134" spans="2:21">
      <c r="B134" s="76" t="s">
        <v>487</v>
      </c>
      <c r="C134" s="73">
        <v>1178375</v>
      </c>
      <c r="D134" s="86" t="s">
        <v>120</v>
      </c>
      <c r="E134" s="86" t="s">
        <v>318</v>
      </c>
      <c r="F134" s="73" t="s">
        <v>453</v>
      </c>
      <c r="G134" s="86" t="s">
        <v>334</v>
      </c>
      <c r="H134" s="73" t="s">
        <v>467</v>
      </c>
      <c r="I134" s="73" t="s">
        <v>329</v>
      </c>
      <c r="J134" s="73"/>
      <c r="K134" s="83">
        <v>6.1900000000003983</v>
      </c>
      <c r="L134" s="86" t="s">
        <v>133</v>
      </c>
      <c r="M134" s="87">
        <v>9.7000000000000003E-3</v>
      </c>
      <c r="N134" s="87">
        <v>3.9800000000003895E-2</v>
      </c>
      <c r="O134" s="83">
        <v>1077304.4396920002</v>
      </c>
      <c r="P134" s="85">
        <v>90.71</v>
      </c>
      <c r="Q134" s="73"/>
      <c r="R134" s="83">
        <v>977.22291141900018</v>
      </c>
      <c r="S134" s="84">
        <v>2.5831247328845916E-3</v>
      </c>
      <c r="T134" s="84">
        <v>1.7273539068638727E-3</v>
      </c>
      <c r="U134" s="84">
        <v>3.6704701989064952E-4</v>
      </c>
    </row>
    <row r="135" spans="2:21">
      <c r="B135" s="76" t="s">
        <v>488</v>
      </c>
      <c r="C135" s="73">
        <v>1171214</v>
      </c>
      <c r="D135" s="86" t="s">
        <v>120</v>
      </c>
      <c r="E135" s="86" t="s">
        <v>318</v>
      </c>
      <c r="F135" s="73" t="s">
        <v>489</v>
      </c>
      <c r="G135" s="86" t="s">
        <v>490</v>
      </c>
      <c r="H135" s="73" t="s">
        <v>475</v>
      </c>
      <c r="I135" s="73" t="s">
        <v>131</v>
      </c>
      <c r="J135" s="73"/>
      <c r="K135" s="83">
        <v>1.5399999999995635</v>
      </c>
      <c r="L135" s="86" t="s">
        <v>133</v>
      </c>
      <c r="M135" s="87">
        <v>1.8500000000000003E-2</v>
      </c>
      <c r="N135" s="87">
        <v>3.5099999999994011E-2</v>
      </c>
      <c r="O135" s="83">
        <v>1658198.1835540002</v>
      </c>
      <c r="P135" s="85">
        <v>107.74</v>
      </c>
      <c r="Q135" s="73"/>
      <c r="R135" s="83">
        <v>1786.5427237570002</v>
      </c>
      <c r="S135" s="84">
        <v>2.8101243620424353E-3</v>
      </c>
      <c r="T135" s="84">
        <v>3.1579197720403322E-3</v>
      </c>
      <c r="U135" s="84">
        <v>6.710292759204143E-4</v>
      </c>
    </row>
    <row r="136" spans="2:21">
      <c r="B136" s="76" t="s">
        <v>491</v>
      </c>
      <c r="C136" s="73">
        <v>1175660</v>
      </c>
      <c r="D136" s="86" t="s">
        <v>120</v>
      </c>
      <c r="E136" s="86" t="s">
        <v>318</v>
      </c>
      <c r="F136" s="73" t="s">
        <v>489</v>
      </c>
      <c r="G136" s="86" t="s">
        <v>490</v>
      </c>
      <c r="H136" s="73" t="s">
        <v>475</v>
      </c>
      <c r="I136" s="73" t="s">
        <v>131</v>
      </c>
      <c r="J136" s="73"/>
      <c r="K136" s="83">
        <v>1.1299999999999857</v>
      </c>
      <c r="L136" s="86" t="s">
        <v>133</v>
      </c>
      <c r="M136" s="87">
        <v>0.01</v>
      </c>
      <c r="N136" s="87">
        <v>4.0100000000000434E-2</v>
      </c>
      <c r="O136" s="83">
        <v>3290193.6228200006</v>
      </c>
      <c r="P136" s="85">
        <v>106.2</v>
      </c>
      <c r="Q136" s="73"/>
      <c r="R136" s="83">
        <v>3494.1856756850007</v>
      </c>
      <c r="S136" s="84">
        <v>3.4586862634221303E-3</v>
      </c>
      <c r="T136" s="84">
        <v>6.1763751214530876E-3</v>
      </c>
      <c r="U136" s="84">
        <v>1.3124236284456795E-3</v>
      </c>
    </row>
    <row r="137" spans="2:21">
      <c r="B137" s="76" t="s">
        <v>492</v>
      </c>
      <c r="C137" s="73">
        <v>1182831</v>
      </c>
      <c r="D137" s="86" t="s">
        <v>120</v>
      </c>
      <c r="E137" s="86" t="s">
        <v>318</v>
      </c>
      <c r="F137" s="73" t="s">
        <v>489</v>
      </c>
      <c r="G137" s="86" t="s">
        <v>490</v>
      </c>
      <c r="H137" s="73" t="s">
        <v>475</v>
      </c>
      <c r="I137" s="73" t="s">
        <v>131</v>
      </c>
      <c r="J137" s="73"/>
      <c r="K137" s="83">
        <v>4.1399999999995636</v>
      </c>
      <c r="L137" s="86" t="s">
        <v>133</v>
      </c>
      <c r="M137" s="87">
        <v>0.01</v>
      </c>
      <c r="N137" s="87">
        <v>4.6799999999996421E-2</v>
      </c>
      <c r="O137" s="83">
        <v>4188398.4591750009</v>
      </c>
      <c r="P137" s="85">
        <v>93.07</v>
      </c>
      <c r="Q137" s="73"/>
      <c r="R137" s="83">
        <v>3898.1423037050004</v>
      </c>
      <c r="S137" s="84">
        <v>3.5373254174837728E-3</v>
      </c>
      <c r="T137" s="84">
        <v>6.8904149290141686E-3</v>
      </c>
      <c r="U137" s="84">
        <v>1.4641506036805478E-3</v>
      </c>
    </row>
    <row r="138" spans="2:21">
      <c r="B138" s="76" t="s">
        <v>493</v>
      </c>
      <c r="C138" s="73">
        <v>1191659</v>
      </c>
      <c r="D138" s="86" t="s">
        <v>120</v>
      </c>
      <c r="E138" s="86" t="s">
        <v>318</v>
      </c>
      <c r="F138" s="73" t="s">
        <v>489</v>
      </c>
      <c r="G138" s="86" t="s">
        <v>490</v>
      </c>
      <c r="H138" s="73" t="s">
        <v>475</v>
      </c>
      <c r="I138" s="73" t="s">
        <v>131</v>
      </c>
      <c r="J138" s="73"/>
      <c r="K138" s="83">
        <v>2.8000000000001362</v>
      </c>
      <c r="L138" s="86" t="s">
        <v>133</v>
      </c>
      <c r="M138" s="87">
        <v>3.5400000000000001E-2</v>
      </c>
      <c r="N138" s="87">
        <v>4.4100000000003844E-2</v>
      </c>
      <c r="O138" s="83">
        <v>2901641.4000000004</v>
      </c>
      <c r="P138" s="85">
        <v>101.14</v>
      </c>
      <c r="Q138" s="73"/>
      <c r="R138" s="83">
        <v>2934.7201114070008</v>
      </c>
      <c r="S138" s="84">
        <v>4.2235795694385821E-3</v>
      </c>
      <c r="T138" s="84">
        <v>5.1874553807072146E-3</v>
      </c>
      <c r="U138" s="84">
        <v>1.1022871634691299E-3</v>
      </c>
    </row>
    <row r="139" spans="2:21">
      <c r="B139" s="76" t="s">
        <v>494</v>
      </c>
      <c r="C139" s="73">
        <v>1139542</v>
      </c>
      <c r="D139" s="86" t="s">
        <v>120</v>
      </c>
      <c r="E139" s="86" t="s">
        <v>318</v>
      </c>
      <c r="F139" s="73" t="s">
        <v>495</v>
      </c>
      <c r="G139" s="86" t="s">
        <v>342</v>
      </c>
      <c r="H139" s="73" t="s">
        <v>467</v>
      </c>
      <c r="I139" s="73" t="s">
        <v>329</v>
      </c>
      <c r="J139" s="73"/>
      <c r="K139" s="83">
        <v>2.8100000000036789</v>
      </c>
      <c r="L139" s="86" t="s">
        <v>133</v>
      </c>
      <c r="M139" s="87">
        <v>1.9400000000000001E-2</v>
      </c>
      <c r="N139" s="87">
        <v>2.5500000000042444E-2</v>
      </c>
      <c r="O139" s="83">
        <v>290007.71638100006</v>
      </c>
      <c r="P139" s="85">
        <v>109.66</v>
      </c>
      <c r="Q139" s="73"/>
      <c r="R139" s="83">
        <v>318.02243734300009</v>
      </c>
      <c r="S139" s="84">
        <v>8.0235304403718428E-4</v>
      </c>
      <c r="T139" s="84">
        <v>5.6214124044341512E-4</v>
      </c>
      <c r="U139" s="84">
        <v>1.194499090444058E-4</v>
      </c>
    </row>
    <row r="140" spans="2:21">
      <c r="B140" s="76" t="s">
        <v>496</v>
      </c>
      <c r="C140" s="73">
        <v>1142595</v>
      </c>
      <c r="D140" s="86" t="s">
        <v>120</v>
      </c>
      <c r="E140" s="86" t="s">
        <v>318</v>
      </c>
      <c r="F140" s="73" t="s">
        <v>495</v>
      </c>
      <c r="G140" s="86" t="s">
        <v>342</v>
      </c>
      <c r="H140" s="73" t="s">
        <v>467</v>
      </c>
      <c r="I140" s="73" t="s">
        <v>329</v>
      </c>
      <c r="J140" s="73"/>
      <c r="K140" s="83">
        <v>3.7799999999998875</v>
      </c>
      <c r="L140" s="86" t="s">
        <v>133</v>
      </c>
      <c r="M140" s="87">
        <v>1.23E-2</v>
      </c>
      <c r="N140" s="87">
        <v>2.5399999999997945E-2</v>
      </c>
      <c r="O140" s="83">
        <v>2843688.0988060003</v>
      </c>
      <c r="P140" s="85">
        <v>105.9</v>
      </c>
      <c r="Q140" s="73"/>
      <c r="R140" s="83">
        <v>3011.4656159530005</v>
      </c>
      <c r="S140" s="84">
        <v>2.2361797536912991E-3</v>
      </c>
      <c r="T140" s="84">
        <v>5.3231118881045649E-3</v>
      </c>
      <c r="U140" s="84">
        <v>1.1311129394558082E-3</v>
      </c>
    </row>
    <row r="141" spans="2:21">
      <c r="B141" s="76" t="s">
        <v>497</v>
      </c>
      <c r="C141" s="73">
        <v>1142231</v>
      </c>
      <c r="D141" s="86" t="s">
        <v>120</v>
      </c>
      <c r="E141" s="86" t="s">
        <v>318</v>
      </c>
      <c r="F141" s="73" t="s">
        <v>498</v>
      </c>
      <c r="G141" s="86" t="s">
        <v>499</v>
      </c>
      <c r="H141" s="73" t="s">
        <v>500</v>
      </c>
      <c r="I141" s="73" t="s">
        <v>131</v>
      </c>
      <c r="J141" s="73"/>
      <c r="K141" s="83">
        <v>2.6599999999998563</v>
      </c>
      <c r="L141" s="86" t="s">
        <v>133</v>
      </c>
      <c r="M141" s="87">
        <v>2.5699999999999997E-2</v>
      </c>
      <c r="N141" s="87">
        <v>3.9399999999996861E-2</v>
      </c>
      <c r="O141" s="83">
        <v>2824390.2825060003</v>
      </c>
      <c r="P141" s="85">
        <v>108.2</v>
      </c>
      <c r="Q141" s="73"/>
      <c r="R141" s="83">
        <v>3055.9901588839998</v>
      </c>
      <c r="S141" s="84">
        <v>2.2024014887128099E-3</v>
      </c>
      <c r="T141" s="84">
        <v>5.4018141394378983E-3</v>
      </c>
      <c r="U141" s="84">
        <v>1.147836453204668E-3</v>
      </c>
    </row>
    <row r="142" spans="2:21">
      <c r="B142" s="76" t="s">
        <v>501</v>
      </c>
      <c r="C142" s="73">
        <v>1171628</v>
      </c>
      <c r="D142" s="86" t="s">
        <v>120</v>
      </c>
      <c r="E142" s="86" t="s">
        <v>318</v>
      </c>
      <c r="F142" s="73" t="s">
        <v>498</v>
      </c>
      <c r="G142" s="86" t="s">
        <v>499</v>
      </c>
      <c r="H142" s="73" t="s">
        <v>500</v>
      </c>
      <c r="I142" s="73" t="s">
        <v>131</v>
      </c>
      <c r="J142" s="73"/>
      <c r="K142" s="83">
        <v>1.4900000000008689</v>
      </c>
      <c r="L142" s="86" t="s">
        <v>133</v>
      </c>
      <c r="M142" s="87">
        <v>1.2199999999999999E-2</v>
      </c>
      <c r="N142" s="87">
        <v>3.630000000002423E-2</v>
      </c>
      <c r="O142" s="83">
        <v>410081.04790900007</v>
      </c>
      <c r="P142" s="85">
        <v>106.66</v>
      </c>
      <c r="Q142" s="73"/>
      <c r="R142" s="83">
        <v>437.39246073800007</v>
      </c>
      <c r="S142" s="84">
        <v>8.9148053893260888E-4</v>
      </c>
      <c r="T142" s="84">
        <v>7.7314148804749118E-4</v>
      </c>
      <c r="U142" s="84">
        <v>1.6428554566265708E-4</v>
      </c>
    </row>
    <row r="143" spans="2:21">
      <c r="B143" s="76" t="s">
        <v>502</v>
      </c>
      <c r="C143" s="73">
        <v>1178292</v>
      </c>
      <c r="D143" s="86" t="s">
        <v>120</v>
      </c>
      <c r="E143" s="86" t="s">
        <v>318</v>
      </c>
      <c r="F143" s="73" t="s">
        <v>498</v>
      </c>
      <c r="G143" s="86" t="s">
        <v>499</v>
      </c>
      <c r="H143" s="73" t="s">
        <v>500</v>
      </c>
      <c r="I143" s="73" t="s">
        <v>131</v>
      </c>
      <c r="J143" s="73"/>
      <c r="K143" s="83">
        <v>5.3399999999996099</v>
      </c>
      <c r="L143" s="86" t="s">
        <v>133</v>
      </c>
      <c r="M143" s="87">
        <v>1.09E-2</v>
      </c>
      <c r="N143" s="87">
        <v>3.9899999999996091E-2</v>
      </c>
      <c r="O143" s="83">
        <v>1092951.5940000003</v>
      </c>
      <c r="P143" s="85">
        <v>93.67</v>
      </c>
      <c r="Q143" s="73"/>
      <c r="R143" s="83">
        <v>1023.7677550600001</v>
      </c>
      <c r="S143" s="84">
        <v>1.9562545534602006E-3</v>
      </c>
      <c r="T143" s="84">
        <v>1.8096272720993475E-3</v>
      </c>
      <c r="U143" s="84">
        <v>3.8452936291604774E-4</v>
      </c>
    </row>
    <row r="144" spans="2:21">
      <c r="B144" s="76" t="s">
        <v>503</v>
      </c>
      <c r="C144" s="73">
        <v>1184530</v>
      </c>
      <c r="D144" s="86" t="s">
        <v>120</v>
      </c>
      <c r="E144" s="86" t="s">
        <v>318</v>
      </c>
      <c r="F144" s="73" t="s">
        <v>498</v>
      </c>
      <c r="G144" s="86" t="s">
        <v>499</v>
      </c>
      <c r="H144" s="73" t="s">
        <v>500</v>
      </c>
      <c r="I144" s="73" t="s">
        <v>131</v>
      </c>
      <c r="J144" s="73"/>
      <c r="K144" s="83">
        <v>6.2599999999984677</v>
      </c>
      <c r="L144" s="86" t="s">
        <v>133</v>
      </c>
      <c r="M144" s="87">
        <v>1.54E-2</v>
      </c>
      <c r="N144" s="87">
        <v>4.1699999999988961E-2</v>
      </c>
      <c r="O144" s="83">
        <v>1224071.2971990001</v>
      </c>
      <c r="P144" s="85">
        <v>91.75</v>
      </c>
      <c r="Q144" s="73"/>
      <c r="R144" s="83">
        <v>1123.0854082720002</v>
      </c>
      <c r="S144" s="84">
        <v>3.4973465634257146E-3</v>
      </c>
      <c r="T144" s="84">
        <v>1.9851826487607342E-3</v>
      </c>
      <c r="U144" s="84">
        <v>4.218332863177856E-4</v>
      </c>
    </row>
    <row r="145" spans="2:21">
      <c r="B145" s="76" t="s">
        <v>504</v>
      </c>
      <c r="C145" s="73">
        <v>1182989</v>
      </c>
      <c r="D145" s="86" t="s">
        <v>120</v>
      </c>
      <c r="E145" s="86" t="s">
        <v>318</v>
      </c>
      <c r="F145" s="73" t="s">
        <v>505</v>
      </c>
      <c r="G145" s="86" t="s">
        <v>506</v>
      </c>
      <c r="H145" s="73" t="s">
        <v>507</v>
      </c>
      <c r="I145" s="73" t="s">
        <v>329</v>
      </c>
      <c r="J145" s="73"/>
      <c r="K145" s="83">
        <v>4.4800000000002784</v>
      </c>
      <c r="L145" s="86" t="s">
        <v>133</v>
      </c>
      <c r="M145" s="87">
        <v>7.4999999999999997E-3</v>
      </c>
      <c r="N145" s="87">
        <v>3.7900000000003133E-2</v>
      </c>
      <c r="O145" s="83">
        <v>5481429.9724440007</v>
      </c>
      <c r="P145" s="85">
        <v>94.32</v>
      </c>
      <c r="Q145" s="73"/>
      <c r="R145" s="83">
        <v>5170.0847732220009</v>
      </c>
      <c r="S145" s="84">
        <v>3.5617777812430355E-3</v>
      </c>
      <c r="T145" s="84">
        <v>9.1387195567023682E-3</v>
      </c>
      <c r="U145" s="84">
        <v>1.9418949212289863E-3</v>
      </c>
    </row>
    <row r="146" spans="2:21">
      <c r="B146" s="76" t="s">
        <v>508</v>
      </c>
      <c r="C146" s="73">
        <v>1260769</v>
      </c>
      <c r="D146" s="86" t="s">
        <v>120</v>
      </c>
      <c r="E146" s="86" t="s">
        <v>318</v>
      </c>
      <c r="F146" s="73" t="s">
        <v>509</v>
      </c>
      <c r="G146" s="86" t="s">
        <v>499</v>
      </c>
      <c r="H146" s="73" t="s">
        <v>500</v>
      </c>
      <c r="I146" s="73" t="s">
        <v>131</v>
      </c>
      <c r="J146" s="73"/>
      <c r="K146" s="83">
        <v>3.5400000000006226</v>
      </c>
      <c r="L146" s="86" t="s">
        <v>133</v>
      </c>
      <c r="M146" s="87">
        <v>1.3300000000000001E-2</v>
      </c>
      <c r="N146" s="87">
        <v>3.5500000000009475E-2</v>
      </c>
      <c r="O146" s="83">
        <v>1439656.2892800001</v>
      </c>
      <c r="P146" s="85">
        <v>102.71</v>
      </c>
      <c r="Q146" s="73"/>
      <c r="R146" s="83">
        <v>1478.671032752</v>
      </c>
      <c r="S146" s="84">
        <v>4.3891960039024397E-3</v>
      </c>
      <c r="T146" s="84">
        <v>2.6137211433998552E-3</v>
      </c>
      <c r="U146" s="84">
        <v>5.5539200895540742E-4</v>
      </c>
    </row>
    <row r="147" spans="2:21">
      <c r="B147" s="76" t="s">
        <v>510</v>
      </c>
      <c r="C147" s="73">
        <v>6120224</v>
      </c>
      <c r="D147" s="86" t="s">
        <v>120</v>
      </c>
      <c r="E147" s="86" t="s">
        <v>318</v>
      </c>
      <c r="F147" s="73" t="s">
        <v>511</v>
      </c>
      <c r="G147" s="86" t="s">
        <v>334</v>
      </c>
      <c r="H147" s="73" t="s">
        <v>507</v>
      </c>
      <c r="I147" s="73" t="s">
        <v>329</v>
      </c>
      <c r="J147" s="73"/>
      <c r="K147" s="83">
        <v>3.7600000000069653</v>
      </c>
      <c r="L147" s="86" t="s">
        <v>133</v>
      </c>
      <c r="M147" s="87">
        <v>1.8000000000000002E-2</v>
      </c>
      <c r="N147" s="87">
        <v>3.2900000000031925E-2</v>
      </c>
      <c r="O147" s="83">
        <v>163231.17455400003</v>
      </c>
      <c r="P147" s="85">
        <v>105.55</v>
      </c>
      <c r="Q147" s="73"/>
      <c r="R147" s="83">
        <v>172.29050440500001</v>
      </c>
      <c r="S147" s="84">
        <v>1.9478241293883949E-4</v>
      </c>
      <c r="T147" s="84">
        <v>3.0454328528521407E-4</v>
      </c>
      <c r="U147" s="84">
        <v>6.4712682703565324E-5</v>
      </c>
    </row>
    <row r="148" spans="2:21">
      <c r="B148" s="76" t="s">
        <v>512</v>
      </c>
      <c r="C148" s="73">
        <v>1193630</v>
      </c>
      <c r="D148" s="86" t="s">
        <v>120</v>
      </c>
      <c r="E148" s="86" t="s">
        <v>318</v>
      </c>
      <c r="F148" s="73" t="s">
        <v>513</v>
      </c>
      <c r="G148" s="86" t="s">
        <v>334</v>
      </c>
      <c r="H148" s="73" t="s">
        <v>507</v>
      </c>
      <c r="I148" s="73" t="s">
        <v>329</v>
      </c>
      <c r="J148" s="73"/>
      <c r="K148" s="83">
        <v>4.9999999999995506</v>
      </c>
      <c r="L148" s="86" t="s">
        <v>133</v>
      </c>
      <c r="M148" s="87">
        <v>3.6200000000000003E-2</v>
      </c>
      <c r="N148" s="87">
        <v>4.1299999999996617E-2</v>
      </c>
      <c r="O148" s="83">
        <v>4479457.8180010011</v>
      </c>
      <c r="P148" s="85">
        <v>99.51</v>
      </c>
      <c r="Q148" s="73"/>
      <c r="R148" s="83">
        <v>4457.508453327001</v>
      </c>
      <c r="S148" s="84">
        <v>2.520514601029842E-3</v>
      </c>
      <c r="T148" s="84">
        <v>7.879158942919795E-3</v>
      </c>
      <c r="U148" s="84">
        <v>1.6742497282992408E-3</v>
      </c>
    </row>
    <row r="149" spans="2:21">
      <c r="B149" s="76" t="s">
        <v>514</v>
      </c>
      <c r="C149" s="73">
        <v>1132828</v>
      </c>
      <c r="D149" s="86" t="s">
        <v>120</v>
      </c>
      <c r="E149" s="86" t="s">
        <v>318</v>
      </c>
      <c r="F149" s="73" t="s">
        <v>515</v>
      </c>
      <c r="G149" s="86" t="s">
        <v>157</v>
      </c>
      <c r="H149" s="73" t="s">
        <v>507</v>
      </c>
      <c r="I149" s="73" t="s">
        <v>329</v>
      </c>
      <c r="J149" s="73"/>
      <c r="K149" s="83">
        <v>1.0100000000005185</v>
      </c>
      <c r="L149" s="86" t="s">
        <v>133</v>
      </c>
      <c r="M149" s="87">
        <v>1.9799999999999998E-2</v>
      </c>
      <c r="N149" s="87">
        <v>2.9800000000004653E-2</v>
      </c>
      <c r="O149" s="83">
        <v>599030.78532500006</v>
      </c>
      <c r="P149" s="85">
        <v>109.45</v>
      </c>
      <c r="Q149" s="83">
        <v>675.37719230900007</v>
      </c>
      <c r="R149" s="83">
        <v>1331.0163868310003</v>
      </c>
      <c r="S149" s="84">
        <v>7.8851074555717111E-3</v>
      </c>
      <c r="T149" s="84">
        <v>2.3527245718726014E-3</v>
      </c>
      <c r="U149" s="84">
        <v>4.9993260749743801E-4</v>
      </c>
    </row>
    <row r="150" spans="2:21">
      <c r="B150" s="76" t="s">
        <v>516</v>
      </c>
      <c r="C150" s="73">
        <v>1166057</v>
      </c>
      <c r="D150" s="86" t="s">
        <v>120</v>
      </c>
      <c r="E150" s="86" t="s">
        <v>318</v>
      </c>
      <c r="F150" s="73" t="s">
        <v>517</v>
      </c>
      <c r="G150" s="86" t="s">
        <v>342</v>
      </c>
      <c r="H150" s="73" t="s">
        <v>518</v>
      </c>
      <c r="I150" s="73" t="s">
        <v>329</v>
      </c>
      <c r="J150" s="73"/>
      <c r="K150" s="83">
        <v>3.7200000000005815</v>
      </c>
      <c r="L150" s="86" t="s">
        <v>133</v>
      </c>
      <c r="M150" s="87">
        <v>2.75E-2</v>
      </c>
      <c r="N150" s="87">
        <v>3.5800000000004085E-2</v>
      </c>
      <c r="O150" s="83">
        <v>3010790.8925800007</v>
      </c>
      <c r="P150" s="85">
        <v>107.45</v>
      </c>
      <c r="Q150" s="73"/>
      <c r="R150" s="83">
        <v>3235.0947278960002</v>
      </c>
      <c r="S150" s="84">
        <v>3.3342111218613948E-3</v>
      </c>
      <c r="T150" s="84">
        <v>5.7184020677446658E-3</v>
      </c>
      <c r="U150" s="84">
        <v>1.2151085131783693E-3</v>
      </c>
    </row>
    <row r="151" spans="2:21">
      <c r="B151" s="76" t="s">
        <v>519</v>
      </c>
      <c r="C151" s="73">
        <v>1180355</v>
      </c>
      <c r="D151" s="86" t="s">
        <v>120</v>
      </c>
      <c r="E151" s="86" t="s">
        <v>318</v>
      </c>
      <c r="F151" s="73" t="s">
        <v>517</v>
      </c>
      <c r="G151" s="86" t="s">
        <v>342</v>
      </c>
      <c r="H151" s="73" t="s">
        <v>518</v>
      </c>
      <c r="I151" s="73" t="s">
        <v>329</v>
      </c>
      <c r="J151" s="73"/>
      <c r="K151" s="83">
        <v>3.9699999999926132</v>
      </c>
      <c r="L151" s="86" t="s">
        <v>133</v>
      </c>
      <c r="M151" s="87">
        <v>2.5000000000000001E-2</v>
      </c>
      <c r="N151" s="87">
        <v>5.9699999999926125E-2</v>
      </c>
      <c r="O151" s="83">
        <v>290206.83558100008</v>
      </c>
      <c r="P151" s="85">
        <v>88.16</v>
      </c>
      <c r="Q151" s="73"/>
      <c r="R151" s="83">
        <v>255.84633983700004</v>
      </c>
      <c r="S151" s="84">
        <v>3.4111200314657254E-4</v>
      </c>
      <c r="T151" s="84">
        <v>4.5223783592275639E-4</v>
      </c>
      <c r="U151" s="84">
        <v>9.6096433566769709E-5</v>
      </c>
    </row>
    <row r="152" spans="2:21">
      <c r="B152" s="76" t="s">
        <v>520</v>
      </c>
      <c r="C152" s="73">
        <v>1260603</v>
      </c>
      <c r="D152" s="86" t="s">
        <v>120</v>
      </c>
      <c r="E152" s="86" t="s">
        <v>318</v>
      </c>
      <c r="F152" s="73" t="s">
        <v>509</v>
      </c>
      <c r="G152" s="86" t="s">
        <v>499</v>
      </c>
      <c r="H152" s="73" t="s">
        <v>521</v>
      </c>
      <c r="I152" s="73" t="s">
        <v>131</v>
      </c>
      <c r="J152" s="73"/>
      <c r="K152" s="83">
        <v>2.6300000000002925</v>
      </c>
      <c r="L152" s="86" t="s">
        <v>133</v>
      </c>
      <c r="M152" s="87">
        <v>0.04</v>
      </c>
      <c r="N152" s="87">
        <v>9.3300000000012026E-2</v>
      </c>
      <c r="O152" s="83">
        <v>2161366.4468220007</v>
      </c>
      <c r="P152" s="85">
        <v>96.6</v>
      </c>
      <c r="Q152" s="73"/>
      <c r="R152" s="83">
        <v>2087.8799542530001</v>
      </c>
      <c r="S152" s="84">
        <v>8.3273536176417333E-4</v>
      </c>
      <c r="T152" s="84">
        <v>3.6905679900656103E-3</v>
      </c>
      <c r="U152" s="84">
        <v>7.8421218551373518E-4</v>
      </c>
    </row>
    <row r="153" spans="2:21">
      <c r="B153" s="76" t="s">
        <v>522</v>
      </c>
      <c r="C153" s="73">
        <v>1260652</v>
      </c>
      <c r="D153" s="86" t="s">
        <v>120</v>
      </c>
      <c r="E153" s="86" t="s">
        <v>318</v>
      </c>
      <c r="F153" s="73" t="s">
        <v>509</v>
      </c>
      <c r="G153" s="86" t="s">
        <v>499</v>
      </c>
      <c r="H153" s="73" t="s">
        <v>521</v>
      </c>
      <c r="I153" s="73" t="s">
        <v>131</v>
      </c>
      <c r="J153" s="73"/>
      <c r="K153" s="83">
        <v>3.2999999999993324</v>
      </c>
      <c r="L153" s="86" t="s">
        <v>133</v>
      </c>
      <c r="M153" s="87">
        <v>3.2799999999999996E-2</v>
      </c>
      <c r="N153" s="87">
        <v>9.4299999999982398E-2</v>
      </c>
      <c r="O153" s="83">
        <v>2112088.9467440005</v>
      </c>
      <c r="P153" s="85">
        <v>92.19</v>
      </c>
      <c r="Q153" s="73"/>
      <c r="R153" s="83">
        <v>1947.1347977010003</v>
      </c>
      <c r="S153" s="84">
        <v>1.4999551415433288E-3</v>
      </c>
      <c r="T153" s="84">
        <v>3.4417847358035498E-3</v>
      </c>
      <c r="U153" s="84">
        <v>7.3134800307102081E-4</v>
      </c>
    </row>
    <row r="154" spans="2:21">
      <c r="B154" s="76" t="s">
        <v>523</v>
      </c>
      <c r="C154" s="73">
        <v>1260736</v>
      </c>
      <c r="D154" s="86" t="s">
        <v>120</v>
      </c>
      <c r="E154" s="86" t="s">
        <v>318</v>
      </c>
      <c r="F154" s="73" t="s">
        <v>509</v>
      </c>
      <c r="G154" s="86" t="s">
        <v>499</v>
      </c>
      <c r="H154" s="73" t="s">
        <v>521</v>
      </c>
      <c r="I154" s="73" t="s">
        <v>131</v>
      </c>
      <c r="J154" s="73"/>
      <c r="K154" s="83">
        <v>3.9099999999984756</v>
      </c>
      <c r="L154" s="86" t="s">
        <v>133</v>
      </c>
      <c r="M154" s="87">
        <v>1.7899999999999999E-2</v>
      </c>
      <c r="N154" s="87">
        <v>8.4999999999975803E-2</v>
      </c>
      <c r="O154" s="83">
        <v>983101.14334000007</v>
      </c>
      <c r="P154" s="85">
        <v>84.13</v>
      </c>
      <c r="Q154" s="73"/>
      <c r="R154" s="83">
        <v>827.0829576860001</v>
      </c>
      <c r="S154" s="84">
        <v>9.5583906289526701E-4</v>
      </c>
      <c r="T154" s="84">
        <v>1.4619642678914597E-3</v>
      </c>
      <c r="U154" s="84">
        <v>3.1065413149203823E-4</v>
      </c>
    </row>
    <row r="155" spans="2:21">
      <c r="B155" s="76" t="s">
        <v>524</v>
      </c>
      <c r="C155" s="73">
        <v>6120323</v>
      </c>
      <c r="D155" s="86" t="s">
        <v>120</v>
      </c>
      <c r="E155" s="86" t="s">
        <v>318</v>
      </c>
      <c r="F155" s="73" t="s">
        <v>511</v>
      </c>
      <c r="G155" s="86" t="s">
        <v>334</v>
      </c>
      <c r="H155" s="73" t="s">
        <v>518</v>
      </c>
      <c r="I155" s="73" t="s">
        <v>329</v>
      </c>
      <c r="J155" s="73"/>
      <c r="K155" s="83">
        <v>3.0100000000005029</v>
      </c>
      <c r="L155" s="86" t="s">
        <v>133</v>
      </c>
      <c r="M155" s="87">
        <v>3.3000000000000002E-2</v>
      </c>
      <c r="N155" s="87">
        <v>4.9800000000008567E-2</v>
      </c>
      <c r="O155" s="83">
        <v>2555862.3559610005</v>
      </c>
      <c r="P155" s="85">
        <v>105.04</v>
      </c>
      <c r="Q155" s="73"/>
      <c r="R155" s="83">
        <v>2684.6778278650004</v>
      </c>
      <c r="S155" s="84">
        <v>4.0479674434045947E-3</v>
      </c>
      <c r="T155" s="84">
        <v>4.7454768819322826E-3</v>
      </c>
      <c r="U155" s="84">
        <v>1.0083707458858821E-3</v>
      </c>
    </row>
    <row r="156" spans="2:21">
      <c r="B156" s="76" t="s">
        <v>525</v>
      </c>
      <c r="C156" s="73">
        <v>1168350</v>
      </c>
      <c r="D156" s="86" t="s">
        <v>120</v>
      </c>
      <c r="E156" s="86" t="s">
        <v>318</v>
      </c>
      <c r="F156" s="73" t="s">
        <v>526</v>
      </c>
      <c r="G156" s="86" t="s">
        <v>334</v>
      </c>
      <c r="H156" s="73" t="s">
        <v>518</v>
      </c>
      <c r="I156" s="73" t="s">
        <v>329</v>
      </c>
      <c r="J156" s="73"/>
      <c r="K156" s="83">
        <v>2.5</v>
      </c>
      <c r="L156" s="86" t="s">
        <v>133</v>
      </c>
      <c r="M156" s="87">
        <v>1E-3</v>
      </c>
      <c r="N156" s="87">
        <v>2.75E-2</v>
      </c>
      <c r="O156" s="83">
        <v>2690622.9835199998</v>
      </c>
      <c r="P156" s="85">
        <v>103.46</v>
      </c>
      <c r="Q156" s="73"/>
      <c r="R156" s="83">
        <v>2783.7185276960004</v>
      </c>
      <c r="S156" s="84">
        <v>4.7511486350585363E-3</v>
      </c>
      <c r="T156" s="84">
        <v>4.9205427116345265E-3</v>
      </c>
      <c r="U156" s="84">
        <v>1.0455706450041562E-3</v>
      </c>
    </row>
    <row r="157" spans="2:21">
      <c r="B157" s="76" t="s">
        <v>527</v>
      </c>
      <c r="C157" s="73">
        <v>1175975</v>
      </c>
      <c r="D157" s="86" t="s">
        <v>120</v>
      </c>
      <c r="E157" s="86" t="s">
        <v>318</v>
      </c>
      <c r="F157" s="73" t="s">
        <v>526</v>
      </c>
      <c r="G157" s="86" t="s">
        <v>334</v>
      </c>
      <c r="H157" s="73" t="s">
        <v>518</v>
      </c>
      <c r="I157" s="73" t="s">
        <v>329</v>
      </c>
      <c r="J157" s="73"/>
      <c r="K157" s="83">
        <v>5.2099999999996838</v>
      </c>
      <c r="L157" s="86" t="s">
        <v>133</v>
      </c>
      <c r="M157" s="87">
        <v>3.0000000000000001E-3</v>
      </c>
      <c r="N157" s="87">
        <v>3.7300000000002012E-2</v>
      </c>
      <c r="O157" s="83">
        <v>1517337.5129330002</v>
      </c>
      <c r="P157" s="85">
        <v>91.84</v>
      </c>
      <c r="Q157" s="73"/>
      <c r="R157" s="83">
        <v>1393.5228110640003</v>
      </c>
      <c r="S157" s="84">
        <v>4.1939266901413518E-3</v>
      </c>
      <c r="T157" s="84">
        <v>2.4632118668810469E-3</v>
      </c>
      <c r="U157" s="84">
        <v>5.2341015440168391E-4</v>
      </c>
    </row>
    <row r="158" spans="2:21">
      <c r="B158" s="76" t="s">
        <v>528</v>
      </c>
      <c r="C158" s="73">
        <v>1185834</v>
      </c>
      <c r="D158" s="86" t="s">
        <v>120</v>
      </c>
      <c r="E158" s="86" t="s">
        <v>318</v>
      </c>
      <c r="F158" s="73" t="s">
        <v>526</v>
      </c>
      <c r="G158" s="86" t="s">
        <v>334</v>
      </c>
      <c r="H158" s="73" t="s">
        <v>518</v>
      </c>
      <c r="I158" s="73" t="s">
        <v>329</v>
      </c>
      <c r="J158" s="73"/>
      <c r="K158" s="83">
        <v>3.7300000000003553</v>
      </c>
      <c r="L158" s="86" t="s">
        <v>133</v>
      </c>
      <c r="M158" s="87">
        <v>3.0000000000000001E-3</v>
      </c>
      <c r="N158" s="87">
        <v>3.6200000000002695E-2</v>
      </c>
      <c r="O158" s="83">
        <v>2203810.4606400002</v>
      </c>
      <c r="P158" s="85">
        <v>94.5</v>
      </c>
      <c r="Q158" s="73"/>
      <c r="R158" s="83">
        <v>2082.6009278620004</v>
      </c>
      <c r="S158" s="84">
        <v>4.333091743295321E-3</v>
      </c>
      <c r="T158" s="84">
        <v>3.6812367036678224E-3</v>
      </c>
      <c r="U158" s="84">
        <v>7.822293718873877E-4</v>
      </c>
    </row>
    <row r="159" spans="2:21">
      <c r="B159" s="76" t="s">
        <v>529</v>
      </c>
      <c r="C159" s="73">
        <v>1192129</v>
      </c>
      <c r="D159" s="86" t="s">
        <v>120</v>
      </c>
      <c r="E159" s="86" t="s">
        <v>318</v>
      </c>
      <c r="F159" s="73" t="s">
        <v>526</v>
      </c>
      <c r="G159" s="86" t="s">
        <v>334</v>
      </c>
      <c r="H159" s="73" t="s">
        <v>518</v>
      </c>
      <c r="I159" s="73" t="s">
        <v>329</v>
      </c>
      <c r="J159" s="73"/>
      <c r="K159" s="83">
        <v>3.2399999999979605</v>
      </c>
      <c r="L159" s="86" t="s">
        <v>133</v>
      </c>
      <c r="M159" s="87">
        <v>3.0000000000000001E-3</v>
      </c>
      <c r="N159" s="87">
        <v>3.5499999999977688E-2</v>
      </c>
      <c r="O159" s="83">
        <v>848274.13728000014</v>
      </c>
      <c r="P159" s="85">
        <v>92.47</v>
      </c>
      <c r="Q159" s="73"/>
      <c r="R159" s="83">
        <v>784.39912486500009</v>
      </c>
      <c r="S159" s="84">
        <v>3.3930965491200007E-3</v>
      </c>
      <c r="T159" s="84">
        <v>1.3865156834162787E-3</v>
      </c>
      <c r="U159" s="84">
        <v>2.9462199240546164E-4</v>
      </c>
    </row>
    <row r="160" spans="2:21">
      <c r="B160" s="76" t="s">
        <v>530</v>
      </c>
      <c r="C160" s="73">
        <v>1188192</v>
      </c>
      <c r="D160" s="86" t="s">
        <v>120</v>
      </c>
      <c r="E160" s="86" t="s">
        <v>318</v>
      </c>
      <c r="F160" s="73" t="s">
        <v>531</v>
      </c>
      <c r="G160" s="86" t="s">
        <v>532</v>
      </c>
      <c r="H160" s="73" t="s">
        <v>521</v>
      </c>
      <c r="I160" s="73" t="s">
        <v>131</v>
      </c>
      <c r="J160" s="73"/>
      <c r="K160" s="83">
        <v>4.2700000000005307</v>
      </c>
      <c r="L160" s="86" t="s">
        <v>133</v>
      </c>
      <c r="M160" s="87">
        <v>3.2500000000000001E-2</v>
      </c>
      <c r="N160" s="87">
        <v>4.9400000000003032E-2</v>
      </c>
      <c r="O160" s="83">
        <v>1087254.7323530002</v>
      </c>
      <c r="P160" s="85">
        <v>97.23</v>
      </c>
      <c r="Q160" s="73"/>
      <c r="R160" s="83">
        <v>1057.1377467720001</v>
      </c>
      <c r="S160" s="84">
        <v>4.1817489705884619E-3</v>
      </c>
      <c r="T160" s="84">
        <v>1.8686125710338946E-3</v>
      </c>
      <c r="U160" s="84">
        <v>3.9706320332087383E-4</v>
      </c>
    </row>
    <row r="161" spans="2:21">
      <c r="B161" s="76" t="s">
        <v>537</v>
      </c>
      <c r="C161" s="73">
        <v>3660156</v>
      </c>
      <c r="D161" s="86" t="s">
        <v>120</v>
      </c>
      <c r="E161" s="86" t="s">
        <v>318</v>
      </c>
      <c r="F161" s="73" t="s">
        <v>538</v>
      </c>
      <c r="G161" s="86" t="s">
        <v>334</v>
      </c>
      <c r="H161" s="73" t="s">
        <v>536</v>
      </c>
      <c r="I161" s="73"/>
      <c r="J161" s="73"/>
      <c r="K161" s="83">
        <v>3.4200000000001616</v>
      </c>
      <c r="L161" s="86" t="s">
        <v>133</v>
      </c>
      <c r="M161" s="87">
        <v>1.9E-2</v>
      </c>
      <c r="N161" s="87">
        <v>3.4999999999999996E-2</v>
      </c>
      <c r="O161" s="83">
        <v>2210774.4000000004</v>
      </c>
      <c r="P161" s="85">
        <v>101</v>
      </c>
      <c r="Q161" s="73"/>
      <c r="R161" s="83">
        <v>2232.8820961920005</v>
      </c>
      <c r="S161" s="84">
        <v>4.0653359347273231E-3</v>
      </c>
      <c r="T161" s="84">
        <v>3.9468759556844897E-3</v>
      </c>
      <c r="U161" s="84">
        <v>8.3867530079128011E-4</v>
      </c>
    </row>
    <row r="162" spans="2:21">
      <c r="B162" s="76" t="s">
        <v>539</v>
      </c>
      <c r="C162" s="73">
        <v>1155928</v>
      </c>
      <c r="D162" s="86" t="s">
        <v>120</v>
      </c>
      <c r="E162" s="86" t="s">
        <v>318</v>
      </c>
      <c r="F162" s="73" t="s">
        <v>540</v>
      </c>
      <c r="G162" s="86" t="s">
        <v>334</v>
      </c>
      <c r="H162" s="73" t="s">
        <v>536</v>
      </c>
      <c r="I162" s="73"/>
      <c r="J162" s="73"/>
      <c r="K162" s="83">
        <v>3.7500000000005911</v>
      </c>
      <c r="L162" s="86" t="s">
        <v>133</v>
      </c>
      <c r="M162" s="87">
        <v>2.75E-2</v>
      </c>
      <c r="N162" s="87">
        <v>2.8600000000003158E-2</v>
      </c>
      <c r="O162" s="83">
        <v>2315490.8170790006</v>
      </c>
      <c r="P162" s="85">
        <v>109.41</v>
      </c>
      <c r="Q162" s="73"/>
      <c r="R162" s="83">
        <v>2533.3784688700002</v>
      </c>
      <c r="S162" s="84">
        <v>4.5333104274047874E-3</v>
      </c>
      <c r="T162" s="84">
        <v>4.4780378607917354E-3</v>
      </c>
      <c r="U162" s="84">
        <v>9.5154238238605293E-4</v>
      </c>
    </row>
    <row r="163" spans="2:21">
      <c r="B163" s="76" t="s">
        <v>541</v>
      </c>
      <c r="C163" s="73">
        <v>1177658</v>
      </c>
      <c r="D163" s="86" t="s">
        <v>120</v>
      </c>
      <c r="E163" s="86" t="s">
        <v>318</v>
      </c>
      <c r="F163" s="73" t="s">
        <v>540</v>
      </c>
      <c r="G163" s="86" t="s">
        <v>334</v>
      </c>
      <c r="H163" s="73" t="s">
        <v>536</v>
      </c>
      <c r="I163" s="73"/>
      <c r="J163" s="73"/>
      <c r="K163" s="83">
        <v>5.4099999999995161</v>
      </c>
      <c r="L163" s="86" t="s">
        <v>133</v>
      </c>
      <c r="M163" s="87">
        <v>8.5000000000000006E-3</v>
      </c>
      <c r="N163" s="87">
        <v>3.0199999999997239E-2</v>
      </c>
      <c r="O163" s="83">
        <v>1781389.4779930005</v>
      </c>
      <c r="P163" s="85">
        <v>97.44</v>
      </c>
      <c r="Q163" s="73"/>
      <c r="R163" s="83">
        <v>1735.7860553240002</v>
      </c>
      <c r="S163" s="84">
        <v>3.444934632091418E-3</v>
      </c>
      <c r="T163" s="84">
        <v>3.0682015219945708E-3</v>
      </c>
      <c r="U163" s="84">
        <v>6.5196496247645487E-4</v>
      </c>
    </row>
    <row r="164" spans="2:21">
      <c r="B164" s="76" t="s">
        <v>542</v>
      </c>
      <c r="C164" s="73">
        <v>1193929</v>
      </c>
      <c r="D164" s="86" t="s">
        <v>120</v>
      </c>
      <c r="E164" s="86" t="s">
        <v>318</v>
      </c>
      <c r="F164" s="73" t="s">
        <v>540</v>
      </c>
      <c r="G164" s="86" t="s">
        <v>334</v>
      </c>
      <c r="H164" s="73" t="s">
        <v>536</v>
      </c>
      <c r="I164" s="73"/>
      <c r="J164" s="73"/>
      <c r="K164" s="83">
        <v>6.7300000000040763</v>
      </c>
      <c r="L164" s="86" t="s">
        <v>133</v>
      </c>
      <c r="M164" s="87">
        <v>3.1800000000000002E-2</v>
      </c>
      <c r="N164" s="87">
        <v>3.6100000000014898E-2</v>
      </c>
      <c r="O164" s="83">
        <v>757107.32796000014</v>
      </c>
      <c r="P164" s="85">
        <v>100.16</v>
      </c>
      <c r="Q164" s="73"/>
      <c r="R164" s="83">
        <v>758.318685867</v>
      </c>
      <c r="S164" s="84">
        <v>3.8655535993056271E-3</v>
      </c>
      <c r="T164" s="84">
        <v>1.3404155074282799E-3</v>
      </c>
      <c r="U164" s="84">
        <v>2.8482612362281561E-4</v>
      </c>
    </row>
    <row r="165" spans="2:21">
      <c r="B165" s="76" t="s">
        <v>543</v>
      </c>
      <c r="C165" s="73">
        <v>1169531</v>
      </c>
      <c r="D165" s="86" t="s">
        <v>120</v>
      </c>
      <c r="E165" s="86" t="s">
        <v>318</v>
      </c>
      <c r="F165" s="73" t="s">
        <v>544</v>
      </c>
      <c r="G165" s="86" t="s">
        <v>342</v>
      </c>
      <c r="H165" s="73" t="s">
        <v>536</v>
      </c>
      <c r="I165" s="73"/>
      <c r="J165" s="73"/>
      <c r="K165" s="83">
        <v>2.5099999999996712</v>
      </c>
      <c r="L165" s="86" t="s">
        <v>133</v>
      </c>
      <c r="M165" s="87">
        <v>1.6399999999999998E-2</v>
      </c>
      <c r="N165" s="87">
        <v>2.8799999999992477E-2</v>
      </c>
      <c r="O165" s="83">
        <v>987618.47366500017</v>
      </c>
      <c r="P165" s="85">
        <v>107.69</v>
      </c>
      <c r="Q165" s="73"/>
      <c r="R165" s="83">
        <v>1063.5663006850002</v>
      </c>
      <c r="S165" s="84">
        <v>3.7873617820099693E-3</v>
      </c>
      <c r="T165" s="84">
        <v>1.8799757795581211E-3</v>
      </c>
      <c r="U165" s="84">
        <v>3.9947778194812558E-4</v>
      </c>
    </row>
    <row r="166" spans="2:21">
      <c r="B166" s="76" t="s">
        <v>545</v>
      </c>
      <c r="C166" s="73">
        <v>1179340</v>
      </c>
      <c r="D166" s="86" t="s">
        <v>120</v>
      </c>
      <c r="E166" s="86" t="s">
        <v>318</v>
      </c>
      <c r="F166" s="73" t="s">
        <v>546</v>
      </c>
      <c r="G166" s="86" t="s">
        <v>547</v>
      </c>
      <c r="H166" s="73" t="s">
        <v>536</v>
      </c>
      <c r="I166" s="73"/>
      <c r="J166" s="73"/>
      <c r="K166" s="83">
        <v>3.2700000000000227</v>
      </c>
      <c r="L166" s="86" t="s">
        <v>133</v>
      </c>
      <c r="M166" s="87">
        <v>1.4800000000000001E-2</v>
      </c>
      <c r="N166" s="87">
        <v>4.3000000000002252E-2</v>
      </c>
      <c r="O166" s="83">
        <v>4483060.8342120005</v>
      </c>
      <c r="P166" s="85">
        <v>99.03</v>
      </c>
      <c r="Q166" s="73"/>
      <c r="R166" s="83">
        <v>4439.5749799700006</v>
      </c>
      <c r="S166" s="84">
        <v>5.1511405883940629E-3</v>
      </c>
      <c r="T166" s="84">
        <v>7.8474594658558845E-3</v>
      </c>
      <c r="U166" s="84">
        <v>1.6675138772717438E-3</v>
      </c>
    </row>
    <row r="167" spans="2:21">
      <c r="B167" s="76" t="s">
        <v>548</v>
      </c>
      <c r="C167" s="73">
        <v>1113034</v>
      </c>
      <c r="D167" s="86" t="s">
        <v>120</v>
      </c>
      <c r="E167" s="86" t="s">
        <v>318</v>
      </c>
      <c r="F167" s="73" t="s">
        <v>549</v>
      </c>
      <c r="G167" s="86" t="s">
        <v>480</v>
      </c>
      <c r="H167" s="73" t="s">
        <v>536</v>
      </c>
      <c r="I167" s="73"/>
      <c r="J167" s="73"/>
      <c r="K167" s="83">
        <v>0</v>
      </c>
      <c r="L167" s="86" t="s">
        <v>133</v>
      </c>
      <c r="M167" s="87">
        <v>4.9000000000000002E-2</v>
      </c>
      <c r="N167" s="101">
        <v>0</v>
      </c>
      <c r="O167" s="83">
        <v>742386.38090300013</v>
      </c>
      <c r="P167" s="85">
        <v>23.05</v>
      </c>
      <c r="Q167" s="73"/>
      <c r="R167" s="83">
        <v>171.12002786200003</v>
      </c>
      <c r="S167" s="84">
        <v>1.6346891921963829E-3</v>
      </c>
      <c r="T167" s="84">
        <v>3.0247433335437189E-4</v>
      </c>
      <c r="U167" s="84">
        <v>6.4273049205476119E-5</v>
      </c>
    </row>
    <row r="168" spans="2:21">
      <c r="B168" s="72"/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83"/>
      <c r="P168" s="85"/>
      <c r="Q168" s="73"/>
      <c r="R168" s="73"/>
      <c r="S168" s="73"/>
      <c r="T168" s="84"/>
      <c r="U168" s="73"/>
    </row>
    <row r="169" spans="2:21">
      <c r="B169" s="89" t="s">
        <v>47</v>
      </c>
      <c r="C169" s="71"/>
      <c r="D169" s="71"/>
      <c r="E169" s="71"/>
      <c r="F169" s="71"/>
      <c r="G169" s="71"/>
      <c r="H169" s="71"/>
      <c r="I169" s="71"/>
      <c r="J169" s="71"/>
      <c r="K169" s="80">
        <v>4.0009711223196494</v>
      </c>
      <c r="L169" s="71"/>
      <c r="M169" s="71"/>
      <c r="N169" s="91">
        <v>5.6734226340567136E-2</v>
      </c>
      <c r="O169" s="80"/>
      <c r="P169" s="82"/>
      <c r="Q169" s="80">
        <v>327.65296552900003</v>
      </c>
      <c r="R169" s="80">
        <v>74325.429024308032</v>
      </c>
      <c r="S169" s="71"/>
      <c r="T169" s="81">
        <v>0.13137874552904771</v>
      </c>
      <c r="U169" s="81">
        <v>2.7916790434080511E-2</v>
      </c>
    </row>
    <row r="170" spans="2:21">
      <c r="B170" s="76" t="s">
        <v>550</v>
      </c>
      <c r="C170" s="73">
        <v>7480163</v>
      </c>
      <c r="D170" s="86" t="s">
        <v>120</v>
      </c>
      <c r="E170" s="86" t="s">
        <v>318</v>
      </c>
      <c r="F170" s="73">
        <v>520029935</v>
      </c>
      <c r="G170" s="86" t="s">
        <v>320</v>
      </c>
      <c r="H170" s="73" t="s">
        <v>321</v>
      </c>
      <c r="I170" s="73" t="s">
        <v>131</v>
      </c>
      <c r="J170" s="73"/>
      <c r="K170" s="73">
        <v>3.58</v>
      </c>
      <c r="L170" s="86" t="s">
        <v>133</v>
      </c>
      <c r="M170" s="87">
        <v>2.6800000000000001E-2</v>
      </c>
      <c r="N170" s="87">
        <v>4.5700145027527068E-2</v>
      </c>
      <c r="O170" s="83">
        <v>7.4890000000000012E-2</v>
      </c>
      <c r="P170" s="85">
        <v>95.02</v>
      </c>
      <c r="Q170" s="73"/>
      <c r="R170" s="83">
        <v>7.102100000000001E-5</v>
      </c>
      <c r="S170" s="84">
        <v>2.8698414954544233E-11</v>
      </c>
      <c r="T170" s="84">
        <v>1.2553778711680119E-10</v>
      </c>
      <c r="U170" s="84">
        <v>2.6675639810574117E-11</v>
      </c>
    </row>
    <row r="171" spans="2:21">
      <c r="B171" s="76" t="s">
        <v>551</v>
      </c>
      <c r="C171" s="73">
        <v>6620488</v>
      </c>
      <c r="D171" s="86" t="s">
        <v>120</v>
      </c>
      <c r="E171" s="86" t="s">
        <v>318</v>
      </c>
      <c r="F171" s="73" t="s">
        <v>336</v>
      </c>
      <c r="G171" s="86" t="s">
        <v>320</v>
      </c>
      <c r="H171" s="73" t="s">
        <v>321</v>
      </c>
      <c r="I171" s="73" t="s">
        <v>131</v>
      </c>
      <c r="J171" s="73"/>
      <c r="K171" s="73">
        <v>4.01</v>
      </c>
      <c r="L171" s="86" t="s">
        <v>133</v>
      </c>
      <c r="M171" s="87">
        <v>2.5000000000000001E-2</v>
      </c>
      <c r="N171" s="87">
        <v>4.5000969305331193E-2</v>
      </c>
      <c r="O171" s="83">
        <v>1.6581000000000002E-2</v>
      </c>
      <c r="P171" s="85">
        <v>93.69</v>
      </c>
      <c r="Q171" s="73"/>
      <c r="R171" s="83">
        <v>1.5475E-5</v>
      </c>
      <c r="S171" s="84">
        <v>5.5884573835382478E-12</v>
      </c>
      <c r="T171" s="84">
        <v>2.7353842604757723E-11</v>
      </c>
      <c r="U171" s="84">
        <v>5.8124431656641614E-12</v>
      </c>
    </row>
    <row r="172" spans="2:21">
      <c r="B172" s="76" t="s">
        <v>552</v>
      </c>
      <c r="C172" s="73">
        <v>1133131</v>
      </c>
      <c r="D172" s="86" t="s">
        <v>120</v>
      </c>
      <c r="E172" s="86" t="s">
        <v>318</v>
      </c>
      <c r="F172" s="73" t="s">
        <v>553</v>
      </c>
      <c r="G172" s="86" t="s">
        <v>554</v>
      </c>
      <c r="H172" s="73" t="s">
        <v>353</v>
      </c>
      <c r="I172" s="73" t="s">
        <v>329</v>
      </c>
      <c r="J172" s="73"/>
      <c r="K172" s="73">
        <v>0.42</v>
      </c>
      <c r="L172" s="86" t="s">
        <v>133</v>
      </c>
      <c r="M172" s="87">
        <v>5.7000000000000002E-2</v>
      </c>
      <c r="N172" s="87">
        <v>4.8400145772594751E-2</v>
      </c>
      <c r="O172" s="83">
        <v>0.19344300000000003</v>
      </c>
      <c r="P172" s="85">
        <v>100.82</v>
      </c>
      <c r="Q172" s="73"/>
      <c r="R172" s="83">
        <v>1.9482400000000002E-4</v>
      </c>
      <c r="S172" s="84">
        <v>1.2524601583801437E-9</v>
      </c>
      <c r="T172" s="84">
        <v>3.44373830799956E-10</v>
      </c>
      <c r="U172" s="84">
        <v>7.3176311942316938E-11</v>
      </c>
    </row>
    <row r="173" spans="2:21">
      <c r="B173" s="76" t="s">
        <v>555</v>
      </c>
      <c r="C173" s="73">
        <v>2810372</v>
      </c>
      <c r="D173" s="86" t="s">
        <v>120</v>
      </c>
      <c r="E173" s="86" t="s">
        <v>318</v>
      </c>
      <c r="F173" s="73" t="s">
        <v>556</v>
      </c>
      <c r="G173" s="86" t="s">
        <v>419</v>
      </c>
      <c r="H173" s="73" t="s">
        <v>366</v>
      </c>
      <c r="I173" s="73" t="s">
        <v>329</v>
      </c>
      <c r="J173" s="73"/>
      <c r="K173" s="73">
        <v>8.4700000000000006</v>
      </c>
      <c r="L173" s="86" t="s">
        <v>133</v>
      </c>
      <c r="M173" s="87">
        <v>2.4E-2</v>
      </c>
      <c r="N173" s="87">
        <v>5.0299829182774439E-2</v>
      </c>
      <c r="O173" s="83">
        <v>0.11053900000000003</v>
      </c>
      <c r="P173" s="85">
        <v>80.430000000000007</v>
      </c>
      <c r="Q173" s="73"/>
      <c r="R173" s="83">
        <v>8.8984000000000014E-5</v>
      </c>
      <c r="S173" s="84">
        <v>1.471807324910731E-10</v>
      </c>
      <c r="T173" s="84">
        <v>1.5728945591869218E-10</v>
      </c>
      <c r="U173" s="84">
        <v>3.3422581108462671E-11</v>
      </c>
    </row>
    <row r="174" spans="2:21">
      <c r="B174" s="76" t="s">
        <v>557</v>
      </c>
      <c r="C174" s="73">
        <v>1138114</v>
      </c>
      <c r="D174" s="86" t="s">
        <v>120</v>
      </c>
      <c r="E174" s="86" t="s">
        <v>318</v>
      </c>
      <c r="F174" s="73" t="s">
        <v>360</v>
      </c>
      <c r="G174" s="86" t="s">
        <v>334</v>
      </c>
      <c r="H174" s="73" t="s">
        <v>361</v>
      </c>
      <c r="I174" s="73" t="s">
        <v>131</v>
      </c>
      <c r="J174" s="73"/>
      <c r="K174" s="73">
        <v>1.46</v>
      </c>
      <c r="L174" s="86" t="s">
        <v>133</v>
      </c>
      <c r="M174" s="87">
        <v>3.39E-2</v>
      </c>
      <c r="N174" s="87">
        <v>5.1100729138536326E-2</v>
      </c>
      <c r="O174" s="83">
        <v>3.7307000000000007E-2</v>
      </c>
      <c r="P174" s="85">
        <v>99.19</v>
      </c>
      <c r="Q174" s="73"/>
      <c r="R174" s="83">
        <v>3.703000000000001E-5</v>
      </c>
      <c r="S174" s="84">
        <v>5.7295976976806433E-11</v>
      </c>
      <c r="T174" s="84">
        <v>6.5454784598008324E-11</v>
      </c>
      <c r="U174" s="84">
        <v>1.3908547361844519E-11</v>
      </c>
    </row>
    <row r="175" spans="2:21">
      <c r="B175" s="76" t="s">
        <v>558</v>
      </c>
      <c r="C175" s="73">
        <v>1162866</v>
      </c>
      <c r="D175" s="86" t="s">
        <v>120</v>
      </c>
      <c r="E175" s="86" t="s">
        <v>318</v>
      </c>
      <c r="F175" s="73" t="s">
        <v>360</v>
      </c>
      <c r="G175" s="86" t="s">
        <v>334</v>
      </c>
      <c r="H175" s="73" t="s">
        <v>361</v>
      </c>
      <c r="I175" s="73" t="s">
        <v>131</v>
      </c>
      <c r="J175" s="73"/>
      <c r="K175" s="73">
        <v>6.36</v>
      </c>
      <c r="L175" s="86" t="s">
        <v>133</v>
      </c>
      <c r="M175" s="87">
        <v>2.4399999999999998E-2</v>
      </c>
      <c r="N175" s="87">
        <v>5.2100091262177142E-2</v>
      </c>
      <c r="O175" s="83">
        <v>0.11053900000000003</v>
      </c>
      <c r="P175" s="85">
        <v>85.25</v>
      </c>
      <c r="Q175" s="73"/>
      <c r="R175" s="83">
        <v>9.4234000000000006E-5</v>
      </c>
      <c r="S175" s="84">
        <v>1.0062373809554155E-10</v>
      </c>
      <c r="T175" s="84">
        <v>1.6656943483145328E-10</v>
      </c>
      <c r="U175" s="84">
        <v>3.5394492360141942E-11</v>
      </c>
    </row>
    <row r="176" spans="2:21">
      <c r="B176" s="76" t="s">
        <v>559</v>
      </c>
      <c r="C176" s="73">
        <v>1132521</v>
      </c>
      <c r="D176" s="86" t="s">
        <v>120</v>
      </c>
      <c r="E176" s="86" t="s">
        <v>318</v>
      </c>
      <c r="F176" s="73" t="s">
        <v>370</v>
      </c>
      <c r="G176" s="86" t="s">
        <v>334</v>
      </c>
      <c r="H176" s="73" t="s">
        <v>361</v>
      </c>
      <c r="I176" s="73" t="s">
        <v>131</v>
      </c>
      <c r="J176" s="73"/>
      <c r="K176" s="83">
        <v>9.9999999990815162E-3</v>
      </c>
      <c r="L176" s="86" t="s">
        <v>133</v>
      </c>
      <c r="M176" s="87">
        <v>3.5000000000000003E-2</v>
      </c>
      <c r="N176" s="87">
        <v>0.14070000000004815</v>
      </c>
      <c r="O176" s="83">
        <v>524880.75811300008</v>
      </c>
      <c r="P176" s="85">
        <v>101.64</v>
      </c>
      <c r="Q176" s="73"/>
      <c r="R176" s="83">
        <v>533.48877964900009</v>
      </c>
      <c r="S176" s="84">
        <v>4.6039344786986767E-3</v>
      </c>
      <c r="T176" s="84">
        <v>9.4300278577854756E-4</v>
      </c>
      <c r="U176" s="84">
        <v>2.0037952899704971E-4</v>
      </c>
    </row>
    <row r="177" spans="2:21">
      <c r="B177" s="76" t="s">
        <v>560</v>
      </c>
      <c r="C177" s="73">
        <v>7590151</v>
      </c>
      <c r="D177" s="86" t="s">
        <v>120</v>
      </c>
      <c r="E177" s="86" t="s">
        <v>318</v>
      </c>
      <c r="F177" s="73" t="s">
        <v>374</v>
      </c>
      <c r="G177" s="86" t="s">
        <v>334</v>
      </c>
      <c r="H177" s="73" t="s">
        <v>366</v>
      </c>
      <c r="I177" s="73" t="s">
        <v>329</v>
      </c>
      <c r="J177" s="73"/>
      <c r="K177" s="83">
        <v>6.0600000000006444</v>
      </c>
      <c r="L177" s="86" t="s">
        <v>133</v>
      </c>
      <c r="M177" s="87">
        <v>2.5499999999999998E-2</v>
      </c>
      <c r="N177" s="87">
        <v>5.2400000000005449E-2</v>
      </c>
      <c r="O177" s="83">
        <v>4044450.8162780004</v>
      </c>
      <c r="P177" s="85">
        <v>85.31</v>
      </c>
      <c r="Q177" s="73"/>
      <c r="R177" s="83">
        <v>3450.3211260130006</v>
      </c>
      <c r="S177" s="84">
        <v>2.9675891760829695E-3</v>
      </c>
      <c r="T177" s="84">
        <v>6.0988394841247212E-3</v>
      </c>
      <c r="U177" s="84">
        <v>1.2959480095793821E-3</v>
      </c>
    </row>
    <row r="178" spans="2:21">
      <c r="B178" s="76" t="s">
        <v>561</v>
      </c>
      <c r="C178" s="73">
        <v>5850110</v>
      </c>
      <c r="D178" s="86" t="s">
        <v>120</v>
      </c>
      <c r="E178" s="86" t="s">
        <v>318</v>
      </c>
      <c r="F178" s="73" t="s">
        <v>446</v>
      </c>
      <c r="G178" s="86" t="s">
        <v>444</v>
      </c>
      <c r="H178" s="73" t="s">
        <v>361</v>
      </c>
      <c r="I178" s="73" t="s">
        <v>131</v>
      </c>
      <c r="J178" s="73"/>
      <c r="K178" s="83">
        <v>5.6299999999317709</v>
      </c>
      <c r="L178" s="86" t="s">
        <v>133</v>
      </c>
      <c r="M178" s="87">
        <v>1.95E-2</v>
      </c>
      <c r="N178" s="87">
        <v>5.2299999999596197E-2</v>
      </c>
      <c r="O178" s="83">
        <v>34543.945251000005</v>
      </c>
      <c r="P178" s="85">
        <v>83.16</v>
      </c>
      <c r="Q178" s="73"/>
      <c r="R178" s="83">
        <v>28.726743692000003</v>
      </c>
      <c r="S178" s="84">
        <v>3.0299497527156591E-5</v>
      </c>
      <c r="T178" s="84">
        <v>5.0777823941724383E-5</v>
      </c>
      <c r="U178" s="84">
        <v>1.0789826497211727E-5</v>
      </c>
    </row>
    <row r="179" spans="2:21">
      <c r="B179" s="76" t="s">
        <v>562</v>
      </c>
      <c r="C179" s="73">
        <v>4160156</v>
      </c>
      <c r="D179" s="86" t="s">
        <v>120</v>
      </c>
      <c r="E179" s="86" t="s">
        <v>318</v>
      </c>
      <c r="F179" s="73" t="s">
        <v>563</v>
      </c>
      <c r="G179" s="86" t="s">
        <v>334</v>
      </c>
      <c r="H179" s="73" t="s">
        <v>366</v>
      </c>
      <c r="I179" s="73" t="s">
        <v>329</v>
      </c>
      <c r="J179" s="73"/>
      <c r="K179" s="83">
        <v>1.3100000000000496</v>
      </c>
      <c r="L179" s="86" t="s">
        <v>133</v>
      </c>
      <c r="M179" s="87">
        <v>2.5499999999999998E-2</v>
      </c>
      <c r="N179" s="87">
        <v>4.9400000000024355E-2</v>
      </c>
      <c r="O179" s="83">
        <v>829040.40027600015</v>
      </c>
      <c r="P179" s="85">
        <v>97.06</v>
      </c>
      <c r="Q179" s="73"/>
      <c r="R179" s="83">
        <v>804.66661251600021</v>
      </c>
      <c r="S179" s="84">
        <v>4.1179412304345239E-3</v>
      </c>
      <c r="T179" s="84">
        <v>1.4223407992288363E-3</v>
      </c>
      <c r="U179" s="84">
        <v>3.0223450420399075E-4</v>
      </c>
    </row>
    <row r="180" spans="2:21">
      <c r="B180" s="76" t="s">
        <v>564</v>
      </c>
      <c r="C180" s="73">
        <v>2320232</v>
      </c>
      <c r="D180" s="86" t="s">
        <v>120</v>
      </c>
      <c r="E180" s="86" t="s">
        <v>318</v>
      </c>
      <c r="F180" s="73" t="s">
        <v>565</v>
      </c>
      <c r="G180" s="86" t="s">
        <v>127</v>
      </c>
      <c r="H180" s="73" t="s">
        <v>366</v>
      </c>
      <c r="I180" s="73" t="s">
        <v>329</v>
      </c>
      <c r="J180" s="73"/>
      <c r="K180" s="73">
        <v>4.05</v>
      </c>
      <c r="L180" s="86" t="s">
        <v>133</v>
      </c>
      <c r="M180" s="87">
        <v>2.2400000000000003E-2</v>
      </c>
      <c r="N180" s="87">
        <v>5.0199757943251155E-2</v>
      </c>
      <c r="O180" s="83">
        <v>9.0642000000000014E-2</v>
      </c>
      <c r="P180" s="85">
        <v>90.04</v>
      </c>
      <c r="Q180" s="73"/>
      <c r="R180" s="83">
        <v>8.1798999999999994E-5</v>
      </c>
      <c r="S180" s="84">
        <v>1.411799008740843E-10</v>
      </c>
      <c r="T180" s="84">
        <v>1.4458914192094195E-10</v>
      </c>
      <c r="U180" s="84">
        <v>3.0723879709735876E-11</v>
      </c>
    </row>
    <row r="181" spans="2:21">
      <c r="B181" s="76" t="s">
        <v>566</v>
      </c>
      <c r="C181" s="73">
        <v>1135920</v>
      </c>
      <c r="D181" s="86" t="s">
        <v>120</v>
      </c>
      <c r="E181" s="86" t="s">
        <v>318</v>
      </c>
      <c r="F181" s="73">
        <v>513937714</v>
      </c>
      <c r="G181" s="86" t="s">
        <v>444</v>
      </c>
      <c r="H181" s="73" t="s">
        <v>361</v>
      </c>
      <c r="I181" s="73" t="s">
        <v>131</v>
      </c>
      <c r="J181" s="73"/>
      <c r="K181" s="83">
        <v>1</v>
      </c>
      <c r="L181" s="86" t="s">
        <v>133</v>
      </c>
      <c r="M181" s="87">
        <v>4.0999999999999995E-2</v>
      </c>
      <c r="N181" s="87">
        <v>5.4999999999991375E-2</v>
      </c>
      <c r="O181" s="83">
        <v>575786.82432300004</v>
      </c>
      <c r="P181" s="85">
        <v>98.7</v>
      </c>
      <c r="Q181" s="83">
        <v>11.803629885000003</v>
      </c>
      <c r="R181" s="83">
        <v>580.10522557500019</v>
      </c>
      <c r="S181" s="84">
        <v>1.91928941441E-3</v>
      </c>
      <c r="T181" s="84">
        <v>1.0254027162892427E-3</v>
      </c>
      <c r="U181" s="84">
        <v>2.1788876599415034E-4</v>
      </c>
    </row>
    <row r="182" spans="2:21">
      <c r="B182" s="76" t="s">
        <v>568</v>
      </c>
      <c r="C182" s="73">
        <v>7770258</v>
      </c>
      <c r="D182" s="86" t="s">
        <v>120</v>
      </c>
      <c r="E182" s="86" t="s">
        <v>318</v>
      </c>
      <c r="F182" s="73" t="s">
        <v>569</v>
      </c>
      <c r="G182" s="86" t="s">
        <v>570</v>
      </c>
      <c r="H182" s="73" t="s">
        <v>366</v>
      </c>
      <c r="I182" s="73" t="s">
        <v>329</v>
      </c>
      <c r="J182" s="73"/>
      <c r="K182" s="73">
        <v>4.18</v>
      </c>
      <c r="L182" s="86" t="s">
        <v>133</v>
      </c>
      <c r="M182" s="87">
        <v>3.5200000000000002E-2</v>
      </c>
      <c r="N182" s="87">
        <v>4.7500130401898648E-2</v>
      </c>
      <c r="O182" s="83">
        <v>0.15917600000000004</v>
      </c>
      <c r="P182" s="85">
        <v>96.46</v>
      </c>
      <c r="Q182" s="73"/>
      <c r="R182" s="83">
        <v>1.5337200000000004E-4</v>
      </c>
      <c r="S182" s="84">
        <v>1.9806789975058602E-10</v>
      </c>
      <c r="T182" s="84">
        <v>2.7110265253485641E-10</v>
      </c>
      <c r="U182" s="84">
        <v>5.7606851903343713E-11</v>
      </c>
    </row>
    <row r="183" spans="2:21">
      <c r="B183" s="76" t="s">
        <v>571</v>
      </c>
      <c r="C183" s="73">
        <v>1410299</v>
      </c>
      <c r="D183" s="86" t="s">
        <v>120</v>
      </c>
      <c r="E183" s="86" t="s">
        <v>318</v>
      </c>
      <c r="F183" s="73" t="s">
        <v>415</v>
      </c>
      <c r="G183" s="86" t="s">
        <v>129</v>
      </c>
      <c r="H183" s="73" t="s">
        <v>366</v>
      </c>
      <c r="I183" s="73" t="s">
        <v>329</v>
      </c>
      <c r="J183" s="73"/>
      <c r="K183" s="83">
        <v>1.5400000000049114</v>
      </c>
      <c r="L183" s="86" t="s">
        <v>133</v>
      </c>
      <c r="M183" s="87">
        <v>2.7000000000000003E-2</v>
      </c>
      <c r="N183" s="87">
        <v>5.0499999999959078E-2</v>
      </c>
      <c r="O183" s="83">
        <v>25280.424683000005</v>
      </c>
      <c r="P183" s="85">
        <v>96.65</v>
      </c>
      <c r="Q183" s="73"/>
      <c r="R183" s="83">
        <v>24.433530622000003</v>
      </c>
      <c r="S183" s="84">
        <v>1.3470763011589994E-4</v>
      </c>
      <c r="T183" s="84">
        <v>4.3189075987897651E-5</v>
      </c>
      <c r="U183" s="84">
        <v>9.1772864670041949E-6</v>
      </c>
    </row>
    <row r="184" spans="2:21">
      <c r="B184" s="76" t="s">
        <v>572</v>
      </c>
      <c r="C184" s="73">
        <v>1192731</v>
      </c>
      <c r="D184" s="86" t="s">
        <v>120</v>
      </c>
      <c r="E184" s="86" t="s">
        <v>318</v>
      </c>
      <c r="F184" s="73" t="s">
        <v>415</v>
      </c>
      <c r="G184" s="86" t="s">
        <v>129</v>
      </c>
      <c r="H184" s="73" t="s">
        <v>366</v>
      </c>
      <c r="I184" s="73" t="s">
        <v>329</v>
      </c>
      <c r="J184" s="73"/>
      <c r="K184" s="83">
        <v>3.8199999999995797</v>
      </c>
      <c r="L184" s="86" t="s">
        <v>133</v>
      </c>
      <c r="M184" s="87">
        <v>4.5599999999999995E-2</v>
      </c>
      <c r="N184" s="87">
        <v>5.2599999999989391E-2</v>
      </c>
      <c r="O184" s="83">
        <v>1021427.0694770003</v>
      </c>
      <c r="P184" s="85">
        <v>97.85</v>
      </c>
      <c r="Q184" s="73"/>
      <c r="R184" s="83">
        <v>999.46635358100013</v>
      </c>
      <c r="S184" s="84">
        <v>3.6369442567430023E-3</v>
      </c>
      <c r="T184" s="84">
        <v>1.7666717495706499E-3</v>
      </c>
      <c r="U184" s="84">
        <v>3.7540170443833045E-4</v>
      </c>
    </row>
    <row r="185" spans="2:21">
      <c r="B185" s="76" t="s">
        <v>573</v>
      </c>
      <c r="C185" s="73">
        <v>2300309</v>
      </c>
      <c r="D185" s="86" t="s">
        <v>120</v>
      </c>
      <c r="E185" s="86" t="s">
        <v>318</v>
      </c>
      <c r="F185" s="73" t="s">
        <v>422</v>
      </c>
      <c r="G185" s="86" t="s">
        <v>157</v>
      </c>
      <c r="H185" s="73" t="s">
        <v>423</v>
      </c>
      <c r="I185" s="73" t="s">
        <v>131</v>
      </c>
      <c r="J185" s="73"/>
      <c r="K185" s="83">
        <v>8.8699999999994947</v>
      </c>
      <c r="L185" s="86" t="s">
        <v>133</v>
      </c>
      <c r="M185" s="87">
        <v>2.7900000000000001E-2</v>
      </c>
      <c r="N185" s="87">
        <v>5.1199999999994958E-2</v>
      </c>
      <c r="O185" s="83">
        <v>967213.80000000016</v>
      </c>
      <c r="P185" s="85">
        <v>82.09</v>
      </c>
      <c r="Q185" s="73"/>
      <c r="R185" s="83">
        <v>793.98580842000013</v>
      </c>
      <c r="S185" s="84">
        <v>2.2491251976560324E-3</v>
      </c>
      <c r="T185" s="84">
        <v>1.4034612493655577E-3</v>
      </c>
      <c r="U185" s="84">
        <v>2.9822277129467939E-4</v>
      </c>
    </row>
    <row r="186" spans="2:21">
      <c r="B186" s="76" t="s">
        <v>574</v>
      </c>
      <c r="C186" s="73">
        <v>2300176</v>
      </c>
      <c r="D186" s="86" t="s">
        <v>120</v>
      </c>
      <c r="E186" s="86" t="s">
        <v>318</v>
      </c>
      <c r="F186" s="73" t="s">
        <v>422</v>
      </c>
      <c r="G186" s="86" t="s">
        <v>157</v>
      </c>
      <c r="H186" s="73" t="s">
        <v>423</v>
      </c>
      <c r="I186" s="73" t="s">
        <v>131</v>
      </c>
      <c r="J186" s="73"/>
      <c r="K186" s="73">
        <v>1.38</v>
      </c>
      <c r="L186" s="86" t="s">
        <v>133</v>
      </c>
      <c r="M186" s="87">
        <v>3.6499999999999998E-2</v>
      </c>
      <c r="N186" s="87">
        <v>5.0299745084825223E-2</v>
      </c>
      <c r="O186" s="83">
        <v>6.9363000000000008E-2</v>
      </c>
      <c r="P186" s="85">
        <v>98.51</v>
      </c>
      <c r="Q186" s="73"/>
      <c r="R186" s="83">
        <v>6.825800000000001E-5</v>
      </c>
      <c r="S186" s="84">
        <v>4.3420496943333927E-11</v>
      </c>
      <c r="T186" s="84">
        <v>1.2065386678614236E-10</v>
      </c>
      <c r="U186" s="84">
        <v>2.5637851088976049E-11</v>
      </c>
    </row>
    <row r="187" spans="2:21">
      <c r="B187" s="76" t="s">
        <v>575</v>
      </c>
      <c r="C187" s="73">
        <v>1185941</v>
      </c>
      <c r="D187" s="86" t="s">
        <v>120</v>
      </c>
      <c r="E187" s="86" t="s">
        <v>318</v>
      </c>
      <c r="F187" s="73" t="s">
        <v>576</v>
      </c>
      <c r="G187" s="86" t="s">
        <v>130</v>
      </c>
      <c r="H187" s="73" t="s">
        <v>423</v>
      </c>
      <c r="I187" s="73" t="s">
        <v>131</v>
      </c>
      <c r="J187" s="73"/>
      <c r="K187" s="83">
        <v>1.7599999999997511</v>
      </c>
      <c r="L187" s="86" t="s">
        <v>133</v>
      </c>
      <c r="M187" s="87">
        <v>6.0999999999999999E-2</v>
      </c>
      <c r="N187" s="87">
        <v>6.3999999999986595E-2</v>
      </c>
      <c r="O187" s="83">
        <v>2072601.0000000002</v>
      </c>
      <c r="P187" s="85">
        <v>100.83</v>
      </c>
      <c r="Q187" s="73"/>
      <c r="R187" s="83">
        <v>2089.8034962770002</v>
      </c>
      <c r="S187" s="84">
        <v>5.3804444329067268E-3</v>
      </c>
      <c r="T187" s="84">
        <v>3.6939680718599973E-3</v>
      </c>
      <c r="U187" s="84">
        <v>7.8493467202044064E-4</v>
      </c>
    </row>
    <row r="188" spans="2:21">
      <c r="B188" s="76" t="s">
        <v>577</v>
      </c>
      <c r="C188" s="73">
        <v>1143130</v>
      </c>
      <c r="D188" s="86" t="s">
        <v>120</v>
      </c>
      <c r="E188" s="86" t="s">
        <v>318</v>
      </c>
      <c r="F188" s="73">
        <v>513834200</v>
      </c>
      <c r="G188" s="86" t="s">
        <v>444</v>
      </c>
      <c r="H188" s="73" t="s">
        <v>423</v>
      </c>
      <c r="I188" s="73" t="s">
        <v>131</v>
      </c>
      <c r="J188" s="73"/>
      <c r="K188" s="83">
        <v>7.4599999999980566</v>
      </c>
      <c r="L188" s="86" t="s">
        <v>133</v>
      </c>
      <c r="M188" s="87">
        <v>3.0499999999999999E-2</v>
      </c>
      <c r="N188" s="87">
        <v>5.2299999999983492E-2</v>
      </c>
      <c r="O188" s="83">
        <v>1721714.2656920003</v>
      </c>
      <c r="P188" s="85">
        <v>85.55</v>
      </c>
      <c r="Q188" s="73"/>
      <c r="R188" s="83">
        <v>1472.9265543410004</v>
      </c>
      <c r="S188" s="84">
        <v>2.5220540803660959E-3</v>
      </c>
      <c r="T188" s="84">
        <v>2.6035671170153052E-3</v>
      </c>
      <c r="U188" s="84">
        <v>5.5323437055280187E-4</v>
      </c>
    </row>
    <row r="189" spans="2:21">
      <c r="B189" s="76" t="s">
        <v>578</v>
      </c>
      <c r="C189" s="73">
        <v>1157601</v>
      </c>
      <c r="D189" s="86" t="s">
        <v>120</v>
      </c>
      <c r="E189" s="86" t="s">
        <v>318</v>
      </c>
      <c r="F189" s="73">
        <v>513834200</v>
      </c>
      <c r="G189" s="86" t="s">
        <v>444</v>
      </c>
      <c r="H189" s="73" t="s">
        <v>423</v>
      </c>
      <c r="I189" s="73" t="s">
        <v>131</v>
      </c>
      <c r="J189" s="73"/>
      <c r="K189" s="83">
        <v>2.8899999999995014</v>
      </c>
      <c r="L189" s="86" t="s">
        <v>133</v>
      </c>
      <c r="M189" s="87">
        <v>2.9100000000000001E-2</v>
      </c>
      <c r="N189" s="87">
        <v>5.0399999999995018E-2</v>
      </c>
      <c r="O189" s="83">
        <v>850920.51714100013</v>
      </c>
      <c r="P189" s="85">
        <v>94.28</v>
      </c>
      <c r="Q189" s="73"/>
      <c r="R189" s="83">
        <v>802.24786366000012</v>
      </c>
      <c r="S189" s="84">
        <v>1.4182008619016669E-3</v>
      </c>
      <c r="T189" s="84">
        <v>1.4180653823947513E-3</v>
      </c>
      <c r="U189" s="84">
        <v>3.013260169498702E-4</v>
      </c>
    </row>
    <row r="190" spans="2:21">
      <c r="B190" s="76" t="s">
        <v>579</v>
      </c>
      <c r="C190" s="73">
        <v>1138163</v>
      </c>
      <c r="D190" s="86" t="s">
        <v>120</v>
      </c>
      <c r="E190" s="86" t="s">
        <v>318</v>
      </c>
      <c r="F190" s="73">
        <v>513834200</v>
      </c>
      <c r="G190" s="86" t="s">
        <v>444</v>
      </c>
      <c r="H190" s="73" t="s">
        <v>423</v>
      </c>
      <c r="I190" s="73" t="s">
        <v>131</v>
      </c>
      <c r="J190" s="73"/>
      <c r="K190" s="73">
        <v>4.99</v>
      </c>
      <c r="L190" s="86" t="s">
        <v>133</v>
      </c>
      <c r="M190" s="87">
        <v>3.95E-2</v>
      </c>
      <c r="N190" s="87">
        <v>4.7799943751757744E-2</v>
      </c>
      <c r="O190" s="83">
        <v>5.5269000000000006E-2</v>
      </c>
      <c r="P190" s="85">
        <v>96.27</v>
      </c>
      <c r="Q190" s="73"/>
      <c r="R190" s="83">
        <v>5.333500000000001E-5</v>
      </c>
      <c r="S190" s="84">
        <v>2.3027793099247592E-10</v>
      </c>
      <c r="T190" s="84">
        <v>9.4275747678497796E-11</v>
      </c>
      <c r="U190" s="84">
        <v>2.0032740306345596E-11</v>
      </c>
    </row>
    <row r="191" spans="2:21">
      <c r="B191" s="76" t="s">
        <v>580</v>
      </c>
      <c r="C191" s="73">
        <v>1143122</v>
      </c>
      <c r="D191" s="86" t="s">
        <v>120</v>
      </c>
      <c r="E191" s="86" t="s">
        <v>318</v>
      </c>
      <c r="F191" s="73">
        <v>513834200</v>
      </c>
      <c r="G191" s="86" t="s">
        <v>444</v>
      </c>
      <c r="H191" s="73" t="s">
        <v>423</v>
      </c>
      <c r="I191" s="73" t="s">
        <v>131</v>
      </c>
      <c r="J191" s="73"/>
      <c r="K191" s="83">
        <v>6.7000000000006912</v>
      </c>
      <c r="L191" s="86" t="s">
        <v>133</v>
      </c>
      <c r="M191" s="87">
        <v>3.0499999999999999E-2</v>
      </c>
      <c r="N191" s="87">
        <v>5.1500000000006423E-2</v>
      </c>
      <c r="O191" s="83">
        <v>2314755.1617239998</v>
      </c>
      <c r="P191" s="85">
        <v>87.42</v>
      </c>
      <c r="Q191" s="73"/>
      <c r="R191" s="83">
        <v>2023.5589623180001</v>
      </c>
      <c r="S191" s="84">
        <v>3.1758069312958453E-3</v>
      </c>
      <c r="T191" s="84">
        <v>3.5768732379123386E-3</v>
      </c>
      <c r="U191" s="84">
        <v>7.600530830916783E-4</v>
      </c>
    </row>
    <row r="192" spans="2:21">
      <c r="B192" s="76" t="s">
        <v>581</v>
      </c>
      <c r="C192" s="73">
        <v>1182666</v>
      </c>
      <c r="D192" s="86" t="s">
        <v>120</v>
      </c>
      <c r="E192" s="86" t="s">
        <v>318</v>
      </c>
      <c r="F192" s="73">
        <v>513834200</v>
      </c>
      <c r="G192" s="86" t="s">
        <v>444</v>
      </c>
      <c r="H192" s="73" t="s">
        <v>423</v>
      </c>
      <c r="I192" s="73" t="s">
        <v>131</v>
      </c>
      <c r="J192" s="73"/>
      <c r="K192" s="83">
        <v>8.3299999999999006</v>
      </c>
      <c r="L192" s="86" t="s">
        <v>133</v>
      </c>
      <c r="M192" s="87">
        <v>2.63E-2</v>
      </c>
      <c r="N192" s="87">
        <v>5.2799999999999007E-2</v>
      </c>
      <c r="O192" s="83">
        <v>2487121.2000000007</v>
      </c>
      <c r="P192" s="85">
        <v>80.77</v>
      </c>
      <c r="Q192" s="73"/>
      <c r="R192" s="83">
        <v>2008.8477932400003</v>
      </c>
      <c r="S192" s="84">
        <v>3.5853393148544319E-3</v>
      </c>
      <c r="T192" s="84">
        <v>3.5508695543264527E-3</v>
      </c>
      <c r="U192" s="84">
        <v>7.5452753645734226E-4</v>
      </c>
    </row>
    <row r="193" spans="2:21">
      <c r="B193" s="76" t="s">
        <v>582</v>
      </c>
      <c r="C193" s="73">
        <v>1141647</v>
      </c>
      <c r="D193" s="86" t="s">
        <v>120</v>
      </c>
      <c r="E193" s="86" t="s">
        <v>318</v>
      </c>
      <c r="F193" s="73" t="s">
        <v>583</v>
      </c>
      <c r="G193" s="86" t="s">
        <v>128</v>
      </c>
      <c r="H193" s="73" t="s">
        <v>420</v>
      </c>
      <c r="I193" s="73" t="s">
        <v>329</v>
      </c>
      <c r="J193" s="73"/>
      <c r="K193" s="83">
        <v>0.10999999996855482</v>
      </c>
      <c r="L193" s="86" t="s">
        <v>133</v>
      </c>
      <c r="M193" s="87">
        <v>3.4000000000000002E-2</v>
      </c>
      <c r="N193" s="87">
        <v>6.5899999997169931E-2</v>
      </c>
      <c r="O193" s="83">
        <v>6352.021877000001</v>
      </c>
      <c r="P193" s="85">
        <v>100.13</v>
      </c>
      <c r="Q193" s="73"/>
      <c r="R193" s="83">
        <v>6.3602791200000013</v>
      </c>
      <c r="S193" s="84">
        <v>1.8144296410626639E-4</v>
      </c>
      <c r="T193" s="84">
        <v>1.1242524973880905E-5</v>
      </c>
      <c r="U193" s="84">
        <v>2.3889344686759596E-6</v>
      </c>
    </row>
    <row r="194" spans="2:21">
      <c r="B194" s="76" t="s">
        <v>584</v>
      </c>
      <c r="C194" s="73">
        <v>1193481</v>
      </c>
      <c r="D194" s="86" t="s">
        <v>120</v>
      </c>
      <c r="E194" s="86" t="s">
        <v>318</v>
      </c>
      <c r="F194" s="73" t="s">
        <v>451</v>
      </c>
      <c r="G194" s="86" t="s">
        <v>444</v>
      </c>
      <c r="H194" s="73" t="s">
        <v>420</v>
      </c>
      <c r="I194" s="73" t="s">
        <v>329</v>
      </c>
      <c r="J194" s="73"/>
      <c r="K194" s="83">
        <v>4.2300000000000697</v>
      </c>
      <c r="L194" s="86" t="s">
        <v>133</v>
      </c>
      <c r="M194" s="87">
        <v>4.7E-2</v>
      </c>
      <c r="N194" s="87">
        <v>4.9800000000002662E-2</v>
      </c>
      <c r="O194" s="83">
        <v>1271195.2800000003</v>
      </c>
      <c r="P194" s="85">
        <v>100.57</v>
      </c>
      <c r="Q194" s="73"/>
      <c r="R194" s="83">
        <v>1278.4410461170003</v>
      </c>
      <c r="S194" s="84">
        <v>2.546975115207374E-3</v>
      </c>
      <c r="T194" s="84">
        <v>2.2597916093664771E-3</v>
      </c>
      <c r="U194" s="84">
        <v>4.8018519684699828E-4</v>
      </c>
    </row>
    <row r="195" spans="2:21">
      <c r="B195" s="76" t="s">
        <v>585</v>
      </c>
      <c r="C195" s="73">
        <v>1136068</v>
      </c>
      <c r="D195" s="86" t="s">
        <v>120</v>
      </c>
      <c r="E195" s="86" t="s">
        <v>318</v>
      </c>
      <c r="F195" s="73">
        <v>513754069</v>
      </c>
      <c r="G195" s="86" t="s">
        <v>444</v>
      </c>
      <c r="H195" s="73" t="s">
        <v>423</v>
      </c>
      <c r="I195" s="73" t="s">
        <v>131</v>
      </c>
      <c r="J195" s="73"/>
      <c r="K195" s="73">
        <v>1.06</v>
      </c>
      <c r="L195" s="86" t="s">
        <v>133</v>
      </c>
      <c r="M195" s="87">
        <v>3.9199999999999999E-2</v>
      </c>
      <c r="N195" s="87">
        <v>5.5400139178844822E-2</v>
      </c>
      <c r="O195" s="83">
        <v>0.10059000000000001</v>
      </c>
      <c r="P195" s="85">
        <v>100</v>
      </c>
      <c r="Q195" s="73"/>
      <c r="R195" s="83">
        <v>1.0059000000000001E-4</v>
      </c>
      <c r="S195" s="84">
        <v>1.0479718790566067E-10</v>
      </c>
      <c r="T195" s="84">
        <v>1.7780439596850272E-10</v>
      </c>
      <c r="U195" s="84">
        <v>3.7781819582174996E-11</v>
      </c>
    </row>
    <row r="196" spans="2:21">
      <c r="B196" s="76" t="s">
        <v>586</v>
      </c>
      <c r="C196" s="73">
        <v>1160647</v>
      </c>
      <c r="D196" s="86" t="s">
        <v>120</v>
      </c>
      <c r="E196" s="86" t="s">
        <v>318</v>
      </c>
      <c r="F196" s="73">
        <v>513754069</v>
      </c>
      <c r="G196" s="86" t="s">
        <v>444</v>
      </c>
      <c r="H196" s="73" t="s">
        <v>423</v>
      </c>
      <c r="I196" s="73" t="s">
        <v>131</v>
      </c>
      <c r="J196" s="73"/>
      <c r="K196" s="83">
        <v>6.1300000000006882</v>
      </c>
      <c r="L196" s="86" t="s">
        <v>133</v>
      </c>
      <c r="M196" s="87">
        <v>2.64E-2</v>
      </c>
      <c r="N196" s="87">
        <v>5.2200000000005131E-2</v>
      </c>
      <c r="O196" s="83">
        <v>4242548.6964340005</v>
      </c>
      <c r="P196" s="85">
        <v>86.46</v>
      </c>
      <c r="Q196" s="73"/>
      <c r="R196" s="83">
        <v>3668.1076030960003</v>
      </c>
      <c r="S196" s="84">
        <v>2.5929719079859528E-3</v>
      </c>
      <c r="T196" s="84">
        <v>6.4838021345656289E-3</v>
      </c>
      <c r="U196" s="84">
        <v>1.3777490771267266E-3</v>
      </c>
    </row>
    <row r="197" spans="2:21">
      <c r="B197" s="76" t="s">
        <v>587</v>
      </c>
      <c r="C197" s="73">
        <v>1179928</v>
      </c>
      <c r="D197" s="86" t="s">
        <v>120</v>
      </c>
      <c r="E197" s="86" t="s">
        <v>318</v>
      </c>
      <c r="F197" s="73">
        <v>513754069</v>
      </c>
      <c r="G197" s="86" t="s">
        <v>444</v>
      </c>
      <c r="H197" s="73" t="s">
        <v>423</v>
      </c>
      <c r="I197" s="73" t="s">
        <v>131</v>
      </c>
      <c r="J197" s="73"/>
      <c r="K197" s="83">
        <v>7.7399999999988038</v>
      </c>
      <c r="L197" s="86" t="s">
        <v>133</v>
      </c>
      <c r="M197" s="87">
        <v>2.5000000000000001E-2</v>
      </c>
      <c r="N197" s="87">
        <v>5.4399999999991192E-2</v>
      </c>
      <c r="O197" s="83">
        <v>2360645.6153130005</v>
      </c>
      <c r="P197" s="85">
        <v>80.78</v>
      </c>
      <c r="Q197" s="73"/>
      <c r="R197" s="83">
        <v>1906.9295281720003</v>
      </c>
      <c r="S197" s="84">
        <v>1.7700674207894469E-3</v>
      </c>
      <c r="T197" s="84">
        <v>3.3707172970585983E-3</v>
      </c>
      <c r="U197" s="84">
        <v>7.1624681766891936E-4</v>
      </c>
    </row>
    <row r="198" spans="2:21">
      <c r="B198" s="76" t="s">
        <v>588</v>
      </c>
      <c r="C198" s="73">
        <v>1143411</v>
      </c>
      <c r="D198" s="86" t="s">
        <v>120</v>
      </c>
      <c r="E198" s="86" t="s">
        <v>318</v>
      </c>
      <c r="F198" s="73">
        <v>513937714</v>
      </c>
      <c r="G198" s="86" t="s">
        <v>444</v>
      </c>
      <c r="H198" s="73" t="s">
        <v>423</v>
      </c>
      <c r="I198" s="73" t="s">
        <v>131</v>
      </c>
      <c r="J198" s="73"/>
      <c r="K198" s="83">
        <v>5.450000000000351</v>
      </c>
      <c r="L198" s="86" t="s">
        <v>133</v>
      </c>
      <c r="M198" s="87">
        <v>3.4300000000000004E-2</v>
      </c>
      <c r="N198" s="87">
        <v>5.0099999999999943E-2</v>
      </c>
      <c r="O198" s="83">
        <v>1701627.8879950002</v>
      </c>
      <c r="P198" s="85">
        <v>92.15</v>
      </c>
      <c r="Q198" s="73"/>
      <c r="R198" s="83">
        <v>1568.0500988010001</v>
      </c>
      <c r="S198" s="84">
        <v>5.5996705541496647E-3</v>
      </c>
      <c r="T198" s="84">
        <v>2.7717089240049987E-3</v>
      </c>
      <c r="U198" s="84">
        <v>5.8896297771857098E-4</v>
      </c>
    </row>
    <row r="199" spans="2:21">
      <c r="B199" s="76" t="s">
        <v>589</v>
      </c>
      <c r="C199" s="73">
        <v>1184191</v>
      </c>
      <c r="D199" s="86" t="s">
        <v>120</v>
      </c>
      <c r="E199" s="86" t="s">
        <v>318</v>
      </c>
      <c r="F199" s="73">
        <v>513937714</v>
      </c>
      <c r="G199" s="86" t="s">
        <v>444</v>
      </c>
      <c r="H199" s="73" t="s">
        <v>423</v>
      </c>
      <c r="I199" s="73" t="s">
        <v>131</v>
      </c>
      <c r="J199" s="73"/>
      <c r="K199" s="83">
        <v>6.7100000000022728</v>
      </c>
      <c r="L199" s="86" t="s">
        <v>133</v>
      </c>
      <c r="M199" s="87">
        <v>2.98E-2</v>
      </c>
      <c r="N199" s="87">
        <v>5.3100000000017564E-2</v>
      </c>
      <c r="O199" s="83">
        <v>1349650.1365200002</v>
      </c>
      <c r="P199" s="85">
        <v>86.08</v>
      </c>
      <c r="Q199" s="73"/>
      <c r="R199" s="83">
        <v>1161.7788375160001</v>
      </c>
      <c r="S199" s="84">
        <v>3.4382296547745199E-3</v>
      </c>
      <c r="T199" s="84">
        <v>2.0535777358934451E-3</v>
      </c>
      <c r="U199" s="84">
        <v>4.3636662126869972E-4</v>
      </c>
    </row>
    <row r="200" spans="2:21">
      <c r="B200" s="76" t="s">
        <v>590</v>
      </c>
      <c r="C200" s="73">
        <v>1139815</v>
      </c>
      <c r="D200" s="86" t="s">
        <v>120</v>
      </c>
      <c r="E200" s="86" t="s">
        <v>318</v>
      </c>
      <c r="F200" s="73">
        <v>514290345</v>
      </c>
      <c r="G200" s="86" t="s">
        <v>444</v>
      </c>
      <c r="H200" s="73" t="s">
        <v>423</v>
      </c>
      <c r="I200" s="73" t="s">
        <v>131</v>
      </c>
      <c r="J200" s="73"/>
      <c r="K200" s="83">
        <v>1.9999999999997116</v>
      </c>
      <c r="L200" s="86" t="s">
        <v>133</v>
      </c>
      <c r="M200" s="87">
        <v>3.61E-2</v>
      </c>
      <c r="N200" s="87">
        <v>4.9399999999995725E-2</v>
      </c>
      <c r="O200" s="83">
        <v>3502415.0321900006</v>
      </c>
      <c r="P200" s="85">
        <v>98.99</v>
      </c>
      <c r="Q200" s="73"/>
      <c r="R200" s="83">
        <v>3467.0405235920007</v>
      </c>
      <c r="S200" s="84">
        <v>4.5634072080651478E-3</v>
      </c>
      <c r="T200" s="84">
        <v>6.1283929425946619E-3</v>
      </c>
      <c r="U200" s="84">
        <v>1.302227851142683E-3</v>
      </c>
    </row>
    <row r="201" spans="2:21">
      <c r="B201" s="76" t="s">
        <v>591</v>
      </c>
      <c r="C201" s="73">
        <v>1155522</v>
      </c>
      <c r="D201" s="86" t="s">
        <v>120</v>
      </c>
      <c r="E201" s="86" t="s">
        <v>318</v>
      </c>
      <c r="F201" s="73">
        <v>514290345</v>
      </c>
      <c r="G201" s="86" t="s">
        <v>444</v>
      </c>
      <c r="H201" s="73" t="s">
        <v>423</v>
      </c>
      <c r="I201" s="73" t="s">
        <v>131</v>
      </c>
      <c r="J201" s="73"/>
      <c r="K201" s="83">
        <v>2.9999999999991132</v>
      </c>
      <c r="L201" s="86" t="s">
        <v>133</v>
      </c>
      <c r="M201" s="87">
        <v>3.3000000000000002E-2</v>
      </c>
      <c r="N201" s="87">
        <v>4.489999999999042E-2</v>
      </c>
      <c r="O201" s="83">
        <v>1152716.7019160003</v>
      </c>
      <c r="P201" s="85">
        <v>97.75</v>
      </c>
      <c r="Q201" s="73"/>
      <c r="R201" s="83">
        <v>1126.7805761919999</v>
      </c>
      <c r="S201" s="84">
        <v>3.7383992019199286E-3</v>
      </c>
      <c r="T201" s="84">
        <v>1.9917142831182024E-3</v>
      </c>
      <c r="U201" s="84">
        <v>4.2322119930793636E-4</v>
      </c>
    </row>
    <row r="202" spans="2:21">
      <c r="B202" s="76" t="s">
        <v>592</v>
      </c>
      <c r="C202" s="73">
        <v>1159359</v>
      </c>
      <c r="D202" s="86" t="s">
        <v>120</v>
      </c>
      <c r="E202" s="86" t="s">
        <v>318</v>
      </c>
      <c r="F202" s="73">
        <v>514290345</v>
      </c>
      <c r="G202" s="86" t="s">
        <v>444</v>
      </c>
      <c r="H202" s="73" t="s">
        <v>423</v>
      </c>
      <c r="I202" s="73" t="s">
        <v>131</v>
      </c>
      <c r="J202" s="73"/>
      <c r="K202" s="83">
        <v>5.3899999999992785</v>
      </c>
      <c r="L202" s="86" t="s">
        <v>133</v>
      </c>
      <c r="M202" s="87">
        <v>2.6200000000000001E-2</v>
      </c>
      <c r="N202" s="87">
        <v>5.1099999999992332E-2</v>
      </c>
      <c r="O202" s="83">
        <v>3043154.3958090004</v>
      </c>
      <c r="P202" s="85">
        <v>88.3</v>
      </c>
      <c r="Q202" s="73"/>
      <c r="R202" s="83">
        <v>2687.1052302460002</v>
      </c>
      <c r="S202" s="84">
        <v>2.3529040970069457E-3</v>
      </c>
      <c r="T202" s="84">
        <v>4.7497675948672278E-3</v>
      </c>
      <c r="U202" s="84">
        <v>1.0092824834225388E-3</v>
      </c>
    </row>
    <row r="203" spans="2:21">
      <c r="B203" s="76" t="s">
        <v>593</v>
      </c>
      <c r="C203" s="73">
        <v>1141829</v>
      </c>
      <c r="D203" s="86" t="s">
        <v>120</v>
      </c>
      <c r="E203" s="86" t="s">
        <v>318</v>
      </c>
      <c r="F203" s="73" t="s">
        <v>594</v>
      </c>
      <c r="G203" s="86" t="s">
        <v>128</v>
      </c>
      <c r="H203" s="73" t="s">
        <v>420</v>
      </c>
      <c r="I203" s="73" t="s">
        <v>329</v>
      </c>
      <c r="J203" s="73"/>
      <c r="K203" s="83">
        <v>2.2999999999995833</v>
      </c>
      <c r="L203" s="86" t="s">
        <v>133</v>
      </c>
      <c r="M203" s="87">
        <v>2.3E-2</v>
      </c>
      <c r="N203" s="87">
        <v>5.809999999999458E-2</v>
      </c>
      <c r="O203" s="83">
        <v>1289443.2741510002</v>
      </c>
      <c r="P203" s="85">
        <v>93.13</v>
      </c>
      <c r="Q203" s="73"/>
      <c r="R203" s="83">
        <v>1200.8584923650003</v>
      </c>
      <c r="S203" s="84">
        <v>1.5794805890720521E-3</v>
      </c>
      <c r="T203" s="84">
        <v>2.1226555212109127E-3</v>
      </c>
      <c r="U203" s="84">
        <v>4.5104502338460189E-4</v>
      </c>
    </row>
    <row r="204" spans="2:21">
      <c r="B204" s="76" t="s">
        <v>595</v>
      </c>
      <c r="C204" s="73">
        <v>1173566</v>
      </c>
      <c r="D204" s="86" t="s">
        <v>120</v>
      </c>
      <c r="E204" s="86" t="s">
        <v>318</v>
      </c>
      <c r="F204" s="73" t="s">
        <v>594</v>
      </c>
      <c r="G204" s="86" t="s">
        <v>128</v>
      </c>
      <c r="H204" s="73" t="s">
        <v>420</v>
      </c>
      <c r="I204" s="73" t="s">
        <v>329</v>
      </c>
      <c r="J204" s="73"/>
      <c r="K204" s="83">
        <v>2.5900000000007237</v>
      </c>
      <c r="L204" s="86" t="s">
        <v>133</v>
      </c>
      <c r="M204" s="87">
        <v>2.1499999999999998E-2</v>
      </c>
      <c r="N204" s="87">
        <v>5.8300000000007242E-2</v>
      </c>
      <c r="O204" s="83">
        <v>715839.62989400025</v>
      </c>
      <c r="P204" s="85">
        <v>91.16</v>
      </c>
      <c r="Q204" s="83">
        <v>38.069519140000011</v>
      </c>
      <c r="R204" s="83">
        <v>690.62892585000009</v>
      </c>
      <c r="S204" s="84">
        <v>1.3389992912671712E-3</v>
      </c>
      <c r="T204" s="84">
        <v>1.220766070177305E-3</v>
      </c>
      <c r="U204" s="84">
        <v>2.5940170468929328E-4</v>
      </c>
    </row>
    <row r="205" spans="2:21">
      <c r="B205" s="76" t="s">
        <v>596</v>
      </c>
      <c r="C205" s="73">
        <v>1136464</v>
      </c>
      <c r="D205" s="86" t="s">
        <v>120</v>
      </c>
      <c r="E205" s="86" t="s">
        <v>318</v>
      </c>
      <c r="F205" s="73" t="s">
        <v>594</v>
      </c>
      <c r="G205" s="86" t="s">
        <v>128</v>
      </c>
      <c r="H205" s="73" t="s">
        <v>420</v>
      </c>
      <c r="I205" s="73" t="s">
        <v>329</v>
      </c>
      <c r="J205" s="73"/>
      <c r="K205" s="83">
        <v>1.6000000000002768</v>
      </c>
      <c r="L205" s="86" t="s">
        <v>133</v>
      </c>
      <c r="M205" s="87">
        <v>2.75E-2</v>
      </c>
      <c r="N205" s="87">
        <v>5.5900000000006653E-2</v>
      </c>
      <c r="O205" s="83">
        <v>748046.13110899995</v>
      </c>
      <c r="P205" s="85">
        <v>96.59</v>
      </c>
      <c r="Q205" s="73"/>
      <c r="R205" s="83">
        <v>722.53773302800005</v>
      </c>
      <c r="S205" s="84">
        <v>2.3763468671410964E-3</v>
      </c>
      <c r="T205" s="84">
        <v>1.2771685573664858E-3</v>
      </c>
      <c r="U205" s="84">
        <v>2.7138672105157189E-4</v>
      </c>
    </row>
    <row r="206" spans="2:21">
      <c r="B206" s="76" t="s">
        <v>597</v>
      </c>
      <c r="C206" s="73">
        <v>1139591</v>
      </c>
      <c r="D206" s="86" t="s">
        <v>120</v>
      </c>
      <c r="E206" s="86" t="s">
        <v>318</v>
      </c>
      <c r="F206" s="73" t="s">
        <v>594</v>
      </c>
      <c r="G206" s="86" t="s">
        <v>128</v>
      </c>
      <c r="H206" s="73" t="s">
        <v>420</v>
      </c>
      <c r="I206" s="73" t="s">
        <v>329</v>
      </c>
      <c r="J206" s="73"/>
      <c r="K206" s="83">
        <v>0.54000000000233173</v>
      </c>
      <c r="L206" s="86" t="s">
        <v>133</v>
      </c>
      <c r="M206" s="87">
        <v>2.4E-2</v>
      </c>
      <c r="N206" s="87">
        <v>5.9499999999980575E-2</v>
      </c>
      <c r="O206" s="83">
        <v>130822.65305000002</v>
      </c>
      <c r="P206" s="85">
        <v>98.35</v>
      </c>
      <c r="Q206" s="73"/>
      <c r="R206" s="83">
        <v>128.66407945500001</v>
      </c>
      <c r="S206" s="84">
        <v>1.4028513512148468E-3</v>
      </c>
      <c r="T206" s="84">
        <v>2.2742856079470836E-4</v>
      </c>
      <c r="U206" s="84">
        <v>4.8326503993194534E-5</v>
      </c>
    </row>
    <row r="207" spans="2:21">
      <c r="B207" s="76" t="s">
        <v>598</v>
      </c>
      <c r="C207" s="73">
        <v>1158740</v>
      </c>
      <c r="D207" s="86" t="s">
        <v>120</v>
      </c>
      <c r="E207" s="86" t="s">
        <v>318</v>
      </c>
      <c r="F207" s="73" t="s">
        <v>466</v>
      </c>
      <c r="G207" s="86" t="s">
        <v>129</v>
      </c>
      <c r="H207" s="73" t="s">
        <v>467</v>
      </c>
      <c r="I207" s="73" t="s">
        <v>329</v>
      </c>
      <c r="J207" s="73"/>
      <c r="K207" s="83">
        <v>1.6900000000132567</v>
      </c>
      <c r="L207" s="86" t="s">
        <v>133</v>
      </c>
      <c r="M207" s="87">
        <v>3.2500000000000001E-2</v>
      </c>
      <c r="N207" s="87">
        <v>6.0500000001779242E-2</v>
      </c>
      <c r="O207" s="83">
        <v>14890.306746000002</v>
      </c>
      <c r="P207" s="85">
        <v>96.25</v>
      </c>
      <c r="Q207" s="73"/>
      <c r="R207" s="83">
        <v>14.331919849000004</v>
      </c>
      <c r="S207" s="84">
        <v>3.8322489152777823E-5</v>
      </c>
      <c r="T207" s="84">
        <v>2.5333316948209963E-5</v>
      </c>
      <c r="U207" s="84">
        <v>5.3830998111254672E-6</v>
      </c>
    </row>
    <row r="208" spans="2:21">
      <c r="B208" s="76" t="s">
        <v>599</v>
      </c>
      <c r="C208" s="73">
        <v>1191832</v>
      </c>
      <c r="D208" s="86" t="s">
        <v>120</v>
      </c>
      <c r="E208" s="86" t="s">
        <v>318</v>
      </c>
      <c r="F208" s="73" t="s">
        <v>466</v>
      </c>
      <c r="G208" s="86" t="s">
        <v>129</v>
      </c>
      <c r="H208" s="73" t="s">
        <v>467</v>
      </c>
      <c r="I208" s="73" t="s">
        <v>329</v>
      </c>
      <c r="J208" s="73"/>
      <c r="K208" s="83">
        <v>2.3699999999995849</v>
      </c>
      <c r="L208" s="86" t="s">
        <v>133</v>
      </c>
      <c r="M208" s="87">
        <v>5.7000000000000002E-2</v>
      </c>
      <c r="N208" s="87">
        <v>6.3899999999993587E-2</v>
      </c>
      <c r="O208" s="83">
        <v>2681695.9041270004</v>
      </c>
      <c r="P208" s="85">
        <v>98.88</v>
      </c>
      <c r="Q208" s="73"/>
      <c r="R208" s="83">
        <v>2651.6608208300004</v>
      </c>
      <c r="S208" s="84">
        <v>6.7627886026448989E-3</v>
      </c>
      <c r="T208" s="84">
        <v>4.6871155240185139E-3</v>
      </c>
      <c r="U208" s="84">
        <v>9.95969487282246E-4</v>
      </c>
    </row>
    <row r="209" spans="2:21">
      <c r="B209" s="76" t="s">
        <v>600</v>
      </c>
      <c r="C209" s="73">
        <v>1161678</v>
      </c>
      <c r="D209" s="86" t="s">
        <v>120</v>
      </c>
      <c r="E209" s="86" t="s">
        <v>318</v>
      </c>
      <c r="F209" s="73" t="s">
        <v>470</v>
      </c>
      <c r="G209" s="86" t="s">
        <v>129</v>
      </c>
      <c r="H209" s="73" t="s">
        <v>467</v>
      </c>
      <c r="I209" s="73" t="s">
        <v>329</v>
      </c>
      <c r="J209" s="73"/>
      <c r="K209" s="83">
        <v>1.9099999999990336</v>
      </c>
      <c r="L209" s="86" t="s">
        <v>133</v>
      </c>
      <c r="M209" s="87">
        <v>2.7999999999999997E-2</v>
      </c>
      <c r="N209" s="87">
        <v>5.8399999999977019E-2</v>
      </c>
      <c r="O209" s="83">
        <v>809896.11949500011</v>
      </c>
      <c r="P209" s="85">
        <v>94.56</v>
      </c>
      <c r="Q209" s="73"/>
      <c r="R209" s="83">
        <v>765.83775261400012</v>
      </c>
      <c r="S209" s="84">
        <v>2.3293729369480709E-3</v>
      </c>
      <c r="T209" s="84">
        <v>1.3537063228293857E-3</v>
      </c>
      <c r="U209" s="84">
        <v>2.8765030120767986E-4</v>
      </c>
    </row>
    <row r="210" spans="2:21">
      <c r="B210" s="76" t="s">
        <v>601</v>
      </c>
      <c r="C210" s="73">
        <v>1192459</v>
      </c>
      <c r="D210" s="86" t="s">
        <v>120</v>
      </c>
      <c r="E210" s="86" t="s">
        <v>318</v>
      </c>
      <c r="F210" s="73" t="s">
        <v>470</v>
      </c>
      <c r="G210" s="86" t="s">
        <v>129</v>
      </c>
      <c r="H210" s="73" t="s">
        <v>467</v>
      </c>
      <c r="I210" s="73" t="s">
        <v>329</v>
      </c>
      <c r="J210" s="73"/>
      <c r="K210" s="83">
        <v>3.4900000000000198</v>
      </c>
      <c r="L210" s="86" t="s">
        <v>133</v>
      </c>
      <c r="M210" s="87">
        <v>5.6500000000000002E-2</v>
      </c>
      <c r="N210" s="87">
        <v>6.25E-2</v>
      </c>
      <c r="O210" s="83">
        <v>1986653.3592490002</v>
      </c>
      <c r="P210" s="85">
        <v>100.78</v>
      </c>
      <c r="Q210" s="73"/>
      <c r="R210" s="83">
        <v>2002.1491819040002</v>
      </c>
      <c r="S210" s="84">
        <v>4.6106882641315456E-3</v>
      </c>
      <c r="T210" s="84">
        <v>3.5390289882420976E-3</v>
      </c>
      <c r="U210" s="84">
        <v>7.5201152368323081E-4</v>
      </c>
    </row>
    <row r="211" spans="2:21">
      <c r="B211" s="76" t="s">
        <v>602</v>
      </c>
      <c r="C211" s="73">
        <v>7390149</v>
      </c>
      <c r="D211" s="86" t="s">
        <v>120</v>
      </c>
      <c r="E211" s="86" t="s">
        <v>318</v>
      </c>
      <c r="F211" s="73" t="s">
        <v>603</v>
      </c>
      <c r="G211" s="86" t="s">
        <v>480</v>
      </c>
      <c r="H211" s="73" t="s">
        <v>475</v>
      </c>
      <c r="I211" s="73" t="s">
        <v>131</v>
      </c>
      <c r="J211" s="73"/>
      <c r="K211" s="83">
        <v>1.929999999938393</v>
      </c>
      <c r="L211" s="86" t="s">
        <v>133</v>
      </c>
      <c r="M211" s="87">
        <v>0.04</v>
      </c>
      <c r="N211" s="87">
        <v>4.9299999998959045E-2</v>
      </c>
      <c r="O211" s="83">
        <v>23928.657729999999</v>
      </c>
      <c r="P211" s="85">
        <v>98.36</v>
      </c>
      <c r="Q211" s="73"/>
      <c r="R211" s="83">
        <v>23.536227865000004</v>
      </c>
      <c r="S211" s="84">
        <v>1.2107409569944925E-4</v>
      </c>
      <c r="T211" s="84">
        <v>4.1602990147264817E-5</v>
      </c>
      <c r="U211" s="84">
        <v>8.8402576283963588E-6</v>
      </c>
    </row>
    <row r="212" spans="2:21">
      <c r="B212" s="76" t="s">
        <v>604</v>
      </c>
      <c r="C212" s="73">
        <v>7390222</v>
      </c>
      <c r="D212" s="86" t="s">
        <v>120</v>
      </c>
      <c r="E212" s="86" t="s">
        <v>318</v>
      </c>
      <c r="F212" s="73" t="s">
        <v>603</v>
      </c>
      <c r="G212" s="86" t="s">
        <v>480</v>
      </c>
      <c r="H212" s="73" t="s">
        <v>467</v>
      </c>
      <c r="I212" s="73" t="s">
        <v>329</v>
      </c>
      <c r="J212" s="73"/>
      <c r="K212" s="83">
        <v>3.5500000000032212</v>
      </c>
      <c r="L212" s="86" t="s">
        <v>133</v>
      </c>
      <c r="M212" s="87">
        <v>0.04</v>
      </c>
      <c r="N212" s="87">
        <v>5.1300000000039141E-2</v>
      </c>
      <c r="O212" s="83">
        <v>205653.99809900002</v>
      </c>
      <c r="P212" s="85">
        <v>98.13</v>
      </c>
      <c r="Q212" s="73"/>
      <c r="R212" s="83">
        <v>201.80826621700004</v>
      </c>
      <c r="S212" s="84">
        <v>2.6561260404441749E-4</v>
      </c>
      <c r="T212" s="84">
        <v>3.5671932474564555E-4</v>
      </c>
      <c r="U212" s="84">
        <v>7.5799617301940898E-5</v>
      </c>
    </row>
    <row r="213" spans="2:21">
      <c r="B213" s="76" t="s">
        <v>605</v>
      </c>
      <c r="C213" s="73">
        <v>2590388</v>
      </c>
      <c r="D213" s="86" t="s">
        <v>120</v>
      </c>
      <c r="E213" s="86" t="s">
        <v>318</v>
      </c>
      <c r="F213" s="73" t="s">
        <v>606</v>
      </c>
      <c r="G213" s="86" t="s">
        <v>342</v>
      </c>
      <c r="H213" s="73" t="s">
        <v>467</v>
      </c>
      <c r="I213" s="73" t="s">
        <v>329</v>
      </c>
      <c r="J213" s="73"/>
      <c r="K213" s="83">
        <v>0.99000000001987065</v>
      </c>
      <c r="L213" s="86" t="s">
        <v>133</v>
      </c>
      <c r="M213" s="87">
        <v>5.9000000000000004E-2</v>
      </c>
      <c r="N213" s="87">
        <v>5.450000000069246E-2</v>
      </c>
      <c r="O213" s="83">
        <v>33053.059516000008</v>
      </c>
      <c r="P213" s="85">
        <v>100.49</v>
      </c>
      <c r="Q213" s="73"/>
      <c r="R213" s="83">
        <v>33.215019466000008</v>
      </c>
      <c r="S213" s="84">
        <v>1.2561650576251051E-4</v>
      </c>
      <c r="T213" s="84">
        <v>5.8711367663129448E-5</v>
      </c>
      <c r="U213" s="84">
        <v>1.2475632497095561E-5</v>
      </c>
    </row>
    <row r="214" spans="2:21">
      <c r="B214" s="76" t="s">
        <v>607</v>
      </c>
      <c r="C214" s="73">
        <v>2590511</v>
      </c>
      <c r="D214" s="86" t="s">
        <v>120</v>
      </c>
      <c r="E214" s="86" t="s">
        <v>318</v>
      </c>
      <c r="F214" s="73" t="s">
        <v>606</v>
      </c>
      <c r="G214" s="86" t="s">
        <v>342</v>
      </c>
      <c r="H214" s="73" t="s">
        <v>467</v>
      </c>
      <c r="I214" s="73" t="s">
        <v>329</v>
      </c>
      <c r="J214" s="73"/>
      <c r="K214" s="73">
        <v>3.2</v>
      </c>
      <c r="L214" s="86" t="s">
        <v>133</v>
      </c>
      <c r="M214" s="87">
        <v>2.7000000000000003E-2</v>
      </c>
      <c r="N214" s="87">
        <v>5.6999972451899028E-2</v>
      </c>
      <c r="O214" s="83">
        <v>0.5540750000000001</v>
      </c>
      <c r="P214" s="85">
        <v>91.75</v>
      </c>
      <c r="Q214" s="73"/>
      <c r="R214" s="83">
        <v>5.0820200000000013E-4</v>
      </c>
      <c r="S214" s="84">
        <v>7.4103120368283323E-10</v>
      </c>
      <c r="T214" s="84">
        <v>8.983054939853369E-10</v>
      </c>
      <c r="U214" s="84">
        <v>1.9088176036684064E-10</v>
      </c>
    </row>
    <row r="215" spans="2:21">
      <c r="B215" s="76" t="s">
        <v>608</v>
      </c>
      <c r="C215" s="73">
        <v>1141191</v>
      </c>
      <c r="D215" s="86" t="s">
        <v>120</v>
      </c>
      <c r="E215" s="86" t="s">
        <v>318</v>
      </c>
      <c r="F215" s="73" t="s">
        <v>609</v>
      </c>
      <c r="G215" s="86" t="s">
        <v>506</v>
      </c>
      <c r="H215" s="73" t="s">
        <v>475</v>
      </c>
      <c r="I215" s="73" t="s">
        <v>131</v>
      </c>
      <c r="J215" s="73"/>
      <c r="K215" s="83">
        <v>1.3099999999885639</v>
      </c>
      <c r="L215" s="86" t="s">
        <v>133</v>
      </c>
      <c r="M215" s="87">
        <v>3.0499999999999999E-2</v>
      </c>
      <c r="N215" s="87">
        <v>5.6899999999705936E-2</v>
      </c>
      <c r="O215" s="83">
        <v>50612.431708000004</v>
      </c>
      <c r="P215" s="85">
        <v>96.75</v>
      </c>
      <c r="Q215" s="73"/>
      <c r="R215" s="83">
        <v>48.967527676000003</v>
      </c>
      <c r="S215" s="84">
        <v>7.5401955660834143E-4</v>
      </c>
      <c r="T215" s="84">
        <v>8.6555737951109657E-5</v>
      </c>
      <c r="U215" s="84">
        <v>1.8392308341184934E-5</v>
      </c>
    </row>
    <row r="216" spans="2:21">
      <c r="B216" s="76" t="s">
        <v>610</v>
      </c>
      <c r="C216" s="73">
        <v>1168368</v>
      </c>
      <c r="D216" s="86" t="s">
        <v>120</v>
      </c>
      <c r="E216" s="86" t="s">
        <v>318</v>
      </c>
      <c r="F216" s="73" t="s">
        <v>609</v>
      </c>
      <c r="G216" s="86" t="s">
        <v>506</v>
      </c>
      <c r="H216" s="73" t="s">
        <v>475</v>
      </c>
      <c r="I216" s="73" t="s">
        <v>131</v>
      </c>
      <c r="J216" s="73"/>
      <c r="K216" s="83">
        <v>2.9299999999997044</v>
      </c>
      <c r="L216" s="86" t="s">
        <v>133</v>
      </c>
      <c r="M216" s="87">
        <v>2.58E-2</v>
      </c>
      <c r="N216" s="87">
        <v>5.5299999999997053E-2</v>
      </c>
      <c r="O216" s="83">
        <v>735620.57169700006</v>
      </c>
      <c r="P216" s="85">
        <v>92</v>
      </c>
      <c r="Q216" s="73"/>
      <c r="R216" s="83">
        <v>676.77092584000002</v>
      </c>
      <c r="S216" s="84">
        <v>2.4315222096517762E-3</v>
      </c>
      <c r="T216" s="84">
        <v>1.1962704610600015E-3</v>
      </c>
      <c r="U216" s="84">
        <v>2.5419661018539032E-4</v>
      </c>
    </row>
    <row r="217" spans="2:21">
      <c r="B217" s="76" t="s">
        <v>611</v>
      </c>
      <c r="C217" s="73">
        <v>1186162</v>
      </c>
      <c r="D217" s="86" t="s">
        <v>120</v>
      </c>
      <c r="E217" s="86" t="s">
        <v>318</v>
      </c>
      <c r="F217" s="73" t="s">
        <v>609</v>
      </c>
      <c r="G217" s="86" t="s">
        <v>506</v>
      </c>
      <c r="H217" s="73" t="s">
        <v>475</v>
      </c>
      <c r="I217" s="73" t="s">
        <v>131</v>
      </c>
      <c r="J217" s="73"/>
      <c r="K217" s="83">
        <v>4.4000000000000004</v>
      </c>
      <c r="L217" s="86" t="s">
        <v>133</v>
      </c>
      <c r="M217" s="87">
        <v>0.04</v>
      </c>
      <c r="N217" s="87">
        <v>5.6299999999999038E-2</v>
      </c>
      <c r="O217" s="83">
        <v>2210774.4000000004</v>
      </c>
      <c r="P217" s="85">
        <v>93.51</v>
      </c>
      <c r="Q217" s="73"/>
      <c r="R217" s="83">
        <v>2067.29514144</v>
      </c>
      <c r="S217" s="84">
        <v>5.0506011765377818E-3</v>
      </c>
      <c r="T217" s="84">
        <v>3.6541819655269863E-3</v>
      </c>
      <c r="U217" s="84">
        <v>7.7648048570427483E-4</v>
      </c>
    </row>
    <row r="218" spans="2:21">
      <c r="B218" s="76" t="s">
        <v>612</v>
      </c>
      <c r="C218" s="73">
        <v>2380046</v>
      </c>
      <c r="D218" s="86" t="s">
        <v>120</v>
      </c>
      <c r="E218" s="86" t="s">
        <v>318</v>
      </c>
      <c r="F218" s="73" t="s">
        <v>613</v>
      </c>
      <c r="G218" s="86" t="s">
        <v>129</v>
      </c>
      <c r="H218" s="73" t="s">
        <v>467</v>
      </c>
      <c r="I218" s="73" t="s">
        <v>329</v>
      </c>
      <c r="J218" s="73"/>
      <c r="K218" s="83">
        <v>0.98999999999992883</v>
      </c>
      <c r="L218" s="86" t="s">
        <v>133</v>
      </c>
      <c r="M218" s="87">
        <v>2.9500000000000002E-2</v>
      </c>
      <c r="N218" s="87">
        <v>4.65999999999758E-2</v>
      </c>
      <c r="O218" s="83">
        <v>285624.51650300005</v>
      </c>
      <c r="P218" s="85">
        <v>98.38</v>
      </c>
      <c r="Q218" s="73"/>
      <c r="R218" s="83">
        <v>280.99739939800003</v>
      </c>
      <c r="S218" s="84">
        <v>5.3248657680024262E-3</v>
      </c>
      <c r="T218" s="84">
        <v>4.9669522684840943E-4</v>
      </c>
      <c r="U218" s="84">
        <v>1.0554322544105382E-4</v>
      </c>
    </row>
    <row r="219" spans="2:21">
      <c r="B219" s="76" t="s">
        <v>614</v>
      </c>
      <c r="C219" s="73">
        <v>1132505</v>
      </c>
      <c r="D219" s="86" t="s">
        <v>120</v>
      </c>
      <c r="E219" s="86" t="s">
        <v>318</v>
      </c>
      <c r="F219" s="73" t="s">
        <v>495</v>
      </c>
      <c r="G219" s="86" t="s">
        <v>342</v>
      </c>
      <c r="H219" s="73" t="s">
        <v>467</v>
      </c>
      <c r="I219" s="73" t="s">
        <v>329</v>
      </c>
      <c r="J219" s="73"/>
      <c r="K219" s="73">
        <v>0.9</v>
      </c>
      <c r="L219" s="86" t="s">
        <v>133</v>
      </c>
      <c r="M219" s="87">
        <v>6.4000000000000001E-2</v>
      </c>
      <c r="N219" s="87">
        <v>5.6399822616407989E-2</v>
      </c>
      <c r="O219" s="83">
        <v>5.5546000000000005E-2</v>
      </c>
      <c r="P219" s="85">
        <v>101.3</v>
      </c>
      <c r="Q219" s="73"/>
      <c r="R219" s="83">
        <v>5.6375000000000008E-5</v>
      </c>
      <c r="S219" s="84">
        <v>7.9968561266993415E-11</v>
      </c>
      <c r="T219" s="84">
        <v>9.9649297372744232E-11</v>
      </c>
      <c r="U219" s="84">
        <v>2.1174570821603691E-11</v>
      </c>
    </row>
    <row r="220" spans="2:21">
      <c r="B220" s="76" t="s">
        <v>615</v>
      </c>
      <c r="C220" s="73">
        <v>1162817</v>
      </c>
      <c r="D220" s="86" t="s">
        <v>120</v>
      </c>
      <c r="E220" s="86" t="s">
        <v>318</v>
      </c>
      <c r="F220" s="73" t="s">
        <v>495</v>
      </c>
      <c r="G220" s="86" t="s">
        <v>342</v>
      </c>
      <c r="H220" s="73" t="s">
        <v>467</v>
      </c>
      <c r="I220" s="73" t="s">
        <v>329</v>
      </c>
      <c r="J220" s="73"/>
      <c r="K220" s="83">
        <v>4.9399999999991726</v>
      </c>
      <c r="L220" s="86" t="s">
        <v>133</v>
      </c>
      <c r="M220" s="87">
        <v>2.4300000000000002E-2</v>
      </c>
      <c r="N220" s="87">
        <v>5.1599999999990785E-2</v>
      </c>
      <c r="O220" s="83">
        <v>2664672.7754390007</v>
      </c>
      <c r="P220" s="85">
        <v>87.92</v>
      </c>
      <c r="Q220" s="73"/>
      <c r="R220" s="83">
        <v>2342.7803040010003</v>
      </c>
      <c r="S220" s="84">
        <v>1.8193673937785702E-3</v>
      </c>
      <c r="T220" s="84">
        <v>4.1411336796878719E-3</v>
      </c>
      <c r="U220" s="84">
        <v>8.7995330317565239E-4</v>
      </c>
    </row>
    <row r="221" spans="2:21">
      <c r="B221" s="76" t="s">
        <v>616</v>
      </c>
      <c r="C221" s="73">
        <v>1141415</v>
      </c>
      <c r="D221" s="86" t="s">
        <v>120</v>
      </c>
      <c r="E221" s="86" t="s">
        <v>318</v>
      </c>
      <c r="F221" s="73" t="s">
        <v>617</v>
      </c>
      <c r="G221" s="86" t="s">
        <v>157</v>
      </c>
      <c r="H221" s="73" t="s">
        <v>467</v>
      </c>
      <c r="I221" s="73" t="s">
        <v>329</v>
      </c>
      <c r="J221" s="73"/>
      <c r="K221" s="73">
        <v>0.98</v>
      </c>
      <c r="L221" s="86" t="s">
        <v>133</v>
      </c>
      <c r="M221" s="87">
        <v>2.1600000000000001E-2</v>
      </c>
      <c r="N221" s="87">
        <v>5.3201072842607181E-2</v>
      </c>
      <c r="O221" s="83">
        <v>2.4319E-2</v>
      </c>
      <c r="P221" s="85">
        <v>97.08</v>
      </c>
      <c r="Q221" s="73"/>
      <c r="R221" s="83">
        <v>2.3489000000000002E-5</v>
      </c>
      <c r="S221" s="84">
        <v>1.9013841879862011E-10</v>
      </c>
      <c r="T221" s="84">
        <v>4.1519509463208674E-11</v>
      </c>
      <c r="U221" s="84">
        <v>8.8225187410846845E-12</v>
      </c>
    </row>
    <row r="222" spans="2:21">
      <c r="B222" s="76" t="s">
        <v>618</v>
      </c>
      <c r="C222" s="73">
        <v>1156397</v>
      </c>
      <c r="D222" s="86" t="s">
        <v>120</v>
      </c>
      <c r="E222" s="86" t="s">
        <v>318</v>
      </c>
      <c r="F222" s="73" t="s">
        <v>617</v>
      </c>
      <c r="G222" s="86" t="s">
        <v>157</v>
      </c>
      <c r="H222" s="73" t="s">
        <v>467</v>
      </c>
      <c r="I222" s="73" t="s">
        <v>329</v>
      </c>
      <c r="J222" s="73"/>
      <c r="K222" s="73">
        <v>2.96</v>
      </c>
      <c r="L222" s="86" t="s">
        <v>133</v>
      </c>
      <c r="M222" s="87">
        <v>0.04</v>
      </c>
      <c r="N222" s="87">
        <v>5.0499902199122586E-2</v>
      </c>
      <c r="O222" s="83">
        <v>7.3785000000000017E-2</v>
      </c>
      <c r="P222" s="85">
        <v>97.11</v>
      </c>
      <c r="Q222" s="73"/>
      <c r="R222" s="83">
        <v>7.1574000000000016E-5</v>
      </c>
      <c r="S222" s="84">
        <v>1.0840091599471863E-10</v>
      </c>
      <c r="T222" s="84">
        <v>1.2651527822894539E-10</v>
      </c>
      <c r="U222" s="84">
        <v>2.6883347795751001E-11</v>
      </c>
    </row>
    <row r="223" spans="2:21">
      <c r="B223" s="76" t="s">
        <v>619</v>
      </c>
      <c r="C223" s="73">
        <v>1136134</v>
      </c>
      <c r="D223" s="86" t="s">
        <v>120</v>
      </c>
      <c r="E223" s="86" t="s">
        <v>318</v>
      </c>
      <c r="F223" s="73" t="s">
        <v>620</v>
      </c>
      <c r="G223" s="86" t="s">
        <v>621</v>
      </c>
      <c r="H223" s="73" t="s">
        <v>467</v>
      </c>
      <c r="I223" s="73" t="s">
        <v>329</v>
      </c>
      <c r="J223" s="73"/>
      <c r="K223" s="73">
        <v>1.21</v>
      </c>
      <c r="L223" s="86" t="s">
        <v>133</v>
      </c>
      <c r="M223" s="87">
        <v>3.3500000000000002E-2</v>
      </c>
      <c r="N223" s="87">
        <v>5.0700075192681243E-2</v>
      </c>
      <c r="O223" s="83">
        <v>6.4665000000000014E-2</v>
      </c>
      <c r="P223" s="85">
        <v>98.83</v>
      </c>
      <c r="Q223" s="73"/>
      <c r="R223" s="83">
        <v>6.3836000000000017E-5</v>
      </c>
      <c r="S223" s="84">
        <v>3.1367692513664708E-10</v>
      </c>
      <c r="T223" s="84">
        <v>1.1283747311905102E-10</v>
      </c>
      <c r="U223" s="84">
        <v>2.3976938411847334E-11</v>
      </c>
    </row>
    <row r="224" spans="2:21">
      <c r="B224" s="76" t="s">
        <v>622</v>
      </c>
      <c r="C224" s="73">
        <v>1141951</v>
      </c>
      <c r="D224" s="86" t="s">
        <v>120</v>
      </c>
      <c r="E224" s="86" t="s">
        <v>318</v>
      </c>
      <c r="F224" s="73" t="s">
        <v>620</v>
      </c>
      <c r="G224" s="86" t="s">
        <v>621</v>
      </c>
      <c r="H224" s="73" t="s">
        <v>467</v>
      </c>
      <c r="I224" s="73" t="s">
        <v>329</v>
      </c>
      <c r="J224" s="73"/>
      <c r="K224" s="73">
        <v>3.71</v>
      </c>
      <c r="L224" s="86" t="s">
        <v>133</v>
      </c>
      <c r="M224" s="87">
        <v>2.6200000000000001E-2</v>
      </c>
      <c r="N224" s="87">
        <v>5.2000205023065099E-2</v>
      </c>
      <c r="O224" s="83">
        <v>9.1195000000000026E-2</v>
      </c>
      <c r="P224" s="85">
        <v>91.08</v>
      </c>
      <c r="Q224" s="83">
        <v>1.4370000000000001E-5</v>
      </c>
      <c r="R224" s="83">
        <v>9.7550000000000013E-5</v>
      </c>
      <c r="S224" s="84">
        <v>2.080857837763071E-10</v>
      </c>
      <c r="T224" s="84">
        <v>1.7243084627425631E-10</v>
      </c>
      <c r="U224" s="84">
        <v>3.6639989066916898E-11</v>
      </c>
    </row>
    <row r="225" spans="2:21">
      <c r="B225" s="76" t="s">
        <v>623</v>
      </c>
      <c r="C225" s="73">
        <v>7150410</v>
      </c>
      <c r="D225" s="86" t="s">
        <v>120</v>
      </c>
      <c r="E225" s="86" t="s">
        <v>318</v>
      </c>
      <c r="F225" s="73" t="s">
        <v>624</v>
      </c>
      <c r="G225" s="86" t="s">
        <v>506</v>
      </c>
      <c r="H225" s="73" t="s">
        <v>500</v>
      </c>
      <c r="I225" s="73" t="s">
        <v>131</v>
      </c>
      <c r="J225" s="73"/>
      <c r="K225" s="83">
        <v>2.100000000000358</v>
      </c>
      <c r="L225" s="86" t="s">
        <v>133</v>
      </c>
      <c r="M225" s="87">
        <v>2.9500000000000002E-2</v>
      </c>
      <c r="N225" s="87">
        <v>6.0800000000014807E-2</v>
      </c>
      <c r="O225" s="83">
        <v>1783904.8222160002</v>
      </c>
      <c r="P225" s="85">
        <v>93.88</v>
      </c>
      <c r="Q225" s="73"/>
      <c r="R225" s="83">
        <v>1674.7298471440001</v>
      </c>
      <c r="S225" s="84">
        <v>4.5175482742905882E-3</v>
      </c>
      <c r="T225" s="84">
        <v>2.9602776506796086E-3</v>
      </c>
      <c r="U225" s="84">
        <v>6.2903211982978538E-4</v>
      </c>
    </row>
    <row r="226" spans="2:21">
      <c r="B226" s="76" t="s">
        <v>625</v>
      </c>
      <c r="C226" s="73">
        <v>7150444</v>
      </c>
      <c r="D226" s="86" t="s">
        <v>120</v>
      </c>
      <c r="E226" s="86" t="s">
        <v>318</v>
      </c>
      <c r="F226" s="73" t="s">
        <v>624</v>
      </c>
      <c r="G226" s="86" t="s">
        <v>506</v>
      </c>
      <c r="H226" s="73" t="s">
        <v>500</v>
      </c>
      <c r="I226" s="73" t="s">
        <v>131</v>
      </c>
      <c r="J226" s="73"/>
      <c r="K226" s="83">
        <v>3.4300000000088087</v>
      </c>
      <c r="L226" s="86" t="s">
        <v>133</v>
      </c>
      <c r="M226" s="87">
        <v>2.5499999999999998E-2</v>
      </c>
      <c r="N226" s="87">
        <v>6.0000000000138727E-2</v>
      </c>
      <c r="O226" s="83">
        <v>161569.11353100004</v>
      </c>
      <c r="P226" s="85">
        <v>89.23</v>
      </c>
      <c r="Q226" s="73"/>
      <c r="R226" s="83">
        <v>144.16812011100004</v>
      </c>
      <c r="S226" s="84">
        <v>2.7747190151127454E-4</v>
      </c>
      <c r="T226" s="84">
        <v>2.5483373609952193E-4</v>
      </c>
      <c r="U226" s="84">
        <v>5.4149854891491568E-5</v>
      </c>
    </row>
    <row r="227" spans="2:21">
      <c r="B227" s="76" t="s">
        <v>626</v>
      </c>
      <c r="C227" s="73">
        <v>1155878</v>
      </c>
      <c r="D227" s="86" t="s">
        <v>120</v>
      </c>
      <c r="E227" s="86" t="s">
        <v>318</v>
      </c>
      <c r="F227" s="73">
        <v>514486042</v>
      </c>
      <c r="G227" s="86" t="s">
        <v>444</v>
      </c>
      <c r="H227" s="73" t="s">
        <v>500</v>
      </c>
      <c r="I227" s="73" t="s">
        <v>131</v>
      </c>
      <c r="J227" s="73"/>
      <c r="K227" s="83">
        <v>2.2999999999992888</v>
      </c>
      <c r="L227" s="86" t="s">
        <v>133</v>
      </c>
      <c r="M227" s="87">
        <v>3.27E-2</v>
      </c>
      <c r="N227" s="87">
        <v>5.2399999999980101E-2</v>
      </c>
      <c r="O227" s="83">
        <v>731586.25882500003</v>
      </c>
      <c r="P227" s="85">
        <v>96.17</v>
      </c>
      <c r="Q227" s="73"/>
      <c r="R227" s="83">
        <v>703.5665050350002</v>
      </c>
      <c r="S227" s="84">
        <v>2.3181320841241726E-3</v>
      </c>
      <c r="T227" s="84">
        <v>1.2436347296094913E-3</v>
      </c>
      <c r="U227" s="84">
        <v>2.6426108715870154E-4</v>
      </c>
    </row>
    <row r="228" spans="2:21">
      <c r="B228" s="76" t="s">
        <v>628</v>
      </c>
      <c r="C228" s="73">
        <v>7200249</v>
      </c>
      <c r="D228" s="86" t="s">
        <v>120</v>
      </c>
      <c r="E228" s="86" t="s">
        <v>318</v>
      </c>
      <c r="F228" s="73" t="s">
        <v>629</v>
      </c>
      <c r="G228" s="86" t="s">
        <v>547</v>
      </c>
      <c r="H228" s="73" t="s">
        <v>500</v>
      </c>
      <c r="I228" s="73" t="s">
        <v>131</v>
      </c>
      <c r="J228" s="73"/>
      <c r="K228" s="83">
        <v>5.0599999999995662</v>
      </c>
      <c r="L228" s="86" t="s">
        <v>133</v>
      </c>
      <c r="M228" s="87">
        <v>7.4999999999999997E-3</v>
      </c>
      <c r="N228" s="87">
        <v>4.5199999999993662E-2</v>
      </c>
      <c r="O228" s="83">
        <v>2048558.8284000002</v>
      </c>
      <c r="P228" s="85">
        <v>83.2</v>
      </c>
      <c r="Q228" s="73"/>
      <c r="R228" s="83">
        <v>1704.4009452290002</v>
      </c>
      <c r="S228" s="84">
        <v>3.8536951490171813E-3</v>
      </c>
      <c r="T228" s="84">
        <v>3.0127247296409926E-3</v>
      </c>
      <c r="U228" s="84">
        <v>6.4017664786092659E-4</v>
      </c>
    </row>
    <row r="229" spans="2:21">
      <c r="B229" s="76" t="s">
        <v>630</v>
      </c>
      <c r="C229" s="73">
        <v>7200173</v>
      </c>
      <c r="D229" s="86" t="s">
        <v>120</v>
      </c>
      <c r="E229" s="86" t="s">
        <v>318</v>
      </c>
      <c r="F229" s="73" t="s">
        <v>629</v>
      </c>
      <c r="G229" s="86" t="s">
        <v>547</v>
      </c>
      <c r="H229" s="73" t="s">
        <v>500</v>
      </c>
      <c r="I229" s="73" t="s">
        <v>131</v>
      </c>
      <c r="J229" s="73"/>
      <c r="K229" s="83">
        <v>2.3899999999992958</v>
      </c>
      <c r="L229" s="86" t="s">
        <v>133</v>
      </c>
      <c r="M229" s="87">
        <v>3.4500000000000003E-2</v>
      </c>
      <c r="N229" s="87">
        <v>5.2499999999974845E-2</v>
      </c>
      <c r="O229" s="83">
        <v>921071.15342600015</v>
      </c>
      <c r="P229" s="85">
        <v>97.08</v>
      </c>
      <c r="Q229" s="73"/>
      <c r="R229" s="83">
        <v>894.17584481699998</v>
      </c>
      <c r="S229" s="84">
        <v>2.0957133155009573E-3</v>
      </c>
      <c r="T229" s="84">
        <v>1.5805586636575436E-3</v>
      </c>
      <c r="U229" s="84">
        <v>3.3585436369037476E-4</v>
      </c>
    </row>
    <row r="230" spans="2:21">
      <c r="B230" s="76" t="s">
        <v>631</v>
      </c>
      <c r="C230" s="73">
        <v>1168483</v>
      </c>
      <c r="D230" s="86" t="s">
        <v>120</v>
      </c>
      <c r="E230" s="86" t="s">
        <v>318</v>
      </c>
      <c r="F230" s="73" t="s">
        <v>632</v>
      </c>
      <c r="G230" s="86" t="s">
        <v>547</v>
      </c>
      <c r="H230" s="73" t="s">
        <v>500</v>
      </c>
      <c r="I230" s="73" t="s">
        <v>131</v>
      </c>
      <c r="J230" s="73"/>
      <c r="K230" s="83">
        <v>4.0599999999980074</v>
      </c>
      <c r="L230" s="86" t="s">
        <v>133</v>
      </c>
      <c r="M230" s="87">
        <v>2.5000000000000001E-3</v>
      </c>
      <c r="N230" s="87">
        <v>5.4799999999982925E-2</v>
      </c>
      <c r="O230" s="83">
        <v>1208070.1818820003</v>
      </c>
      <c r="P230" s="85">
        <v>81.400000000000006</v>
      </c>
      <c r="Q230" s="73"/>
      <c r="R230" s="83">
        <v>983.36908781600005</v>
      </c>
      <c r="S230" s="84">
        <v>2.1321318701345922E-3</v>
      </c>
      <c r="T230" s="84">
        <v>1.7382179806464E-3</v>
      </c>
      <c r="U230" s="84">
        <v>3.6935553691770661E-4</v>
      </c>
    </row>
    <row r="231" spans="2:21">
      <c r="B231" s="76" t="s">
        <v>633</v>
      </c>
      <c r="C231" s="73">
        <v>1161751</v>
      </c>
      <c r="D231" s="86" t="s">
        <v>120</v>
      </c>
      <c r="E231" s="86" t="s">
        <v>318</v>
      </c>
      <c r="F231" s="73" t="s">
        <v>632</v>
      </c>
      <c r="G231" s="86" t="s">
        <v>547</v>
      </c>
      <c r="H231" s="73" t="s">
        <v>500</v>
      </c>
      <c r="I231" s="73" t="s">
        <v>131</v>
      </c>
      <c r="J231" s="73"/>
      <c r="K231" s="83">
        <v>3.2600000000227092</v>
      </c>
      <c r="L231" s="86" t="s">
        <v>133</v>
      </c>
      <c r="M231" s="87">
        <v>2.0499999999999997E-2</v>
      </c>
      <c r="N231" s="87">
        <v>5.3200000000075715E-2</v>
      </c>
      <c r="O231" s="83">
        <v>29097.217804000004</v>
      </c>
      <c r="P231" s="85">
        <v>90.8</v>
      </c>
      <c r="Q231" s="73"/>
      <c r="R231" s="83">
        <v>26.420274540000001</v>
      </c>
      <c r="S231" s="84">
        <v>5.2080363058967109E-5</v>
      </c>
      <c r="T231" s="84">
        <v>4.6700874400106483E-5</v>
      </c>
      <c r="U231" s="84">
        <v>9.9235117405488754E-6</v>
      </c>
    </row>
    <row r="232" spans="2:21">
      <c r="B232" s="76" t="s">
        <v>634</v>
      </c>
      <c r="C232" s="73">
        <v>1162825</v>
      </c>
      <c r="D232" s="86" t="s">
        <v>120</v>
      </c>
      <c r="E232" s="86" t="s">
        <v>318</v>
      </c>
      <c r="F232" s="73" t="s">
        <v>635</v>
      </c>
      <c r="G232" s="86" t="s">
        <v>506</v>
      </c>
      <c r="H232" s="73" t="s">
        <v>500</v>
      </c>
      <c r="I232" s="73" t="s">
        <v>131</v>
      </c>
      <c r="J232" s="73"/>
      <c r="K232" s="73">
        <v>2.83</v>
      </c>
      <c r="L232" s="86" t="s">
        <v>133</v>
      </c>
      <c r="M232" s="87">
        <v>2.4E-2</v>
      </c>
      <c r="N232" s="87">
        <v>5.8100036761713936E-2</v>
      </c>
      <c r="O232" s="83">
        <v>0.77736400000000017</v>
      </c>
      <c r="P232" s="85">
        <v>91.67</v>
      </c>
      <c r="Q232" s="73"/>
      <c r="R232" s="83">
        <v>7.1269800000000022E-4</v>
      </c>
      <c r="S232" s="84">
        <v>2.9828907522267202E-9</v>
      </c>
      <c r="T232" s="84">
        <v>1.2597756973651454E-9</v>
      </c>
      <c r="U232" s="84">
        <v>2.6769089623796558E-10</v>
      </c>
    </row>
    <row r="233" spans="2:21">
      <c r="B233" s="76" t="s">
        <v>636</v>
      </c>
      <c r="C233" s="73">
        <v>1140102</v>
      </c>
      <c r="D233" s="86" t="s">
        <v>120</v>
      </c>
      <c r="E233" s="86" t="s">
        <v>318</v>
      </c>
      <c r="F233" s="73" t="s">
        <v>505</v>
      </c>
      <c r="G233" s="86" t="s">
        <v>506</v>
      </c>
      <c r="H233" s="73" t="s">
        <v>507</v>
      </c>
      <c r="I233" s="73" t="s">
        <v>329</v>
      </c>
      <c r="J233" s="73"/>
      <c r="K233" s="83">
        <v>2.5100000000007654</v>
      </c>
      <c r="L233" s="86" t="s">
        <v>133</v>
      </c>
      <c r="M233" s="87">
        <v>4.2999999999999997E-2</v>
      </c>
      <c r="N233" s="87">
        <v>6.0700000000024158E-2</v>
      </c>
      <c r="O233" s="83">
        <v>1387730.7255600002</v>
      </c>
      <c r="P233" s="85">
        <v>97.81</v>
      </c>
      <c r="Q233" s="73"/>
      <c r="R233" s="83">
        <v>1357.3394690960004</v>
      </c>
      <c r="S233" s="84">
        <v>1.1458842191966825E-3</v>
      </c>
      <c r="T233" s="84">
        <v>2.3992536477465205E-3</v>
      </c>
      <c r="U233" s="84">
        <v>5.0981961361119669E-4</v>
      </c>
    </row>
    <row r="234" spans="2:21">
      <c r="B234" s="76" t="s">
        <v>637</v>
      </c>
      <c r="C234" s="73">
        <v>1132836</v>
      </c>
      <c r="D234" s="86" t="s">
        <v>120</v>
      </c>
      <c r="E234" s="86" t="s">
        <v>318</v>
      </c>
      <c r="F234" s="73" t="s">
        <v>515</v>
      </c>
      <c r="G234" s="86" t="s">
        <v>157</v>
      </c>
      <c r="H234" s="73" t="s">
        <v>507</v>
      </c>
      <c r="I234" s="73" t="s">
        <v>329</v>
      </c>
      <c r="J234" s="73"/>
      <c r="K234" s="83">
        <v>1.4799999999979536</v>
      </c>
      <c r="L234" s="86" t="s">
        <v>133</v>
      </c>
      <c r="M234" s="87">
        <v>4.1399999999999999E-2</v>
      </c>
      <c r="N234" s="87">
        <v>5.4100000000014505E-2</v>
      </c>
      <c r="O234" s="83">
        <v>77501.655438000002</v>
      </c>
      <c r="P234" s="85">
        <v>98.21</v>
      </c>
      <c r="Q234" s="83">
        <v>41.157248053000011</v>
      </c>
      <c r="R234" s="83">
        <v>117.27162376300001</v>
      </c>
      <c r="S234" s="84">
        <v>5.1639589082807082E-4</v>
      </c>
      <c r="T234" s="84">
        <v>2.0729108487350359E-4</v>
      </c>
      <c r="U234" s="84">
        <v>4.4047473219230254E-5</v>
      </c>
    </row>
    <row r="235" spans="2:21">
      <c r="B235" s="76" t="s">
        <v>638</v>
      </c>
      <c r="C235" s="73">
        <v>1139252</v>
      </c>
      <c r="D235" s="86" t="s">
        <v>120</v>
      </c>
      <c r="E235" s="86" t="s">
        <v>318</v>
      </c>
      <c r="F235" s="73" t="s">
        <v>515</v>
      </c>
      <c r="G235" s="86" t="s">
        <v>157</v>
      </c>
      <c r="H235" s="73" t="s">
        <v>507</v>
      </c>
      <c r="I235" s="73" t="s">
        <v>329</v>
      </c>
      <c r="J235" s="73"/>
      <c r="K235" s="83">
        <v>2.0299999999993301</v>
      </c>
      <c r="L235" s="86" t="s">
        <v>133</v>
      </c>
      <c r="M235" s="87">
        <v>3.5499999999999997E-2</v>
      </c>
      <c r="N235" s="87">
        <v>5.6099999999983143E-2</v>
      </c>
      <c r="O235" s="83">
        <v>689412.59397600009</v>
      </c>
      <c r="P235" s="85">
        <v>96.08</v>
      </c>
      <c r="Q235" s="83">
        <v>203.59607387700001</v>
      </c>
      <c r="R235" s="83">
        <v>865.98369428600006</v>
      </c>
      <c r="S235" s="84">
        <v>2.2449459610330035E-3</v>
      </c>
      <c r="T235" s="84">
        <v>1.5307257946226738E-3</v>
      </c>
      <c r="U235" s="84">
        <v>3.2526533153016241E-4</v>
      </c>
    </row>
    <row r="236" spans="2:21">
      <c r="B236" s="76" t="s">
        <v>639</v>
      </c>
      <c r="C236" s="73">
        <v>1143080</v>
      </c>
      <c r="D236" s="86" t="s">
        <v>120</v>
      </c>
      <c r="E236" s="86" t="s">
        <v>318</v>
      </c>
      <c r="F236" s="73" t="s">
        <v>515</v>
      </c>
      <c r="G236" s="86" t="s">
        <v>157</v>
      </c>
      <c r="H236" s="73" t="s">
        <v>507</v>
      </c>
      <c r="I236" s="73" t="s">
        <v>329</v>
      </c>
      <c r="J236" s="73"/>
      <c r="K236" s="83">
        <v>2.5299999999997382</v>
      </c>
      <c r="L236" s="86" t="s">
        <v>133</v>
      </c>
      <c r="M236" s="87">
        <v>2.5000000000000001E-2</v>
      </c>
      <c r="N236" s="87">
        <v>5.5799999999993626E-2</v>
      </c>
      <c r="O236" s="83">
        <v>2970980.1683519999</v>
      </c>
      <c r="P236" s="85">
        <v>93.8</v>
      </c>
      <c r="Q236" s="73"/>
      <c r="R236" s="83">
        <v>2786.7793321409999</v>
      </c>
      <c r="S236" s="84">
        <v>2.6280654105096534E-3</v>
      </c>
      <c r="T236" s="84">
        <v>4.9259530355784658E-3</v>
      </c>
      <c r="U236" s="84">
        <v>1.0467202897135439E-3</v>
      </c>
    </row>
    <row r="237" spans="2:21">
      <c r="B237" s="76" t="s">
        <v>640</v>
      </c>
      <c r="C237" s="73">
        <v>1189190</v>
      </c>
      <c r="D237" s="86" t="s">
        <v>120</v>
      </c>
      <c r="E237" s="86" t="s">
        <v>318</v>
      </c>
      <c r="F237" s="73" t="s">
        <v>515</v>
      </c>
      <c r="G237" s="86" t="s">
        <v>157</v>
      </c>
      <c r="H237" s="73" t="s">
        <v>507</v>
      </c>
      <c r="I237" s="73" t="s">
        <v>329</v>
      </c>
      <c r="J237" s="73"/>
      <c r="K237" s="83">
        <v>4.3200000000013192</v>
      </c>
      <c r="L237" s="86" t="s">
        <v>133</v>
      </c>
      <c r="M237" s="87">
        <v>4.7300000000000002E-2</v>
      </c>
      <c r="N237" s="87">
        <v>5.7900000000019054E-2</v>
      </c>
      <c r="O237" s="83">
        <v>1388753.20872</v>
      </c>
      <c r="P237" s="85">
        <v>95.85</v>
      </c>
      <c r="Q237" s="83">
        <v>33.026480204000002</v>
      </c>
      <c r="R237" s="83">
        <v>1364.1463688600002</v>
      </c>
      <c r="S237" s="84">
        <v>3.5165876422014863E-3</v>
      </c>
      <c r="T237" s="84">
        <v>2.4112856260838913E-3</v>
      </c>
      <c r="U237" s="84">
        <v>5.12376299750946E-4</v>
      </c>
    </row>
    <row r="238" spans="2:21">
      <c r="B238" s="76" t="s">
        <v>641</v>
      </c>
      <c r="C238" s="73">
        <v>1137512</v>
      </c>
      <c r="D238" s="86" t="s">
        <v>120</v>
      </c>
      <c r="E238" s="86" t="s">
        <v>318</v>
      </c>
      <c r="F238" s="73" t="s">
        <v>642</v>
      </c>
      <c r="G238" s="86" t="s">
        <v>499</v>
      </c>
      <c r="H238" s="73" t="s">
        <v>500</v>
      </c>
      <c r="I238" s="73" t="s">
        <v>131</v>
      </c>
      <c r="J238" s="73"/>
      <c r="K238" s="83">
        <v>1.0800000000004022</v>
      </c>
      <c r="L238" s="86" t="s">
        <v>133</v>
      </c>
      <c r="M238" s="87">
        <v>3.5000000000000003E-2</v>
      </c>
      <c r="N238" s="87">
        <v>5.9600000000023128E-2</v>
      </c>
      <c r="O238" s="83">
        <v>806011.49677600013</v>
      </c>
      <c r="P238" s="85">
        <v>98.76</v>
      </c>
      <c r="Q238" s="73"/>
      <c r="R238" s="83">
        <v>796.01697204600009</v>
      </c>
      <c r="S238" s="84">
        <v>3.3632860286918428E-3</v>
      </c>
      <c r="T238" s="84">
        <v>1.4070515647212998E-3</v>
      </c>
      <c r="U238" s="84">
        <v>2.9898568070574815E-4</v>
      </c>
    </row>
    <row r="239" spans="2:21">
      <c r="B239" s="76" t="s">
        <v>643</v>
      </c>
      <c r="C239" s="73">
        <v>1141852</v>
      </c>
      <c r="D239" s="86" t="s">
        <v>120</v>
      </c>
      <c r="E239" s="86" t="s">
        <v>318</v>
      </c>
      <c r="F239" s="73" t="s">
        <v>642</v>
      </c>
      <c r="G239" s="86" t="s">
        <v>499</v>
      </c>
      <c r="H239" s="73" t="s">
        <v>500</v>
      </c>
      <c r="I239" s="73" t="s">
        <v>131</v>
      </c>
      <c r="J239" s="73"/>
      <c r="K239" s="83">
        <v>2.4100000000020882</v>
      </c>
      <c r="L239" s="86" t="s">
        <v>133</v>
      </c>
      <c r="M239" s="87">
        <v>2.6499999999999999E-2</v>
      </c>
      <c r="N239" s="87">
        <v>6.4400000000034388E-2</v>
      </c>
      <c r="O239" s="83">
        <v>616902.58553700009</v>
      </c>
      <c r="P239" s="85">
        <v>92.35</v>
      </c>
      <c r="Q239" s="73"/>
      <c r="R239" s="83">
        <v>569.70955804100015</v>
      </c>
      <c r="S239" s="84">
        <v>8.6042258323487685E-4</v>
      </c>
      <c r="T239" s="84">
        <v>1.0070271780988436E-3</v>
      </c>
      <c r="U239" s="84">
        <v>2.1398413098862429E-4</v>
      </c>
    </row>
    <row r="240" spans="2:21">
      <c r="B240" s="76" t="s">
        <v>644</v>
      </c>
      <c r="C240" s="73">
        <v>1168038</v>
      </c>
      <c r="D240" s="86" t="s">
        <v>120</v>
      </c>
      <c r="E240" s="86" t="s">
        <v>318</v>
      </c>
      <c r="F240" s="73" t="s">
        <v>642</v>
      </c>
      <c r="G240" s="86" t="s">
        <v>499</v>
      </c>
      <c r="H240" s="73" t="s">
        <v>500</v>
      </c>
      <c r="I240" s="73" t="s">
        <v>131</v>
      </c>
      <c r="J240" s="73"/>
      <c r="K240" s="83">
        <v>2.1700000000009156</v>
      </c>
      <c r="L240" s="86" t="s">
        <v>133</v>
      </c>
      <c r="M240" s="87">
        <v>4.99E-2</v>
      </c>
      <c r="N240" s="87">
        <v>5.6200000000020872E-2</v>
      </c>
      <c r="O240" s="83">
        <v>469475.27078400011</v>
      </c>
      <c r="P240" s="85">
        <v>100.04</v>
      </c>
      <c r="Q240" s="73"/>
      <c r="R240" s="83">
        <v>469.66306612100004</v>
      </c>
      <c r="S240" s="84">
        <v>2.2092953919247062E-3</v>
      </c>
      <c r="T240" s="84">
        <v>8.301834951820197E-4</v>
      </c>
      <c r="U240" s="84">
        <v>1.7640645420613127E-4</v>
      </c>
    </row>
    <row r="241" spans="2:21">
      <c r="B241" s="76" t="s">
        <v>645</v>
      </c>
      <c r="C241" s="73">
        <v>1190008</v>
      </c>
      <c r="D241" s="86" t="s">
        <v>120</v>
      </c>
      <c r="E241" s="86" t="s">
        <v>318</v>
      </c>
      <c r="F241" s="73" t="s">
        <v>646</v>
      </c>
      <c r="G241" s="86" t="s">
        <v>506</v>
      </c>
      <c r="H241" s="73" t="s">
        <v>507</v>
      </c>
      <c r="I241" s="73" t="s">
        <v>329</v>
      </c>
      <c r="J241" s="73"/>
      <c r="K241" s="83">
        <v>3.9199999999996318</v>
      </c>
      <c r="L241" s="86" t="s">
        <v>133</v>
      </c>
      <c r="M241" s="87">
        <v>5.3399999999999996E-2</v>
      </c>
      <c r="N241" s="87">
        <v>6.0999999999994371E-2</v>
      </c>
      <c r="O241" s="83">
        <v>1997525.8924790001</v>
      </c>
      <c r="P241" s="85">
        <v>97.88</v>
      </c>
      <c r="Q241" s="73"/>
      <c r="R241" s="83">
        <v>1955.1784101910002</v>
      </c>
      <c r="S241" s="84">
        <v>4.9938147311975002E-3</v>
      </c>
      <c r="T241" s="84">
        <v>3.4560027461444302E-3</v>
      </c>
      <c r="U241" s="84">
        <v>7.3436920116115014E-4</v>
      </c>
    </row>
    <row r="242" spans="2:21">
      <c r="B242" s="76" t="s">
        <v>647</v>
      </c>
      <c r="C242" s="73">
        <v>1188572</v>
      </c>
      <c r="D242" s="86" t="s">
        <v>120</v>
      </c>
      <c r="E242" s="86" t="s">
        <v>318</v>
      </c>
      <c r="F242" s="73" t="s">
        <v>648</v>
      </c>
      <c r="G242" s="86" t="s">
        <v>506</v>
      </c>
      <c r="H242" s="73" t="s">
        <v>521</v>
      </c>
      <c r="I242" s="73" t="s">
        <v>131</v>
      </c>
      <c r="J242" s="73"/>
      <c r="K242" s="83">
        <v>3.3699999999996679</v>
      </c>
      <c r="L242" s="86" t="s">
        <v>133</v>
      </c>
      <c r="M242" s="87">
        <v>4.53E-2</v>
      </c>
      <c r="N242" s="87">
        <v>6.1499999999994823E-2</v>
      </c>
      <c r="O242" s="83">
        <v>3862214.5863960003</v>
      </c>
      <c r="P242" s="85">
        <v>95.06</v>
      </c>
      <c r="Q242" s="73"/>
      <c r="R242" s="83">
        <v>3671.4213146060006</v>
      </c>
      <c r="S242" s="84">
        <v>5.5174494091371432E-3</v>
      </c>
      <c r="T242" s="84">
        <v>6.4896595008391098E-3</v>
      </c>
      <c r="U242" s="84">
        <v>1.3789937142717531E-3</v>
      </c>
    </row>
    <row r="243" spans="2:21">
      <c r="B243" s="76" t="s">
        <v>649</v>
      </c>
      <c r="C243" s="73">
        <v>1150812</v>
      </c>
      <c r="D243" s="86" t="s">
        <v>120</v>
      </c>
      <c r="E243" s="86" t="s">
        <v>318</v>
      </c>
      <c r="F243" s="73" t="s">
        <v>531</v>
      </c>
      <c r="G243" s="86" t="s">
        <v>532</v>
      </c>
      <c r="H243" s="73" t="s">
        <v>521</v>
      </c>
      <c r="I243" s="73" t="s">
        <v>131</v>
      </c>
      <c r="J243" s="73"/>
      <c r="K243" s="83">
        <v>1.9100000000007229</v>
      </c>
      <c r="L243" s="86" t="s">
        <v>133</v>
      </c>
      <c r="M243" s="87">
        <v>3.7499999999999999E-2</v>
      </c>
      <c r="N243" s="87">
        <v>5.8200000000014455E-2</v>
      </c>
      <c r="O243" s="83">
        <v>746880.42652200011</v>
      </c>
      <c r="P243" s="85">
        <v>96.32</v>
      </c>
      <c r="Q243" s="73"/>
      <c r="R243" s="83">
        <v>719.39522692800006</v>
      </c>
      <c r="S243" s="84">
        <v>2.020858147208566E-3</v>
      </c>
      <c r="T243" s="84">
        <v>1.2716138163491101E-3</v>
      </c>
      <c r="U243" s="84">
        <v>2.702063890254651E-4</v>
      </c>
    </row>
    <row r="244" spans="2:21">
      <c r="B244" s="76" t="s">
        <v>650</v>
      </c>
      <c r="C244" s="73">
        <v>1161785</v>
      </c>
      <c r="D244" s="86" t="s">
        <v>120</v>
      </c>
      <c r="E244" s="86" t="s">
        <v>318</v>
      </c>
      <c r="F244" s="73" t="s">
        <v>531</v>
      </c>
      <c r="G244" s="86" t="s">
        <v>532</v>
      </c>
      <c r="H244" s="73" t="s">
        <v>521</v>
      </c>
      <c r="I244" s="73" t="s">
        <v>131</v>
      </c>
      <c r="J244" s="73"/>
      <c r="K244" s="83">
        <v>3.6700000000003956</v>
      </c>
      <c r="L244" s="86" t="s">
        <v>133</v>
      </c>
      <c r="M244" s="87">
        <v>2.6600000000000002E-2</v>
      </c>
      <c r="N244" s="87">
        <v>6.9000000000006501E-2</v>
      </c>
      <c r="O244" s="83">
        <v>4611216.903686001</v>
      </c>
      <c r="P244" s="85">
        <v>86.57</v>
      </c>
      <c r="Q244" s="73"/>
      <c r="R244" s="83">
        <v>3991.9303196260007</v>
      </c>
      <c r="S244" s="84">
        <v>5.6029593700373066E-3</v>
      </c>
      <c r="T244" s="84">
        <v>7.0561960356839946E-3</v>
      </c>
      <c r="U244" s="84">
        <v>1.4993775834647948E-3</v>
      </c>
    </row>
    <row r="245" spans="2:21">
      <c r="B245" s="76" t="s">
        <v>651</v>
      </c>
      <c r="C245" s="73">
        <v>1172725</v>
      </c>
      <c r="D245" s="86" t="s">
        <v>120</v>
      </c>
      <c r="E245" s="86" t="s">
        <v>318</v>
      </c>
      <c r="F245" s="73" t="s">
        <v>652</v>
      </c>
      <c r="G245" s="86" t="s">
        <v>506</v>
      </c>
      <c r="H245" s="73" t="s">
        <v>521</v>
      </c>
      <c r="I245" s="73" t="s">
        <v>131</v>
      </c>
      <c r="J245" s="73"/>
      <c r="K245" s="83">
        <v>3.4200000000003454</v>
      </c>
      <c r="L245" s="86" t="s">
        <v>133</v>
      </c>
      <c r="M245" s="87">
        <v>2.5000000000000001E-2</v>
      </c>
      <c r="N245" s="87">
        <v>6.3499999999998766E-2</v>
      </c>
      <c r="O245" s="83">
        <v>1381734.0000000002</v>
      </c>
      <c r="P245" s="85">
        <v>88.04</v>
      </c>
      <c r="Q245" s="73"/>
      <c r="R245" s="83">
        <v>1216.4786749490002</v>
      </c>
      <c r="S245" s="84">
        <v>6.5517409790716461E-3</v>
      </c>
      <c r="T245" s="84">
        <v>2.1502659907333883E-3</v>
      </c>
      <c r="U245" s="84">
        <v>4.5691199743996835E-4</v>
      </c>
    </row>
    <row r="246" spans="2:21">
      <c r="B246" s="76" t="s">
        <v>653</v>
      </c>
      <c r="C246" s="73">
        <v>1159375</v>
      </c>
      <c r="D246" s="86" t="s">
        <v>120</v>
      </c>
      <c r="E246" s="86" t="s">
        <v>318</v>
      </c>
      <c r="F246" s="73" t="s">
        <v>654</v>
      </c>
      <c r="G246" s="86" t="s">
        <v>547</v>
      </c>
      <c r="H246" s="73" t="s">
        <v>536</v>
      </c>
      <c r="I246" s="73"/>
      <c r="J246" s="73"/>
      <c r="K246" s="83">
        <v>1.4600000000009195</v>
      </c>
      <c r="L246" s="86" t="s">
        <v>133</v>
      </c>
      <c r="M246" s="87">
        <v>3.5499999999999997E-2</v>
      </c>
      <c r="N246" s="87">
        <v>6.9700000000074785E-2</v>
      </c>
      <c r="O246" s="83">
        <v>250917.10217100006</v>
      </c>
      <c r="P246" s="85">
        <v>95.38</v>
      </c>
      <c r="Q246" s="73"/>
      <c r="R246" s="83">
        <v>239.32473499300002</v>
      </c>
      <c r="S246" s="84">
        <v>8.7609985869881006E-4</v>
      </c>
      <c r="T246" s="84">
        <v>4.2303399886422458E-4</v>
      </c>
      <c r="U246" s="84">
        <v>8.989088337863971E-5</v>
      </c>
    </row>
    <row r="247" spans="2:21">
      <c r="B247" s="76" t="s">
        <v>655</v>
      </c>
      <c r="C247" s="73">
        <v>1193275</v>
      </c>
      <c r="D247" s="86" t="s">
        <v>120</v>
      </c>
      <c r="E247" s="86" t="s">
        <v>318</v>
      </c>
      <c r="F247" s="73" t="s">
        <v>654</v>
      </c>
      <c r="G247" s="86" t="s">
        <v>547</v>
      </c>
      <c r="H247" s="73" t="s">
        <v>536</v>
      </c>
      <c r="I247" s="73"/>
      <c r="J247" s="73"/>
      <c r="K247" s="83">
        <v>3.7300000000008184</v>
      </c>
      <c r="L247" s="86" t="s">
        <v>133</v>
      </c>
      <c r="M247" s="87">
        <v>6.0499999999999998E-2</v>
      </c>
      <c r="N247" s="87">
        <v>6.0300000000012073E-2</v>
      </c>
      <c r="O247" s="83">
        <v>1259505.8103600002</v>
      </c>
      <c r="P247" s="85">
        <v>101.87</v>
      </c>
      <c r="Q247" s="73"/>
      <c r="R247" s="83">
        <v>1283.0585129150004</v>
      </c>
      <c r="S247" s="84">
        <v>5.7250264107272736E-3</v>
      </c>
      <c r="T247" s="84">
        <v>2.2679535130837756E-3</v>
      </c>
      <c r="U247" s="84">
        <v>4.819195272723758E-4</v>
      </c>
    </row>
    <row r="248" spans="2:21">
      <c r="B248" s="76" t="s">
        <v>656</v>
      </c>
      <c r="C248" s="73">
        <v>7200116</v>
      </c>
      <c r="D248" s="86" t="s">
        <v>120</v>
      </c>
      <c r="E248" s="86" t="s">
        <v>318</v>
      </c>
      <c r="F248" s="73" t="s">
        <v>629</v>
      </c>
      <c r="G248" s="86" t="s">
        <v>547</v>
      </c>
      <c r="H248" s="73" t="s">
        <v>536</v>
      </c>
      <c r="I248" s="73"/>
      <c r="J248" s="73"/>
      <c r="K248" s="83">
        <v>1.4699999999951592</v>
      </c>
      <c r="L248" s="86" t="s">
        <v>133</v>
      </c>
      <c r="M248" s="87">
        <v>4.2500000000000003E-2</v>
      </c>
      <c r="N248" s="87">
        <v>4.749999999980891E-2</v>
      </c>
      <c r="O248" s="83">
        <v>116890.52384000001</v>
      </c>
      <c r="P248" s="85">
        <v>100.73</v>
      </c>
      <c r="Q248" s="73"/>
      <c r="R248" s="83">
        <v>117.74382583100001</v>
      </c>
      <c r="S248" s="84">
        <v>1.2640229666396323E-3</v>
      </c>
      <c r="T248" s="84">
        <v>2.0812575634657066E-4</v>
      </c>
      <c r="U248" s="84">
        <v>4.4224833327983674E-5</v>
      </c>
    </row>
    <row r="249" spans="2:21">
      <c r="B249" s="76" t="s">
        <v>657</v>
      </c>
      <c r="C249" s="73">
        <v>1183581</v>
      </c>
      <c r="D249" s="86" t="s">
        <v>120</v>
      </c>
      <c r="E249" s="86" t="s">
        <v>318</v>
      </c>
      <c r="F249" s="73" t="s">
        <v>658</v>
      </c>
      <c r="G249" s="86" t="s">
        <v>334</v>
      </c>
      <c r="H249" s="73" t="s">
        <v>536</v>
      </c>
      <c r="I249" s="73"/>
      <c r="J249" s="73"/>
      <c r="K249" s="83">
        <v>2.4799999999998819</v>
      </c>
      <c r="L249" s="86" t="s">
        <v>133</v>
      </c>
      <c r="M249" s="87">
        <v>0.01</v>
      </c>
      <c r="N249" s="87">
        <v>6.7300000000006216E-2</v>
      </c>
      <c r="O249" s="83">
        <v>387548.75232000009</v>
      </c>
      <c r="P249" s="85">
        <v>87.2</v>
      </c>
      <c r="Q249" s="73"/>
      <c r="R249" s="83">
        <v>337.94251202300006</v>
      </c>
      <c r="S249" s="84">
        <v>2.1530486240000004E-3</v>
      </c>
      <c r="T249" s="84">
        <v>5.9735226386646773E-4</v>
      </c>
      <c r="U249" s="84">
        <v>1.2693193178645978E-4</v>
      </c>
    </row>
    <row r="250" spans="2:21">
      <c r="B250" s="72"/>
      <c r="C250" s="73"/>
      <c r="D250" s="73"/>
      <c r="E250" s="73"/>
      <c r="F250" s="73"/>
      <c r="G250" s="73"/>
      <c r="H250" s="73"/>
      <c r="I250" s="73"/>
      <c r="J250" s="73"/>
      <c r="K250" s="73"/>
      <c r="L250" s="73"/>
      <c r="M250" s="73"/>
      <c r="N250" s="73"/>
      <c r="O250" s="83"/>
      <c r="P250" s="85"/>
      <c r="Q250" s="73"/>
      <c r="R250" s="73"/>
      <c r="S250" s="73"/>
      <c r="T250" s="84"/>
      <c r="U250" s="73"/>
    </row>
    <row r="251" spans="2:21">
      <c r="B251" s="89" t="s">
        <v>48</v>
      </c>
      <c r="C251" s="71"/>
      <c r="D251" s="71"/>
      <c r="E251" s="71"/>
      <c r="F251" s="71"/>
      <c r="G251" s="71"/>
      <c r="H251" s="71"/>
      <c r="I251" s="71"/>
      <c r="J251" s="71"/>
      <c r="K251" s="80">
        <v>3.6862044782000911</v>
      </c>
      <c r="L251" s="71"/>
      <c r="M251" s="71"/>
      <c r="N251" s="91">
        <v>7.9157326455231811E-2</v>
      </c>
      <c r="O251" s="80"/>
      <c r="P251" s="82"/>
      <c r="Q251" s="71"/>
      <c r="R251" s="80">
        <v>7245.6426903370011</v>
      </c>
      <c r="S251" s="71"/>
      <c r="T251" s="81">
        <v>1.2807506928710284E-2</v>
      </c>
      <c r="U251" s="81">
        <v>2.7214789231853821E-3</v>
      </c>
    </row>
    <row r="252" spans="2:21">
      <c r="B252" s="76" t="s">
        <v>659</v>
      </c>
      <c r="C252" s="73">
        <v>1178250</v>
      </c>
      <c r="D252" s="86" t="s">
        <v>120</v>
      </c>
      <c r="E252" s="86" t="s">
        <v>318</v>
      </c>
      <c r="F252" s="73" t="s">
        <v>660</v>
      </c>
      <c r="G252" s="86" t="s">
        <v>554</v>
      </c>
      <c r="H252" s="73" t="s">
        <v>366</v>
      </c>
      <c r="I252" s="73" t="s">
        <v>329</v>
      </c>
      <c r="J252" s="73"/>
      <c r="K252" s="83">
        <v>3.2800000000001961</v>
      </c>
      <c r="L252" s="86" t="s">
        <v>133</v>
      </c>
      <c r="M252" s="87">
        <v>2.12E-2</v>
      </c>
      <c r="N252" s="87">
        <v>5.0200000000007849E-2</v>
      </c>
      <c r="O252" s="83">
        <v>991253.40876000014</v>
      </c>
      <c r="P252" s="85">
        <v>102.95</v>
      </c>
      <c r="Q252" s="73"/>
      <c r="R252" s="83">
        <v>1020.4953549100001</v>
      </c>
      <c r="S252" s="84">
        <v>6.6083560584000011E-3</v>
      </c>
      <c r="T252" s="84">
        <v>1.8038429284067538E-3</v>
      </c>
      <c r="U252" s="84">
        <v>3.8330024240637497E-4</v>
      </c>
    </row>
    <row r="253" spans="2:21">
      <c r="B253" s="76" t="s">
        <v>661</v>
      </c>
      <c r="C253" s="73">
        <v>1178268</v>
      </c>
      <c r="D253" s="86" t="s">
        <v>120</v>
      </c>
      <c r="E253" s="86" t="s">
        <v>318</v>
      </c>
      <c r="F253" s="73" t="s">
        <v>660</v>
      </c>
      <c r="G253" s="86" t="s">
        <v>554</v>
      </c>
      <c r="H253" s="73" t="s">
        <v>366</v>
      </c>
      <c r="I253" s="73" t="s">
        <v>329</v>
      </c>
      <c r="J253" s="73"/>
      <c r="K253" s="83">
        <v>5.610000000010511</v>
      </c>
      <c r="L253" s="86" t="s">
        <v>133</v>
      </c>
      <c r="M253" s="87">
        <v>2.6699999999999998E-2</v>
      </c>
      <c r="N253" s="87">
        <v>5.1500000000103137E-2</v>
      </c>
      <c r="O253" s="83">
        <v>206492.19884200004</v>
      </c>
      <c r="P253" s="85">
        <v>98.6</v>
      </c>
      <c r="Q253" s="73"/>
      <c r="R253" s="83">
        <v>203.60129572600005</v>
      </c>
      <c r="S253" s="84">
        <v>1.2044575294097063E-3</v>
      </c>
      <c r="T253" s="84">
        <v>3.5988871065678428E-4</v>
      </c>
      <c r="U253" s="84">
        <v>7.6473083028300921E-5</v>
      </c>
    </row>
    <row r="254" spans="2:21">
      <c r="B254" s="76" t="s">
        <v>662</v>
      </c>
      <c r="C254" s="73">
        <v>2320174</v>
      </c>
      <c r="D254" s="86" t="s">
        <v>120</v>
      </c>
      <c r="E254" s="86" t="s">
        <v>318</v>
      </c>
      <c r="F254" s="73" t="s">
        <v>565</v>
      </c>
      <c r="G254" s="86" t="s">
        <v>127</v>
      </c>
      <c r="H254" s="73" t="s">
        <v>366</v>
      </c>
      <c r="I254" s="73" t="s">
        <v>329</v>
      </c>
      <c r="J254" s="73"/>
      <c r="K254" s="73">
        <v>1.23</v>
      </c>
      <c r="L254" s="86" t="s">
        <v>133</v>
      </c>
      <c r="M254" s="87">
        <v>3.49E-2</v>
      </c>
      <c r="N254" s="87">
        <v>6.6700069589422414E-2</v>
      </c>
      <c r="O254" s="83">
        <v>5.0848000000000004E-2</v>
      </c>
      <c r="P254" s="85">
        <v>99.45</v>
      </c>
      <c r="Q254" s="73"/>
      <c r="R254" s="83">
        <v>5.0295000000000006E-5</v>
      </c>
      <c r="S254" s="84">
        <v>6.0564077605828557E-11</v>
      </c>
      <c r="T254" s="84">
        <v>8.890219798425136E-11</v>
      </c>
      <c r="U254" s="84">
        <v>1.8890909791087498E-11</v>
      </c>
    </row>
    <row r="255" spans="2:21">
      <c r="B255" s="76" t="s">
        <v>663</v>
      </c>
      <c r="C255" s="73">
        <v>2320224</v>
      </c>
      <c r="D255" s="86" t="s">
        <v>120</v>
      </c>
      <c r="E255" s="86" t="s">
        <v>318</v>
      </c>
      <c r="F255" s="73" t="s">
        <v>565</v>
      </c>
      <c r="G255" s="86" t="s">
        <v>127</v>
      </c>
      <c r="H255" s="73" t="s">
        <v>366</v>
      </c>
      <c r="I255" s="73" t="s">
        <v>329</v>
      </c>
      <c r="J255" s="73"/>
      <c r="K255" s="73">
        <v>3.89</v>
      </c>
      <c r="L255" s="86" t="s">
        <v>133</v>
      </c>
      <c r="M255" s="87">
        <v>3.7699999999999997E-2</v>
      </c>
      <c r="N255" s="87">
        <v>6.8100273080700061E-2</v>
      </c>
      <c r="O255" s="83">
        <v>7.627200000000002E-2</v>
      </c>
      <c r="P255" s="85">
        <v>97.67</v>
      </c>
      <c r="Q255" s="73"/>
      <c r="R255" s="83">
        <v>7.4337000000000017E-5</v>
      </c>
      <c r="S255" s="84">
        <v>3.9913529059918972E-10</v>
      </c>
      <c r="T255" s="84">
        <v>1.3139919855960422E-10</v>
      </c>
      <c r="U255" s="84">
        <v>2.7921136517349069E-11</v>
      </c>
    </row>
    <row r="256" spans="2:21">
      <c r="B256" s="76" t="s">
        <v>664</v>
      </c>
      <c r="C256" s="73">
        <v>1141332</v>
      </c>
      <c r="D256" s="86" t="s">
        <v>120</v>
      </c>
      <c r="E256" s="86" t="s">
        <v>318</v>
      </c>
      <c r="F256" s="73" t="s">
        <v>665</v>
      </c>
      <c r="G256" s="86" t="s">
        <v>127</v>
      </c>
      <c r="H256" s="73" t="s">
        <v>475</v>
      </c>
      <c r="I256" s="73" t="s">
        <v>131</v>
      </c>
      <c r="J256" s="73"/>
      <c r="K256" s="83">
        <v>3.5400000056197105</v>
      </c>
      <c r="L256" s="86" t="s">
        <v>133</v>
      </c>
      <c r="M256" s="87">
        <v>4.6900000000000004E-2</v>
      </c>
      <c r="N256" s="87">
        <v>8.450000025044363E-2</v>
      </c>
      <c r="O256" s="83">
        <v>3.7030000000000007E-2</v>
      </c>
      <c r="P256" s="85">
        <v>94.1</v>
      </c>
      <c r="Q256" s="73"/>
      <c r="R256" s="83">
        <v>8.1854751000000003E-2</v>
      </c>
      <c r="S256" s="84">
        <v>2.4328990860974569E-11</v>
      </c>
      <c r="T256" s="84">
        <v>1.4468768822653537E-7</v>
      </c>
      <c r="U256" s="84">
        <v>3.0744819904820142E-8</v>
      </c>
    </row>
    <row r="257" spans="2:21">
      <c r="B257" s="76" t="s">
        <v>666</v>
      </c>
      <c r="C257" s="73">
        <v>1143593</v>
      </c>
      <c r="D257" s="86" t="s">
        <v>120</v>
      </c>
      <c r="E257" s="86" t="s">
        <v>318</v>
      </c>
      <c r="F257" s="73" t="s">
        <v>665</v>
      </c>
      <c r="G257" s="86" t="s">
        <v>127</v>
      </c>
      <c r="H257" s="73" t="s">
        <v>475</v>
      </c>
      <c r="I257" s="73" t="s">
        <v>131</v>
      </c>
      <c r="J257" s="73"/>
      <c r="K257" s="83">
        <v>3.6900000000000959</v>
      </c>
      <c r="L257" s="86" t="s">
        <v>133</v>
      </c>
      <c r="M257" s="87">
        <v>4.6900000000000004E-2</v>
      </c>
      <c r="N257" s="87">
        <v>8.5000000000001671E-2</v>
      </c>
      <c r="O257" s="83">
        <v>6330386.5597530007</v>
      </c>
      <c r="P257" s="85">
        <v>95.12</v>
      </c>
      <c r="Q257" s="73"/>
      <c r="R257" s="83">
        <v>6021.4640603180005</v>
      </c>
      <c r="S257" s="84">
        <v>4.9330568986040929E-3</v>
      </c>
      <c r="T257" s="84">
        <v>1.0643630381657122E-2</v>
      </c>
      <c r="U257" s="84">
        <v>2.2616748061187551E-3</v>
      </c>
    </row>
    <row r="258" spans="2:21">
      <c r="B258" s="72"/>
      <c r="C258" s="73"/>
      <c r="D258" s="73"/>
      <c r="E258" s="73"/>
      <c r="F258" s="73"/>
      <c r="G258" s="73"/>
      <c r="H258" s="73"/>
      <c r="I258" s="73"/>
      <c r="J258" s="73"/>
      <c r="K258" s="73"/>
      <c r="L258" s="73"/>
      <c r="M258" s="73"/>
      <c r="N258" s="73"/>
      <c r="O258" s="83"/>
      <c r="P258" s="85"/>
      <c r="Q258" s="73"/>
      <c r="R258" s="73"/>
      <c r="S258" s="73"/>
      <c r="T258" s="84"/>
      <c r="U258" s="73"/>
    </row>
    <row r="259" spans="2:21">
      <c r="B259" s="70" t="s">
        <v>198</v>
      </c>
      <c r="C259" s="71"/>
      <c r="D259" s="71"/>
      <c r="E259" s="71"/>
      <c r="F259" s="71"/>
      <c r="G259" s="71"/>
      <c r="H259" s="71"/>
      <c r="I259" s="71"/>
      <c r="J259" s="71"/>
      <c r="K259" s="80">
        <v>5.1301447456896065</v>
      </c>
      <c r="L259" s="71"/>
      <c r="M259" s="71"/>
      <c r="N259" s="91">
        <v>7.1289282825053202E-2</v>
      </c>
      <c r="O259" s="80"/>
      <c r="P259" s="82"/>
      <c r="Q259" s="71"/>
      <c r="R259" s="80">
        <v>106563.85505760403</v>
      </c>
      <c r="S259" s="71"/>
      <c r="T259" s="81">
        <v>0.1883638719613516</v>
      </c>
      <c r="U259" s="81">
        <v>4.002561234483986E-2</v>
      </c>
    </row>
    <row r="260" spans="2:21">
      <c r="B260" s="89" t="s">
        <v>65</v>
      </c>
      <c r="C260" s="71"/>
      <c r="D260" s="71"/>
      <c r="E260" s="71"/>
      <c r="F260" s="71"/>
      <c r="G260" s="71"/>
      <c r="H260" s="71"/>
      <c r="I260" s="71"/>
      <c r="J260" s="71"/>
      <c r="K260" s="80">
        <v>5.3713452893553164</v>
      </c>
      <c r="L260" s="71"/>
      <c r="M260" s="71"/>
      <c r="N260" s="91">
        <v>6.9500889581204817E-2</v>
      </c>
      <c r="O260" s="80"/>
      <c r="P260" s="82"/>
      <c r="Q260" s="71"/>
      <c r="R260" s="80">
        <v>17446.183861137004</v>
      </c>
      <c r="S260" s="71"/>
      <c r="T260" s="81">
        <v>3.0838136826572278E-2</v>
      </c>
      <c r="U260" s="81">
        <v>6.5528240485031447E-3</v>
      </c>
    </row>
    <row r="261" spans="2:21">
      <c r="B261" s="76" t="s">
        <v>667</v>
      </c>
      <c r="C261" s="73" t="s">
        <v>668</v>
      </c>
      <c r="D261" s="86" t="s">
        <v>28</v>
      </c>
      <c r="E261" s="86" t="s">
        <v>669</v>
      </c>
      <c r="F261" s="73" t="s">
        <v>341</v>
      </c>
      <c r="G261" s="86" t="s">
        <v>342</v>
      </c>
      <c r="H261" s="73" t="s">
        <v>670</v>
      </c>
      <c r="I261" s="73" t="s">
        <v>671</v>
      </c>
      <c r="J261" s="73"/>
      <c r="K261" s="83">
        <v>7.2100000000003002</v>
      </c>
      <c r="L261" s="86" t="s">
        <v>132</v>
      </c>
      <c r="M261" s="87">
        <v>3.7499999999999999E-2</v>
      </c>
      <c r="N261" s="87">
        <v>5.9200000000006053E-2</v>
      </c>
      <c r="O261" s="83">
        <v>414079.61640000006</v>
      </c>
      <c r="P261" s="85">
        <v>86.276330000000002</v>
      </c>
      <c r="Q261" s="73"/>
      <c r="R261" s="83">
        <v>1321.8350275600003</v>
      </c>
      <c r="S261" s="84">
        <v>8.2815923280000017E-4</v>
      </c>
      <c r="T261" s="84">
        <v>2.3364954632201511E-3</v>
      </c>
      <c r="U261" s="84">
        <v>4.964840692779723E-4</v>
      </c>
    </row>
    <row r="262" spans="2:21">
      <c r="B262" s="76" t="s">
        <v>672</v>
      </c>
      <c r="C262" s="73" t="s">
        <v>673</v>
      </c>
      <c r="D262" s="86" t="s">
        <v>28</v>
      </c>
      <c r="E262" s="86" t="s">
        <v>669</v>
      </c>
      <c r="F262" s="73" t="s">
        <v>336</v>
      </c>
      <c r="G262" s="86" t="s">
        <v>320</v>
      </c>
      <c r="H262" s="73" t="s">
        <v>674</v>
      </c>
      <c r="I262" s="73" t="s">
        <v>316</v>
      </c>
      <c r="J262" s="73"/>
      <c r="K262" s="83">
        <v>3.0799999999993437</v>
      </c>
      <c r="L262" s="86" t="s">
        <v>132</v>
      </c>
      <c r="M262" s="87">
        <v>3.2549999999999996E-2</v>
      </c>
      <c r="N262" s="87">
        <v>8.2699999999980775E-2</v>
      </c>
      <c r="O262" s="83">
        <v>531016.15200000012</v>
      </c>
      <c r="P262" s="85">
        <v>86.844629999999995</v>
      </c>
      <c r="Q262" s="73"/>
      <c r="R262" s="83">
        <v>1706.2882478640004</v>
      </c>
      <c r="S262" s="84">
        <v>5.3101615200000008E-4</v>
      </c>
      <c r="T262" s="84">
        <v>3.0160607541466688E-3</v>
      </c>
      <c r="U262" s="84">
        <v>6.4088552277545617E-4</v>
      </c>
    </row>
    <row r="263" spans="2:21">
      <c r="B263" s="76" t="s">
        <v>675</v>
      </c>
      <c r="C263" s="73" t="s">
        <v>676</v>
      </c>
      <c r="D263" s="86" t="s">
        <v>28</v>
      </c>
      <c r="E263" s="86" t="s">
        <v>669</v>
      </c>
      <c r="F263" s="73" t="s">
        <v>319</v>
      </c>
      <c r="G263" s="86" t="s">
        <v>320</v>
      </c>
      <c r="H263" s="73" t="s">
        <v>674</v>
      </c>
      <c r="I263" s="73" t="s">
        <v>316</v>
      </c>
      <c r="J263" s="73"/>
      <c r="K263" s="83">
        <v>2.4400000000006519</v>
      </c>
      <c r="L263" s="86" t="s">
        <v>132</v>
      </c>
      <c r="M263" s="87">
        <v>3.2750000000000001E-2</v>
      </c>
      <c r="N263" s="87">
        <v>7.8400000000016068E-2</v>
      </c>
      <c r="O263" s="83">
        <v>751647.71404800017</v>
      </c>
      <c r="P263" s="85">
        <v>90.436679999999996</v>
      </c>
      <c r="Q263" s="73"/>
      <c r="R263" s="83">
        <v>2515.1313955190003</v>
      </c>
      <c r="S263" s="84">
        <v>1.0021969520640002E-3</v>
      </c>
      <c r="T263" s="84">
        <v>4.4457840596647093E-3</v>
      </c>
      <c r="U263" s="84">
        <v>9.4468874252870937E-4</v>
      </c>
    </row>
    <row r="264" spans="2:21">
      <c r="B264" s="76" t="s">
        <v>677</v>
      </c>
      <c r="C264" s="73" t="s">
        <v>678</v>
      </c>
      <c r="D264" s="86" t="s">
        <v>28</v>
      </c>
      <c r="E264" s="86" t="s">
        <v>669</v>
      </c>
      <c r="F264" s="73" t="s">
        <v>319</v>
      </c>
      <c r="G264" s="86" t="s">
        <v>320</v>
      </c>
      <c r="H264" s="73" t="s">
        <v>674</v>
      </c>
      <c r="I264" s="73" t="s">
        <v>316</v>
      </c>
      <c r="J264" s="73"/>
      <c r="K264" s="83">
        <v>4.1700000000008828</v>
      </c>
      <c r="L264" s="86" t="s">
        <v>132</v>
      </c>
      <c r="M264" s="87">
        <v>7.1289999999999992E-2</v>
      </c>
      <c r="N264" s="87">
        <v>7.3200000000014087E-2</v>
      </c>
      <c r="O264" s="83">
        <v>429332.20800000004</v>
      </c>
      <c r="P264" s="85">
        <v>101.93205</v>
      </c>
      <c r="Q264" s="73"/>
      <c r="R264" s="83">
        <v>1619.2203474210003</v>
      </c>
      <c r="S264" s="84">
        <v>8.5866441600000005E-4</v>
      </c>
      <c r="T264" s="84">
        <v>2.8621582246058262E-3</v>
      </c>
      <c r="U264" s="84">
        <v>6.0818263276714323E-4</v>
      </c>
    </row>
    <row r="265" spans="2:21">
      <c r="B265" s="76" t="s">
        <v>679</v>
      </c>
      <c r="C265" s="73" t="s">
        <v>680</v>
      </c>
      <c r="D265" s="86" t="s">
        <v>28</v>
      </c>
      <c r="E265" s="86" t="s">
        <v>669</v>
      </c>
      <c r="F265" s="73" t="s">
        <v>556</v>
      </c>
      <c r="G265" s="86" t="s">
        <v>419</v>
      </c>
      <c r="H265" s="73" t="s">
        <v>681</v>
      </c>
      <c r="I265" s="73" t="s">
        <v>316</v>
      </c>
      <c r="J265" s="73"/>
      <c r="K265" s="83">
        <v>9.6100000000001149</v>
      </c>
      <c r="L265" s="86" t="s">
        <v>132</v>
      </c>
      <c r="M265" s="87">
        <v>6.3750000000000001E-2</v>
      </c>
      <c r="N265" s="87">
        <v>6.24000000000016E-2</v>
      </c>
      <c r="O265" s="83">
        <v>1074460.3416000002</v>
      </c>
      <c r="P265" s="85">
        <v>100.89425</v>
      </c>
      <c r="Q265" s="73"/>
      <c r="R265" s="83">
        <v>4011.0542019140003</v>
      </c>
      <c r="S265" s="84">
        <v>1.5502241258115715E-3</v>
      </c>
      <c r="T265" s="84">
        <v>7.0899996974673777E-3</v>
      </c>
      <c r="U265" s="84">
        <v>1.506560554638032E-3</v>
      </c>
    </row>
    <row r="266" spans="2:21">
      <c r="B266" s="76" t="s">
        <v>682</v>
      </c>
      <c r="C266" s="73" t="s">
        <v>683</v>
      </c>
      <c r="D266" s="86" t="s">
        <v>28</v>
      </c>
      <c r="E266" s="86" t="s">
        <v>669</v>
      </c>
      <c r="F266" s="73" t="s">
        <v>323</v>
      </c>
      <c r="G266" s="86" t="s">
        <v>320</v>
      </c>
      <c r="H266" s="73" t="s">
        <v>681</v>
      </c>
      <c r="I266" s="73" t="s">
        <v>671</v>
      </c>
      <c r="J266" s="73"/>
      <c r="K266" s="83">
        <v>2.6300000000008268</v>
      </c>
      <c r="L266" s="86" t="s">
        <v>132</v>
      </c>
      <c r="M266" s="87">
        <v>3.0769999999999999E-2</v>
      </c>
      <c r="N266" s="87">
        <v>8.230000000002051E-2</v>
      </c>
      <c r="O266" s="83">
        <v>603098.77008000016</v>
      </c>
      <c r="P266" s="85">
        <v>87.803420000000003</v>
      </c>
      <c r="Q266" s="73"/>
      <c r="R266" s="83">
        <v>1959.3029682260005</v>
      </c>
      <c r="S266" s="84">
        <v>1.0051646168000002E-3</v>
      </c>
      <c r="T266" s="84">
        <v>3.4632933769233373E-3</v>
      </c>
      <c r="U266" s="84">
        <v>7.3591839399875421E-4</v>
      </c>
    </row>
    <row r="267" spans="2:21">
      <c r="B267" s="76" t="s">
        <v>684</v>
      </c>
      <c r="C267" s="73" t="s">
        <v>685</v>
      </c>
      <c r="D267" s="86" t="s">
        <v>28</v>
      </c>
      <c r="E267" s="86" t="s">
        <v>669</v>
      </c>
      <c r="F267" s="73" t="s">
        <v>686</v>
      </c>
      <c r="G267" s="86" t="s">
        <v>687</v>
      </c>
      <c r="H267" s="73" t="s">
        <v>688</v>
      </c>
      <c r="I267" s="73" t="s">
        <v>671</v>
      </c>
      <c r="J267" s="73"/>
      <c r="K267" s="83">
        <v>5.5500000000000593</v>
      </c>
      <c r="L267" s="86" t="s">
        <v>132</v>
      </c>
      <c r="M267" s="87">
        <v>8.5000000000000006E-2</v>
      </c>
      <c r="N267" s="87">
        <v>8.4700000000005632E-2</v>
      </c>
      <c r="O267" s="83">
        <v>451928.64000000007</v>
      </c>
      <c r="P267" s="85">
        <v>99.881</v>
      </c>
      <c r="Q267" s="73"/>
      <c r="R267" s="83">
        <v>1670.1461261980003</v>
      </c>
      <c r="S267" s="84">
        <v>6.0257152000000008E-4</v>
      </c>
      <c r="T267" s="84">
        <v>2.9521753966375397E-3</v>
      </c>
      <c r="U267" s="84">
        <v>6.2731046441874246E-4</v>
      </c>
    </row>
    <row r="268" spans="2:21">
      <c r="B268" s="76" t="s">
        <v>689</v>
      </c>
      <c r="C268" s="73" t="s">
        <v>690</v>
      </c>
      <c r="D268" s="86" t="s">
        <v>28</v>
      </c>
      <c r="E268" s="86" t="s">
        <v>669</v>
      </c>
      <c r="F268" s="73" t="s">
        <v>691</v>
      </c>
      <c r="G268" s="86" t="s">
        <v>692</v>
      </c>
      <c r="H268" s="73" t="s">
        <v>688</v>
      </c>
      <c r="I268" s="73" t="s">
        <v>316</v>
      </c>
      <c r="J268" s="73"/>
      <c r="K268" s="83">
        <v>5.8600000000059609</v>
      </c>
      <c r="L268" s="86" t="s">
        <v>134</v>
      </c>
      <c r="M268" s="87">
        <v>4.3749999999999997E-2</v>
      </c>
      <c r="N268" s="87">
        <v>7.0700000000072982E-2</v>
      </c>
      <c r="O268" s="83">
        <v>112982.16000000002</v>
      </c>
      <c r="P268" s="85">
        <v>85.722790000000003</v>
      </c>
      <c r="Q268" s="73"/>
      <c r="R268" s="83">
        <v>389.19759868800008</v>
      </c>
      <c r="S268" s="84">
        <v>7.532144000000001E-5</v>
      </c>
      <c r="T268" s="84">
        <v>6.8795152547083786E-4</v>
      </c>
      <c r="U268" s="84">
        <v>1.4618345218655695E-4</v>
      </c>
    </row>
    <row r="269" spans="2:21">
      <c r="B269" s="76" t="s">
        <v>693</v>
      </c>
      <c r="C269" s="73" t="s">
        <v>694</v>
      </c>
      <c r="D269" s="86" t="s">
        <v>28</v>
      </c>
      <c r="E269" s="86" t="s">
        <v>669</v>
      </c>
      <c r="F269" s="73" t="s">
        <v>691</v>
      </c>
      <c r="G269" s="86" t="s">
        <v>692</v>
      </c>
      <c r="H269" s="73" t="s">
        <v>688</v>
      </c>
      <c r="I269" s="73" t="s">
        <v>316</v>
      </c>
      <c r="J269" s="73"/>
      <c r="K269" s="83">
        <v>4.8199999999979761</v>
      </c>
      <c r="L269" s="86" t="s">
        <v>134</v>
      </c>
      <c r="M269" s="87">
        <v>7.3749999999999996E-2</v>
      </c>
      <c r="N269" s="87">
        <v>6.9299999999963446E-2</v>
      </c>
      <c r="O269" s="83">
        <v>231613.42800000004</v>
      </c>
      <c r="P269" s="85">
        <v>104.01296000000001</v>
      </c>
      <c r="Q269" s="73"/>
      <c r="R269" s="83">
        <v>968.08871117800004</v>
      </c>
      <c r="S269" s="84">
        <v>2.8951678500000003E-4</v>
      </c>
      <c r="T269" s="84">
        <v>1.7112081572216978E-3</v>
      </c>
      <c r="U269" s="84">
        <v>3.6361619470392197E-4</v>
      </c>
    </row>
    <row r="270" spans="2:21">
      <c r="B270" s="76" t="s">
        <v>695</v>
      </c>
      <c r="C270" s="73" t="s">
        <v>696</v>
      </c>
      <c r="D270" s="86" t="s">
        <v>28</v>
      </c>
      <c r="E270" s="86" t="s">
        <v>669</v>
      </c>
      <c r="F270" s="73" t="s">
        <v>691</v>
      </c>
      <c r="G270" s="86" t="s">
        <v>692</v>
      </c>
      <c r="H270" s="73" t="s">
        <v>688</v>
      </c>
      <c r="I270" s="73" t="s">
        <v>316</v>
      </c>
      <c r="J270" s="73"/>
      <c r="K270" s="83">
        <v>5.909999999999882</v>
      </c>
      <c r="L270" s="86" t="s">
        <v>132</v>
      </c>
      <c r="M270" s="87">
        <v>8.1250000000000003E-2</v>
      </c>
      <c r="N270" s="87">
        <v>7.309999999998705E-2</v>
      </c>
      <c r="O270" s="83">
        <v>214666.10400000002</v>
      </c>
      <c r="P270" s="85">
        <v>106.91321000000001</v>
      </c>
      <c r="Q270" s="73"/>
      <c r="R270" s="83">
        <v>849.1737505100001</v>
      </c>
      <c r="S270" s="84">
        <v>4.2933220800000002E-4</v>
      </c>
      <c r="T270" s="84">
        <v>1.5010122853339157E-3</v>
      </c>
      <c r="U270" s="84">
        <v>3.1895148062121187E-4</v>
      </c>
    </row>
    <row r="271" spans="2:21">
      <c r="B271" s="76" t="s">
        <v>697</v>
      </c>
      <c r="C271" s="73" t="s">
        <v>698</v>
      </c>
      <c r="D271" s="86" t="s">
        <v>28</v>
      </c>
      <c r="E271" s="86" t="s">
        <v>669</v>
      </c>
      <c r="F271" s="73" t="s">
        <v>699</v>
      </c>
      <c r="G271" s="86" t="s">
        <v>700</v>
      </c>
      <c r="H271" s="73" t="s">
        <v>536</v>
      </c>
      <c r="I271" s="73"/>
      <c r="J271" s="73"/>
      <c r="K271" s="83">
        <v>2.5200000000007323</v>
      </c>
      <c r="L271" s="86" t="s">
        <v>132</v>
      </c>
      <c r="M271" s="87">
        <v>0</v>
      </c>
      <c r="N271" s="87">
        <v>-7.3800000000036198E-2</v>
      </c>
      <c r="O271" s="83">
        <v>99353.007000000012</v>
      </c>
      <c r="P271" s="85">
        <v>118.80800000000001</v>
      </c>
      <c r="Q271" s="73"/>
      <c r="R271" s="83">
        <v>436.74548605900003</v>
      </c>
      <c r="S271" s="84">
        <v>1.5707985296442689E-4</v>
      </c>
      <c r="T271" s="84">
        <v>7.7199788588021301E-4</v>
      </c>
      <c r="U271" s="84">
        <v>1.6404254058664341E-4</v>
      </c>
    </row>
    <row r="272" spans="2:21">
      <c r="B272" s="72"/>
      <c r="C272" s="73"/>
      <c r="D272" s="73"/>
      <c r="E272" s="73"/>
      <c r="F272" s="73"/>
      <c r="G272" s="73"/>
      <c r="H272" s="73"/>
      <c r="I272" s="73"/>
      <c r="J272" s="73"/>
      <c r="K272" s="73"/>
      <c r="L272" s="73"/>
      <c r="M272" s="73"/>
      <c r="N272" s="73"/>
      <c r="O272" s="83"/>
      <c r="P272" s="85"/>
      <c r="Q272" s="73"/>
      <c r="R272" s="73"/>
      <c r="S272" s="73"/>
      <c r="T272" s="84"/>
      <c r="U272" s="73"/>
    </row>
    <row r="273" spans="2:21">
      <c r="B273" s="89" t="s">
        <v>64</v>
      </c>
      <c r="C273" s="71"/>
      <c r="D273" s="71"/>
      <c r="E273" s="71"/>
      <c r="F273" s="71"/>
      <c r="G273" s="71"/>
      <c r="H273" s="71"/>
      <c r="I273" s="71"/>
      <c r="J273" s="71"/>
      <c r="K273" s="80">
        <v>5.0829259508568594</v>
      </c>
      <c r="L273" s="71"/>
      <c r="M273" s="71"/>
      <c r="N273" s="91">
        <v>7.1639388891889408E-2</v>
      </c>
      <c r="O273" s="80"/>
      <c r="P273" s="82"/>
      <c r="Q273" s="71"/>
      <c r="R273" s="80">
        <v>89117.67119646701</v>
      </c>
      <c r="S273" s="71"/>
      <c r="T273" s="81">
        <f t="shared" ref="T273:T330" si="1">IFERROR(R273/$R$11,0)</f>
        <v>0.1575257351347793</v>
      </c>
      <c r="U273" s="81">
        <f>R273/'סכום נכסי הקרן'!$C$42</f>
        <v>3.3472788296336708E-2</v>
      </c>
    </row>
    <row r="274" spans="2:21">
      <c r="B274" s="76" t="s">
        <v>701</v>
      </c>
      <c r="C274" s="73" t="s">
        <v>702</v>
      </c>
      <c r="D274" s="86" t="s">
        <v>28</v>
      </c>
      <c r="E274" s="86" t="s">
        <v>669</v>
      </c>
      <c r="F274" s="73"/>
      <c r="G274" s="86" t="s">
        <v>703</v>
      </c>
      <c r="H274" s="73" t="s">
        <v>704</v>
      </c>
      <c r="I274" s="73" t="s">
        <v>705</v>
      </c>
      <c r="J274" s="73"/>
      <c r="K274" s="83">
        <v>7.2800000000030884</v>
      </c>
      <c r="L274" s="86" t="s">
        <v>134</v>
      </c>
      <c r="M274" s="87">
        <v>4.2519999999999995E-2</v>
      </c>
      <c r="N274" s="87">
        <v>5.2400000000019986E-2</v>
      </c>
      <c r="O274" s="83">
        <v>225964.32000000004</v>
      </c>
      <c r="P274" s="85">
        <v>96.976749999999996</v>
      </c>
      <c r="Q274" s="73"/>
      <c r="R274" s="83">
        <v>880.58540347600024</v>
      </c>
      <c r="S274" s="84">
        <v>1.8077145600000003E-4</v>
      </c>
      <c r="T274" s="84">
        <f t="shared" si="1"/>
        <v>1.5565359952652397E-3</v>
      </c>
      <c r="U274" s="84">
        <f>R274/'סכום נכסי הקרן'!$C$42</f>
        <v>3.3074976479597387E-4</v>
      </c>
    </row>
    <row r="275" spans="2:21">
      <c r="B275" s="76" t="s">
        <v>706</v>
      </c>
      <c r="C275" s="73" t="s">
        <v>707</v>
      </c>
      <c r="D275" s="86" t="s">
        <v>28</v>
      </c>
      <c r="E275" s="86" t="s">
        <v>669</v>
      </c>
      <c r="F275" s="73"/>
      <c r="G275" s="86" t="s">
        <v>703</v>
      </c>
      <c r="H275" s="73" t="s">
        <v>708</v>
      </c>
      <c r="I275" s="73" t="s">
        <v>671</v>
      </c>
      <c r="J275" s="73"/>
      <c r="K275" s="83">
        <v>1.1399999989564706</v>
      </c>
      <c r="L275" s="86" t="s">
        <v>132</v>
      </c>
      <c r="M275" s="87">
        <v>4.4999999999999998E-2</v>
      </c>
      <c r="N275" s="87">
        <v>8.5099999980620164E-2</v>
      </c>
      <c r="O275" s="83">
        <v>146.87680800000004</v>
      </c>
      <c r="P275" s="85">
        <v>98.748000000000005</v>
      </c>
      <c r="Q275" s="73"/>
      <c r="R275" s="83">
        <v>0.53664040400000013</v>
      </c>
      <c r="S275" s="84">
        <v>2.9375361600000009E-7</v>
      </c>
      <c r="T275" s="84">
        <f t="shared" si="1"/>
        <v>9.4857364435344749E-7</v>
      </c>
      <c r="U275" s="84">
        <f>R275/'סכום נכסי הקרן'!$C$42</f>
        <v>2.0156328585777416E-7</v>
      </c>
    </row>
    <row r="276" spans="2:21">
      <c r="B276" s="76" t="s">
        <v>709</v>
      </c>
      <c r="C276" s="73" t="s">
        <v>710</v>
      </c>
      <c r="D276" s="86" t="s">
        <v>28</v>
      </c>
      <c r="E276" s="86" t="s">
        <v>669</v>
      </c>
      <c r="F276" s="73"/>
      <c r="G276" s="86" t="s">
        <v>703</v>
      </c>
      <c r="H276" s="73" t="s">
        <v>704</v>
      </c>
      <c r="I276" s="73" t="s">
        <v>705</v>
      </c>
      <c r="J276" s="73"/>
      <c r="K276" s="83">
        <v>6.8900000000014732</v>
      </c>
      <c r="L276" s="86" t="s">
        <v>132</v>
      </c>
      <c r="M276" s="87">
        <v>0.03</v>
      </c>
      <c r="N276" s="87">
        <v>6.6300000000015888E-2</v>
      </c>
      <c r="O276" s="83">
        <v>418033.99200000009</v>
      </c>
      <c r="P276" s="85">
        <v>78.522670000000005</v>
      </c>
      <c r="Q276" s="73"/>
      <c r="R276" s="83">
        <v>1214.5303210890002</v>
      </c>
      <c r="S276" s="84">
        <v>2.3887656685714291E-4</v>
      </c>
      <c r="T276" s="84">
        <f t="shared" si="1"/>
        <v>2.1468220511647413E-3</v>
      </c>
      <c r="U276" s="84">
        <f>R276/'סכום נכסי הקרן'!$C$42</f>
        <v>4.5618019155448515E-4</v>
      </c>
    </row>
    <row r="277" spans="2:21">
      <c r="B277" s="76" t="s">
        <v>711</v>
      </c>
      <c r="C277" s="73" t="s">
        <v>712</v>
      </c>
      <c r="D277" s="86" t="s">
        <v>28</v>
      </c>
      <c r="E277" s="86" t="s">
        <v>669</v>
      </c>
      <c r="F277" s="73"/>
      <c r="G277" s="86" t="s">
        <v>703</v>
      </c>
      <c r="H277" s="73" t="s">
        <v>704</v>
      </c>
      <c r="I277" s="73" t="s">
        <v>705</v>
      </c>
      <c r="J277" s="73"/>
      <c r="K277" s="83">
        <v>7.5300000000032394</v>
      </c>
      <c r="L277" s="86" t="s">
        <v>132</v>
      </c>
      <c r="M277" s="87">
        <v>3.5000000000000003E-2</v>
      </c>
      <c r="N277" s="87">
        <v>6.6100000000018783E-2</v>
      </c>
      <c r="O277" s="83">
        <v>169473.24</v>
      </c>
      <c r="P277" s="85">
        <v>79.748890000000003</v>
      </c>
      <c r="Q277" s="73"/>
      <c r="R277" s="83">
        <v>500.06619554600007</v>
      </c>
      <c r="S277" s="84">
        <v>3.3894648E-4</v>
      </c>
      <c r="T277" s="84">
        <f t="shared" si="1"/>
        <v>8.8392452374315238E-4</v>
      </c>
      <c r="U277" s="84">
        <f>R277/'סכום נכסי הקרן'!$C$42</f>
        <v>1.8782593477744918E-4</v>
      </c>
    </row>
    <row r="278" spans="2:21">
      <c r="B278" s="76" t="s">
        <v>713</v>
      </c>
      <c r="C278" s="73" t="s">
        <v>714</v>
      </c>
      <c r="D278" s="86" t="s">
        <v>28</v>
      </c>
      <c r="E278" s="86" t="s">
        <v>669</v>
      </c>
      <c r="F278" s="73"/>
      <c r="G278" s="86" t="s">
        <v>715</v>
      </c>
      <c r="H278" s="73" t="s">
        <v>716</v>
      </c>
      <c r="I278" s="73" t="s">
        <v>671</v>
      </c>
      <c r="J278" s="73"/>
      <c r="K278" s="83">
        <v>3.6399999999958697</v>
      </c>
      <c r="L278" s="86" t="s">
        <v>132</v>
      </c>
      <c r="M278" s="87">
        <v>5.5480000000000002E-2</v>
      </c>
      <c r="N278" s="87">
        <v>6.089999999990707E-2</v>
      </c>
      <c r="O278" s="83">
        <v>79087.512000000017</v>
      </c>
      <c r="P278" s="85">
        <v>99.298140000000004</v>
      </c>
      <c r="Q278" s="73"/>
      <c r="R278" s="83">
        <v>290.56999803000008</v>
      </c>
      <c r="S278" s="84">
        <v>1.5817502400000002E-4</v>
      </c>
      <c r="T278" s="84">
        <f t="shared" si="1"/>
        <v>5.1361589607608294E-4</v>
      </c>
      <c r="U278" s="84">
        <f>R278/'סכום נכסי הקרן'!$C$42</f>
        <v>1.0913871400300631E-4</v>
      </c>
    </row>
    <row r="279" spans="2:21">
      <c r="B279" s="76" t="s">
        <v>717</v>
      </c>
      <c r="C279" s="73" t="s">
        <v>718</v>
      </c>
      <c r="D279" s="86" t="s">
        <v>28</v>
      </c>
      <c r="E279" s="86" t="s">
        <v>669</v>
      </c>
      <c r="F279" s="73"/>
      <c r="G279" s="86" t="s">
        <v>703</v>
      </c>
      <c r="H279" s="73" t="s">
        <v>716</v>
      </c>
      <c r="I279" s="73" t="s">
        <v>316</v>
      </c>
      <c r="J279" s="73"/>
      <c r="K279" s="83">
        <v>7.6199999999981527</v>
      </c>
      <c r="L279" s="86" t="s">
        <v>134</v>
      </c>
      <c r="M279" s="87">
        <v>4.2500000000000003E-2</v>
      </c>
      <c r="N279" s="87">
        <v>5.3799999999988871E-2</v>
      </c>
      <c r="O279" s="83">
        <v>451928.64000000007</v>
      </c>
      <c r="P279" s="85">
        <v>92.924109999999999</v>
      </c>
      <c r="Q279" s="73"/>
      <c r="R279" s="83">
        <v>1687.5717462760001</v>
      </c>
      <c r="S279" s="84">
        <v>3.6154291200000006E-4</v>
      </c>
      <c r="T279" s="84">
        <f t="shared" si="1"/>
        <v>2.9829771846119446E-3</v>
      </c>
      <c r="U279" s="84">
        <f>R279/'סכום נכסי הקרן'!$C$42</f>
        <v>6.3385556466622752E-4</v>
      </c>
    </row>
    <row r="280" spans="2:21">
      <c r="B280" s="76" t="s">
        <v>719</v>
      </c>
      <c r="C280" s="73" t="s">
        <v>720</v>
      </c>
      <c r="D280" s="86" t="s">
        <v>28</v>
      </c>
      <c r="E280" s="86" t="s">
        <v>669</v>
      </c>
      <c r="F280" s="73"/>
      <c r="G280" s="86" t="s">
        <v>721</v>
      </c>
      <c r="H280" s="73" t="s">
        <v>716</v>
      </c>
      <c r="I280" s="73" t="s">
        <v>671</v>
      </c>
      <c r="J280" s="73"/>
      <c r="K280" s="83">
        <v>7.9500000000002977</v>
      </c>
      <c r="L280" s="86" t="s">
        <v>132</v>
      </c>
      <c r="M280" s="87">
        <v>5.8749999999999997E-2</v>
      </c>
      <c r="N280" s="87">
        <v>5.9500000000002988E-2</v>
      </c>
      <c r="O280" s="83">
        <v>225964.32000000004</v>
      </c>
      <c r="P280" s="85">
        <v>99.7971</v>
      </c>
      <c r="Q280" s="73"/>
      <c r="R280" s="83">
        <v>834.37157912500027</v>
      </c>
      <c r="S280" s="84">
        <v>2.0542210909090913E-4</v>
      </c>
      <c r="T280" s="84">
        <f t="shared" si="1"/>
        <v>1.4748477447023207E-3</v>
      </c>
      <c r="U280" s="84">
        <f>R280/'סכום נכסי הקרן'!$C$42</f>
        <v>3.1339175332533256E-4</v>
      </c>
    </row>
    <row r="281" spans="2:21">
      <c r="B281" s="76" t="s">
        <v>722</v>
      </c>
      <c r="C281" s="73" t="s">
        <v>723</v>
      </c>
      <c r="D281" s="86" t="s">
        <v>28</v>
      </c>
      <c r="E281" s="86" t="s">
        <v>669</v>
      </c>
      <c r="F281" s="73"/>
      <c r="G281" s="86" t="s">
        <v>724</v>
      </c>
      <c r="H281" s="73" t="s">
        <v>716</v>
      </c>
      <c r="I281" s="73" t="s">
        <v>316</v>
      </c>
      <c r="J281" s="73"/>
      <c r="K281" s="83">
        <v>5.1200000000083294</v>
      </c>
      <c r="L281" s="86" t="s">
        <v>132</v>
      </c>
      <c r="M281" s="87">
        <v>4.2500000000000003E-2</v>
      </c>
      <c r="N281" s="87">
        <v>5.970000000008522E-2</v>
      </c>
      <c r="O281" s="83">
        <v>76186.175324000011</v>
      </c>
      <c r="P281" s="85">
        <v>91.99306</v>
      </c>
      <c r="Q281" s="73"/>
      <c r="R281" s="83">
        <v>259.31816510700008</v>
      </c>
      <c r="S281" s="84">
        <v>1.9236933918605344E-4</v>
      </c>
      <c r="T281" s="84">
        <f t="shared" si="1"/>
        <v>4.5837468645502141E-4</v>
      </c>
      <c r="U281" s="84">
        <f>R281/'סכום נכסי הקרן'!$C$42</f>
        <v>9.7400458578917809E-5</v>
      </c>
    </row>
    <row r="282" spans="2:21">
      <c r="B282" s="76" t="s">
        <v>725</v>
      </c>
      <c r="C282" s="73" t="s">
        <v>726</v>
      </c>
      <c r="D282" s="86" t="s">
        <v>28</v>
      </c>
      <c r="E282" s="86" t="s">
        <v>669</v>
      </c>
      <c r="F282" s="73"/>
      <c r="G282" s="86" t="s">
        <v>715</v>
      </c>
      <c r="H282" s="73" t="s">
        <v>716</v>
      </c>
      <c r="I282" s="73" t="s">
        <v>671</v>
      </c>
      <c r="J282" s="73"/>
      <c r="K282" s="83">
        <v>3.720000000000419</v>
      </c>
      <c r="L282" s="86" t="s">
        <v>135</v>
      </c>
      <c r="M282" s="87">
        <v>4.6249999999999999E-2</v>
      </c>
      <c r="N282" s="87">
        <v>7.800000000000698E-2</v>
      </c>
      <c r="O282" s="83">
        <v>338946.48</v>
      </c>
      <c r="P282" s="85">
        <v>90.392600000000002</v>
      </c>
      <c r="Q282" s="73"/>
      <c r="R282" s="83">
        <v>1431.0208665450004</v>
      </c>
      <c r="S282" s="84">
        <v>6.7789295999999999E-4</v>
      </c>
      <c r="T282" s="84">
        <f t="shared" si="1"/>
        <v>2.5294939933826139E-3</v>
      </c>
      <c r="U282" s="84">
        <f>R282/'סכום נכסי הקרן'!$C$42</f>
        <v>5.3749450440531788E-4</v>
      </c>
    </row>
    <row r="283" spans="2:21">
      <c r="B283" s="76" t="s">
        <v>727</v>
      </c>
      <c r="C283" s="73" t="s">
        <v>728</v>
      </c>
      <c r="D283" s="86" t="s">
        <v>28</v>
      </c>
      <c r="E283" s="86" t="s">
        <v>669</v>
      </c>
      <c r="F283" s="73"/>
      <c r="G283" s="86" t="s">
        <v>703</v>
      </c>
      <c r="H283" s="73" t="s">
        <v>729</v>
      </c>
      <c r="I283" s="73" t="s">
        <v>705</v>
      </c>
      <c r="J283" s="73"/>
      <c r="K283" s="83">
        <v>4.029999999998318</v>
      </c>
      <c r="L283" s="86" t="s">
        <v>132</v>
      </c>
      <c r="M283" s="87">
        <v>3.2000000000000001E-2</v>
      </c>
      <c r="N283" s="87">
        <v>0.11029999999995295</v>
      </c>
      <c r="O283" s="83">
        <v>361542.91200000001</v>
      </c>
      <c r="P283" s="85">
        <v>74.216329999999999</v>
      </c>
      <c r="Q283" s="73"/>
      <c r="R283" s="83">
        <v>992.79840318900017</v>
      </c>
      <c r="S283" s="84">
        <v>2.8923432959999999E-4</v>
      </c>
      <c r="T283" s="84">
        <f t="shared" si="1"/>
        <v>1.7548853802317743E-3</v>
      </c>
      <c r="U283" s="84">
        <f>R283/'סכום נכסי הקרן'!$C$42</f>
        <v>3.7289720798049732E-4</v>
      </c>
    </row>
    <row r="284" spans="2:21">
      <c r="B284" s="76" t="s">
        <v>730</v>
      </c>
      <c r="C284" s="73" t="s">
        <v>731</v>
      </c>
      <c r="D284" s="86" t="s">
        <v>28</v>
      </c>
      <c r="E284" s="86" t="s">
        <v>669</v>
      </c>
      <c r="F284" s="73"/>
      <c r="G284" s="86" t="s">
        <v>715</v>
      </c>
      <c r="H284" s="73" t="s">
        <v>670</v>
      </c>
      <c r="I284" s="73" t="s">
        <v>671</v>
      </c>
      <c r="J284" s="73"/>
      <c r="K284" s="83">
        <v>7.13000000000262</v>
      </c>
      <c r="L284" s="86" t="s">
        <v>132</v>
      </c>
      <c r="M284" s="87">
        <v>6.7419999999999994E-2</v>
      </c>
      <c r="N284" s="87">
        <v>6.3300000000019993E-2</v>
      </c>
      <c r="O284" s="83">
        <v>169473.24</v>
      </c>
      <c r="P284" s="85">
        <v>102.88101</v>
      </c>
      <c r="Q284" s="73"/>
      <c r="R284" s="83">
        <v>645.1163967870001</v>
      </c>
      <c r="S284" s="84">
        <v>1.3557859199999999E-4</v>
      </c>
      <c r="T284" s="84">
        <f t="shared" si="1"/>
        <v>1.1403174397066256E-3</v>
      </c>
      <c r="U284" s="84">
        <f>R284/'סכום נכסי הקרן'!$C$42</f>
        <v>2.4230710123182474E-4</v>
      </c>
    </row>
    <row r="285" spans="2:21">
      <c r="B285" s="76" t="s">
        <v>732</v>
      </c>
      <c r="C285" s="73" t="s">
        <v>733</v>
      </c>
      <c r="D285" s="86" t="s">
        <v>28</v>
      </c>
      <c r="E285" s="86" t="s">
        <v>669</v>
      </c>
      <c r="F285" s="73"/>
      <c r="G285" s="86" t="s">
        <v>715</v>
      </c>
      <c r="H285" s="73" t="s">
        <v>670</v>
      </c>
      <c r="I285" s="73" t="s">
        <v>671</v>
      </c>
      <c r="J285" s="73"/>
      <c r="K285" s="83">
        <v>5.2999999999987644</v>
      </c>
      <c r="L285" s="86" t="s">
        <v>132</v>
      </c>
      <c r="M285" s="87">
        <v>3.9329999999999997E-2</v>
      </c>
      <c r="N285" s="87">
        <v>6.8599999999985159E-2</v>
      </c>
      <c r="O285" s="83">
        <v>351939.42840000003</v>
      </c>
      <c r="P285" s="85">
        <v>86.975899999999996</v>
      </c>
      <c r="Q285" s="73"/>
      <c r="R285" s="83">
        <v>1132.5791956880003</v>
      </c>
      <c r="S285" s="84">
        <v>2.3462628560000002E-4</v>
      </c>
      <c r="T285" s="84">
        <f t="shared" si="1"/>
        <v>2.0019640100983945E-3</v>
      </c>
      <c r="U285" s="84">
        <f>R285/'סכום נכסי הקרן'!$C$42</f>
        <v>4.2539917321810205E-4</v>
      </c>
    </row>
    <row r="286" spans="2:21">
      <c r="B286" s="76" t="s">
        <v>734</v>
      </c>
      <c r="C286" s="73" t="s">
        <v>735</v>
      </c>
      <c r="D286" s="86" t="s">
        <v>28</v>
      </c>
      <c r="E286" s="86" t="s">
        <v>669</v>
      </c>
      <c r="F286" s="73"/>
      <c r="G286" s="86" t="s">
        <v>736</v>
      </c>
      <c r="H286" s="73" t="s">
        <v>670</v>
      </c>
      <c r="I286" s="73" t="s">
        <v>316</v>
      </c>
      <c r="J286" s="73"/>
      <c r="K286" s="83">
        <v>2.9700000000010065</v>
      </c>
      <c r="L286" s="86" t="s">
        <v>132</v>
      </c>
      <c r="M286" s="87">
        <v>4.7500000000000001E-2</v>
      </c>
      <c r="N286" s="87">
        <v>8.30000000000366E-2</v>
      </c>
      <c r="O286" s="83">
        <v>259858.96800000005</v>
      </c>
      <c r="P286" s="85">
        <v>90.954669999999993</v>
      </c>
      <c r="Q286" s="73"/>
      <c r="R286" s="83">
        <v>874.50927499600016</v>
      </c>
      <c r="S286" s="84">
        <v>1.7323931200000003E-4</v>
      </c>
      <c r="T286" s="84">
        <f t="shared" si="1"/>
        <v>1.5457957392336916E-3</v>
      </c>
      <c r="U286" s="84">
        <f>R286/'סכום נכסי הקרן'!$C$42</f>
        <v>3.2846755791666701E-4</v>
      </c>
    </row>
    <row r="287" spans="2:21">
      <c r="B287" s="76" t="s">
        <v>737</v>
      </c>
      <c r="C287" s="73" t="s">
        <v>738</v>
      </c>
      <c r="D287" s="86" t="s">
        <v>28</v>
      </c>
      <c r="E287" s="86" t="s">
        <v>669</v>
      </c>
      <c r="F287" s="73"/>
      <c r="G287" s="86" t="s">
        <v>736</v>
      </c>
      <c r="H287" s="73" t="s">
        <v>670</v>
      </c>
      <c r="I287" s="73" t="s">
        <v>316</v>
      </c>
      <c r="J287" s="73"/>
      <c r="K287" s="83">
        <v>5.9099999999996076</v>
      </c>
      <c r="L287" s="86" t="s">
        <v>132</v>
      </c>
      <c r="M287" s="87">
        <v>5.1249999999999997E-2</v>
      </c>
      <c r="N287" s="87">
        <v>7.999999999998296E-2</v>
      </c>
      <c r="O287" s="83">
        <v>185855.65320000003</v>
      </c>
      <c r="P287" s="85">
        <v>85.278670000000005</v>
      </c>
      <c r="Q287" s="73"/>
      <c r="R287" s="83">
        <v>586.43232515300008</v>
      </c>
      <c r="S287" s="84">
        <v>1.2390376880000003E-4</v>
      </c>
      <c r="T287" s="84">
        <f t="shared" si="1"/>
        <v>1.0365865926059625E-3</v>
      </c>
      <c r="U287" s="84">
        <f>R287/'סכום נכסי הקרן'!$C$42</f>
        <v>2.2026523815574142E-4</v>
      </c>
    </row>
    <row r="288" spans="2:21">
      <c r="B288" s="76" t="s">
        <v>739</v>
      </c>
      <c r="C288" s="73" t="s">
        <v>740</v>
      </c>
      <c r="D288" s="86" t="s">
        <v>28</v>
      </c>
      <c r="E288" s="86" t="s">
        <v>669</v>
      </c>
      <c r="F288" s="73"/>
      <c r="G288" s="86" t="s">
        <v>741</v>
      </c>
      <c r="H288" s="73" t="s">
        <v>674</v>
      </c>
      <c r="I288" s="73" t="s">
        <v>316</v>
      </c>
      <c r="J288" s="73"/>
      <c r="K288" s="83">
        <v>7.2700000000020939</v>
      </c>
      <c r="L288" s="86" t="s">
        <v>132</v>
      </c>
      <c r="M288" s="87">
        <v>3.3000000000000002E-2</v>
      </c>
      <c r="N288" s="87">
        <v>6.0600000000009986E-2</v>
      </c>
      <c r="O288" s="83">
        <v>338946.48</v>
      </c>
      <c r="P288" s="85">
        <v>82.974000000000004</v>
      </c>
      <c r="Q288" s="73"/>
      <c r="R288" s="83">
        <v>1040.5785735660002</v>
      </c>
      <c r="S288" s="84">
        <v>8.4736619999999999E-5</v>
      </c>
      <c r="T288" s="84">
        <f t="shared" si="1"/>
        <v>1.8393423275740017E-3</v>
      </c>
      <c r="U288" s="84">
        <f>R288/'סכום נכסי הקרן'!$C$42</f>
        <v>3.9084354237546099E-4</v>
      </c>
    </row>
    <row r="289" spans="2:21">
      <c r="B289" s="76" t="s">
        <v>742</v>
      </c>
      <c r="C289" s="73" t="s">
        <v>743</v>
      </c>
      <c r="D289" s="86" t="s">
        <v>28</v>
      </c>
      <c r="E289" s="86" t="s">
        <v>669</v>
      </c>
      <c r="F289" s="73"/>
      <c r="G289" s="86" t="s">
        <v>703</v>
      </c>
      <c r="H289" s="73" t="s">
        <v>674</v>
      </c>
      <c r="I289" s="73" t="s">
        <v>316</v>
      </c>
      <c r="J289" s="73"/>
      <c r="K289" s="83">
        <v>6.6200000000010695</v>
      </c>
      <c r="L289" s="86" t="s">
        <v>134</v>
      </c>
      <c r="M289" s="87">
        <v>5.7999999999999996E-2</v>
      </c>
      <c r="N289" s="87">
        <v>5.1300000000016055E-2</v>
      </c>
      <c r="O289" s="83">
        <v>169473.24</v>
      </c>
      <c r="P289" s="85">
        <v>109.75466</v>
      </c>
      <c r="Q289" s="73"/>
      <c r="R289" s="83">
        <v>747.46018496000011</v>
      </c>
      <c r="S289" s="84">
        <v>3.3894648E-4</v>
      </c>
      <c r="T289" s="84">
        <f t="shared" si="1"/>
        <v>1.3212218580109169E-3</v>
      </c>
      <c r="U289" s="84">
        <f>R289/'סכום נכסי הקרן'!$C$42</f>
        <v>2.8074764741045703E-4</v>
      </c>
    </row>
    <row r="290" spans="2:21">
      <c r="B290" s="76" t="s">
        <v>744</v>
      </c>
      <c r="C290" s="73" t="s">
        <v>745</v>
      </c>
      <c r="D290" s="86" t="s">
        <v>28</v>
      </c>
      <c r="E290" s="86" t="s">
        <v>669</v>
      </c>
      <c r="F290" s="73"/>
      <c r="G290" s="86" t="s">
        <v>715</v>
      </c>
      <c r="H290" s="73" t="s">
        <v>674</v>
      </c>
      <c r="I290" s="73" t="s">
        <v>671</v>
      </c>
      <c r="J290" s="73"/>
      <c r="K290" s="83">
        <v>7.509999999995439</v>
      </c>
      <c r="L290" s="86" t="s">
        <v>132</v>
      </c>
      <c r="M290" s="87">
        <v>6.1740000000000003E-2</v>
      </c>
      <c r="N290" s="87">
        <v>6.069999999995692E-2</v>
      </c>
      <c r="O290" s="83">
        <v>169473.24</v>
      </c>
      <c r="P290" s="85">
        <v>101.07425000000001</v>
      </c>
      <c r="Q290" s="73"/>
      <c r="R290" s="83">
        <v>633.78708323900014</v>
      </c>
      <c r="S290" s="84">
        <v>5.2960387499999998E-5</v>
      </c>
      <c r="T290" s="84">
        <f t="shared" si="1"/>
        <v>1.120291574788245E-3</v>
      </c>
      <c r="U290" s="84">
        <f>R290/'סכום נכסי הקרן'!$C$42</f>
        <v>2.3805178678247167E-4</v>
      </c>
    </row>
    <row r="291" spans="2:21">
      <c r="B291" s="76" t="s">
        <v>746</v>
      </c>
      <c r="C291" s="73" t="s">
        <v>747</v>
      </c>
      <c r="D291" s="86" t="s">
        <v>28</v>
      </c>
      <c r="E291" s="86" t="s">
        <v>669</v>
      </c>
      <c r="F291" s="73"/>
      <c r="G291" s="86" t="s">
        <v>748</v>
      </c>
      <c r="H291" s="73" t="s">
        <v>674</v>
      </c>
      <c r="I291" s="73" t="s">
        <v>671</v>
      </c>
      <c r="J291" s="73"/>
      <c r="K291" s="83">
        <v>7.3200000000005012</v>
      </c>
      <c r="L291" s="86" t="s">
        <v>132</v>
      </c>
      <c r="M291" s="87">
        <v>5.5E-2</v>
      </c>
      <c r="N291" s="87">
        <v>5.7800000000005139E-2</v>
      </c>
      <c r="O291" s="83">
        <v>451928.64000000007</v>
      </c>
      <c r="P291" s="85">
        <v>100.22783</v>
      </c>
      <c r="Q291" s="73"/>
      <c r="R291" s="83">
        <v>1675.9456509630002</v>
      </c>
      <c r="S291" s="84">
        <v>4.1084421818181826E-4</v>
      </c>
      <c r="T291" s="84">
        <f t="shared" si="1"/>
        <v>2.9624267237848226E-3</v>
      </c>
      <c r="U291" s="84">
        <f>R291/'סכום נכסי הקרן'!$C$42</f>
        <v>6.2948877834988453E-4</v>
      </c>
    </row>
    <row r="292" spans="2:21">
      <c r="B292" s="76" t="s">
        <v>749</v>
      </c>
      <c r="C292" s="73" t="s">
        <v>750</v>
      </c>
      <c r="D292" s="86" t="s">
        <v>28</v>
      </c>
      <c r="E292" s="86" t="s">
        <v>669</v>
      </c>
      <c r="F292" s="73"/>
      <c r="G292" s="86" t="s">
        <v>715</v>
      </c>
      <c r="H292" s="73" t="s">
        <v>674</v>
      </c>
      <c r="I292" s="73" t="s">
        <v>671</v>
      </c>
      <c r="J292" s="73"/>
      <c r="K292" s="83">
        <v>4.3500000000006072</v>
      </c>
      <c r="L292" s="86" t="s">
        <v>134</v>
      </c>
      <c r="M292" s="87">
        <v>4.1250000000000002E-2</v>
      </c>
      <c r="N292" s="87">
        <v>5.4500000000004559E-2</v>
      </c>
      <c r="O292" s="83">
        <v>335557.01520000008</v>
      </c>
      <c r="P292" s="85">
        <v>97.677419999999998</v>
      </c>
      <c r="Q292" s="73"/>
      <c r="R292" s="83">
        <v>1317.1174265120001</v>
      </c>
      <c r="S292" s="84">
        <v>3.3555701520000006E-4</v>
      </c>
      <c r="T292" s="84">
        <f t="shared" si="1"/>
        <v>2.3281565606974343E-3</v>
      </c>
      <c r="U292" s="84">
        <f>R292/'סכום נכסי הקרן'!$C$42</f>
        <v>4.9471212821368936E-4</v>
      </c>
    </row>
    <row r="293" spans="2:21">
      <c r="B293" s="76" t="s">
        <v>751</v>
      </c>
      <c r="C293" s="73" t="s">
        <v>752</v>
      </c>
      <c r="D293" s="86" t="s">
        <v>28</v>
      </c>
      <c r="E293" s="86" t="s">
        <v>669</v>
      </c>
      <c r="F293" s="73"/>
      <c r="G293" s="86" t="s">
        <v>753</v>
      </c>
      <c r="H293" s="73" t="s">
        <v>674</v>
      </c>
      <c r="I293" s="73" t="s">
        <v>671</v>
      </c>
      <c r="J293" s="73"/>
      <c r="K293" s="83">
        <v>6.950000000001431</v>
      </c>
      <c r="L293" s="86" t="s">
        <v>132</v>
      </c>
      <c r="M293" s="87">
        <v>6.7979999999999999E-2</v>
      </c>
      <c r="N293" s="87">
        <v>6.8000000000013577E-2</v>
      </c>
      <c r="O293" s="83">
        <v>542314.36800000013</v>
      </c>
      <c r="P293" s="85">
        <v>102.73909999999999</v>
      </c>
      <c r="Q293" s="73"/>
      <c r="R293" s="83">
        <v>2061.5249331590003</v>
      </c>
      <c r="S293" s="84">
        <v>5.4231436800000017E-4</v>
      </c>
      <c r="T293" s="84">
        <f t="shared" si="1"/>
        <v>3.6439824586374787E-3</v>
      </c>
      <c r="U293" s="84">
        <f>R293/'סכום נכסי הקרן'!$C$42</f>
        <v>7.743131831073536E-4</v>
      </c>
    </row>
    <row r="294" spans="2:21">
      <c r="B294" s="76" t="s">
        <v>754</v>
      </c>
      <c r="C294" s="73" t="s">
        <v>755</v>
      </c>
      <c r="D294" s="86" t="s">
        <v>28</v>
      </c>
      <c r="E294" s="86" t="s">
        <v>669</v>
      </c>
      <c r="F294" s="73"/>
      <c r="G294" s="86" t="s">
        <v>703</v>
      </c>
      <c r="H294" s="73" t="s">
        <v>674</v>
      </c>
      <c r="I294" s="73" t="s">
        <v>316</v>
      </c>
      <c r="J294" s="73"/>
      <c r="K294" s="83">
        <v>6.8299999999966454</v>
      </c>
      <c r="L294" s="86" t="s">
        <v>132</v>
      </c>
      <c r="M294" s="87">
        <v>0.06</v>
      </c>
      <c r="N294" s="87">
        <v>6.6299999999970397E-2</v>
      </c>
      <c r="O294" s="83">
        <v>282455.40000000008</v>
      </c>
      <c r="P294" s="85">
        <v>97.262330000000006</v>
      </c>
      <c r="Q294" s="73"/>
      <c r="R294" s="83">
        <v>1016.4740368270001</v>
      </c>
      <c r="S294" s="84">
        <v>2.3537950000000006E-4</v>
      </c>
      <c r="T294" s="84">
        <f t="shared" si="1"/>
        <v>1.7967347861188024E-3</v>
      </c>
      <c r="U294" s="84">
        <f>R294/'סכום נכסי הקרן'!$C$42</f>
        <v>3.8178982671600371E-4</v>
      </c>
    </row>
    <row r="295" spans="2:21">
      <c r="B295" s="76" t="s">
        <v>756</v>
      </c>
      <c r="C295" s="73" t="s">
        <v>757</v>
      </c>
      <c r="D295" s="86" t="s">
        <v>28</v>
      </c>
      <c r="E295" s="86" t="s">
        <v>669</v>
      </c>
      <c r="F295" s="73"/>
      <c r="G295" s="86" t="s">
        <v>758</v>
      </c>
      <c r="H295" s="73" t="s">
        <v>674</v>
      </c>
      <c r="I295" s="73" t="s">
        <v>316</v>
      </c>
      <c r="J295" s="73"/>
      <c r="K295" s="83">
        <v>6.8400000000030703</v>
      </c>
      <c r="L295" s="86" t="s">
        <v>132</v>
      </c>
      <c r="M295" s="87">
        <v>6.3750000000000001E-2</v>
      </c>
      <c r="N295" s="87">
        <v>6.0300000000028525E-2</v>
      </c>
      <c r="O295" s="83">
        <v>94905.014400000015</v>
      </c>
      <c r="P295" s="85">
        <v>103.8845</v>
      </c>
      <c r="Q295" s="73"/>
      <c r="R295" s="83">
        <v>364.78891883200004</v>
      </c>
      <c r="S295" s="84">
        <v>1.3557859200000001E-4</v>
      </c>
      <c r="T295" s="84">
        <f t="shared" si="1"/>
        <v>6.4480637607045358E-4</v>
      </c>
      <c r="U295" s="84">
        <f>R295/'סכום נכסי הקרן'!$C$42</f>
        <v>1.3701549972052195E-4</v>
      </c>
    </row>
    <row r="296" spans="2:21">
      <c r="B296" s="76" t="s">
        <v>759</v>
      </c>
      <c r="C296" s="73" t="s">
        <v>760</v>
      </c>
      <c r="D296" s="86" t="s">
        <v>28</v>
      </c>
      <c r="E296" s="86" t="s">
        <v>669</v>
      </c>
      <c r="F296" s="73"/>
      <c r="G296" s="86" t="s">
        <v>715</v>
      </c>
      <c r="H296" s="73" t="s">
        <v>674</v>
      </c>
      <c r="I296" s="73" t="s">
        <v>671</v>
      </c>
      <c r="J296" s="73"/>
      <c r="K296" s="83">
        <v>3.6399999999980057</v>
      </c>
      <c r="L296" s="86" t="s">
        <v>132</v>
      </c>
      <c r="M296" s="87">
        <v>8.1250000000000003E-2</v>
      </c>
      <c r="N296" s="87">
        <v>7.5399999999971934E-2</v>
      </c>
      <c r="O296" s="83">
        <v>225964.32000000004</v>
      </c>
      <c r="P296" s="85">
        <v>103.14617</v>
      </c>
      <c r="Q296" s="73"/>
      <c r="R296" s="83">
        <v>862.37207607300013</v>
      </c>
      <c r="S296" s="84">
        <v>1.2912246857142858E-4</v>
      </c>
      <c r="T296" s="84">
        <f t="shared" si="1"/>
        <v>1.5243418439831341E-3</v>
      </c>
      <c r="U296" s="84">
        <f>R296/'סכום נכסי הקרן'!$C$42</f>
        <v>3.2390879998902254E-4</v>
      </c>
    </row>
    <row r="297" spans="2:21">
      <c r="B297" s="76" t="s">
        <v>761</v>
      </c>
      <c r="C297" s="73" t="s">
        <v>762</v>
      </c>
      <c r="D297" s="86" t="s">
        <v>28</v>
      </c>
      <c r="E297" s="86" t="s">
        <v>669</v>
      </c>
      <c r="F297" s="73"/>
      <c r="G297" s="86" t="s">
        <v>715</v>
      </c>
      <c r="H297" s="73" t="s">
        <v>681</v>
      </c>
      <c r="I297" s="73" t="s">
        <v>671</v>
      </c>
      <c r="J297" s="73"/>
      <c r="K297" s="83">
        <v>4.379999999999554</v>
      </c>
      <c r="L297" s="86" t="s">
        <v>134</v>
      </c>
      <c r="M297" s="87">
        <v>7.2499999999999995E-2</v>
      </c>
      <c r="N297" s="87">
        <v>7.3099999999996015E-2</v>
      </c>
      <c r="O297" s="83">
        <v>403346.31120000005</v>
      </c>
      <c r="P297" s="85">
        <v>99.454909999999998</v>
      </c>
      <c r="Q297" s="73"/>
      <c r="R297" s="83">
        <v>1612.0120371440003</v>
      </c>
      <c r="S297" s="84">
        <v>3.2267704896000006E-4</v>
      </c>
      <c r="T297" s="84">
        <f t="shared" si="1"/>
        <v>2.8494167070120739E-3</v>
      </c>
      <c r="U297" s="84">
        <f>R297/'סכום נכסי הקרן'!$C$42</f>
        <v>6.0547517597841724E-4</v>
      </c>
    </row>
    <row r="298" spans="2:21">
      <c r="B298" s="76" t="s">
        <v>763</v>
      </c>
      <c r="C298" s="73" t="s">
        <v>764</v>
      </c>
      <c r="D298" s="86" t="s">
        <v>28</v>
      </c>
      <c r="E298" s="86" t="s">
        <v>669</v>
      </c>
      <c r="F298" s="73"/>
      <c r="G298" s="86" t="s">
        <v>715</v>
      </c>
      <c r="H298" s="73" t="s">
        <v>681</v>
      </c>
      <c r="I298" s="73" t="s">
        <v>671</v>
      </c>
      <c r="J298" s="73"/>
      <c r="K298" s="83">
        <v>7.2899999999982716</v>
      </c>
      <c r="L298" s="86" t="s">
        <v>132</v>
      </c>
      <c r="M298" s="87">
        <v>7.1190000000000003E-2</v>
      </c>
      <c r="N298" s="87">
        <v>7.1399999999987515E-2</v>
      </c>
      <c r="O298" s="83">
        <v>225964.32000000004</v>
      </c>
      <c r="P298" s="85">
        <v>99.657330000000002</v>
      </c>
      <c r="Q298" s="73"/>
      <c r="R298" s="83">
        <v>833.20298803600019</v>
      </c>
      <c r="S298" s="84">
        <v>1.5064288000000002E-4</v>
      </c>
      <c r="T298" s="84">
        <f t="shared" si="1"/>
        <v>1.4727821255283091E-3</v>
      </c>
      <c r="U298" s="84">
        <f>R298/'סכום נכסי הקרן'!$C$42</f>
        <v>3.129528280078066E-4</v>
      </c>
    </row>
    <row r="299" spans="2:21">
      <c r="B299" s="76" t="s">
        <v>765</v>
      </c>
      <c r="C299" s="73" t="s">
        <v>766</v>
      </c>
      <c r="D299" s="86" t="s">
        <v>28</v>
      </c>
      <c r="E299" s="86" t="s">
        <v>669</v>
      </c>
      <c r="F299" s="73"/>
      <c r="G299" s="86" t="s">
        <v>753</v>
      </c>
      <c r="H299" s="73" t="s">
        <v>681</v>
      </c>
      <c r="I299" s="73" t="s">
        <v>671</v>
      </c>
      <c r="J299" s="73"/>
      <c r="K299" s="83">
        <v>3.299999999998894</v>
      </c>
      <c r="L299" s="86" t="s">
        <v>132</v>
      </c>
      <c r="M299" s="87">
        <v>2.6249999999999999E-2</v>
      </c>
      <c r="N299" s="87">
        <v>7.4999999999988937E-2</v>
      </c>
      <c r="O299" s="83">
        <v>286466.26668000006</v>
      </c>
      <c r="P299" s="85">
        <v>85.310379999999995</v>
      </c>
      <c r="Q299" s="73"/>
      <c r="R299" s="83">
        <v>904.22615150000013</v>
      </c>
      <c r="S299" s="84">
        <v>2.3070991048367812E-4</v>
      </c>
      <c r="T299" s="84">
        <f t="shared" si="1"/>
        <v>1.5983237368165956E-3</v>
      </c>
      <c r="U299" s="84">
        <f>R299/'סכום נכסי הקרן'!$C$42</f>
        <v>3.3962928042009576E-4</v>
      </c>
    </row>
    <row r="300" spans="2:21">
      <c r="B300" s="76" t="s">
        <v>767</v>
      </c>
      <c r="C300" s="73" t="s">
        <v>768</v>
      </c>
      <c r="D300" s="86" t="s">
        <v>28</v>
      </c>
      <c r="E300" s="86" t="s">
        <v>669</v>
      </c>
      <c r="F300" s="73"/>
      <c r="G300" s="86" t="s">
        <v>753</v>
      </c>
      <c r="H300" s="73" t="s">
        <v>681</v>
      </c>
      <c r="I300" s="73" t="s">
        <v>671</v>
      </c>
      <c r="J300" s="73"/>
      <c r="K300" s="83">
        <v>2.070000000000495</v>
      </c>
      <c r="L300" s="86" t="s">
        <v>132</v>
      </c>
      <c r="M300" s="87">
        <v>7.0499999999999993E-2</v>
      </c>
      <c r="N300" s="87">
        <v>7.0700000000004953E-2</v>
      </c>
      <c r="O300" s="83">
        <v>112982.16000000002</v>
      </c>
      <c r="P300" s="85">
        <v>101.42507999999999</v>
      </c>
      <c r="Q300" s="73"/>
      <c r="R300" s="83">
        <v>423.99132459700007</v>
      </c>
      <c r="S300" s="84">
        <v>1.4233040481127538E-4</v>
      </c>
      <c r="T300" s="84">
        <f t="shared" si="1"/>
        <v>7.4945343837215397E-4</v>
      </c>
      <c r="U300" s="84">
        <f>R300/'סכום נכסי הקרן'!$C$42</f>
        <v>1.5925205020709065E-4</v>
      </c>
    </row>
    <row r="301" spans="2:21">
      <c r="B301" s="76" t="s">
        <v>769</v>
      </c>
      <c r="C301" s="73" t="s">
        <v>770</v>
      </c>
      <c r="D301" s="86" t="s">
        <v>28</v>
      </c>
      <c r="E301" s="86" t="s">
        <v>669</v>
      </c>
      <c r="F301" s="73"/>
      <c r="G301" s="86" t="s">
        <v>771</v>
      </c>
      <c r="H301" s="73" t="s">
        <v>681</v>
      </c>
      <c r="I301" s="73" t="s">
        <v>671</v>
      </c>
      <c r="J301" s="73"/>
      <c r="K301" s="83">
        <v>5.340000000001611</v>
      </c>
      <c r="L301" s="86" t="s">
        <v>132</v>
      </c>
      <c r="M301" s="87">
        <v>0.04</v>
      </c>
      <c r="N301" s="87">
        <v>6.0100000000019367E-2</v>
      </c>
      <c r="O301" s="83">
        <v>307876.38600000006</v>
      </c>
      <c r="P301" s="85">
        <v>91.497889999999998</v>
      </c>
      <c r="Q301" s="73"/>
      <c r="R301" s="83">
        <v>1042.2914560980003</v>
      </c>
      <c r="S301" s="84">
        <v>6.1575277200000007E-4</v>
      </c>
      <c r="T301" s="84">
        <f t="shared" si="1"/>
        <v>1.842370044483906E-3</v>
      </c>
      <c r="U301" s="84">
        <f>R301/'סכום נכסי הקרן'!$C$42</f>
        <v>3.9148690472549068E-4</v>
      </c>
    </row>
    <row r="302" spans="2:21">
      <c r="B302" s="76" t="s">
        <v>772</v>
      </c>
      <c r="C302" s="73" t="s">
        <v>773</v>
      </c>
      <c r="D302" s="86" t="s">
        <v>28</v>
      </c>
      <c r="E302" s="86" t="s">
        <v>669</v>
      </c>
      <c r="F302" s="73"/>
      <c r="G302" s="86" t="s">
        <v>687</v>
      </c>
      <c r="H302" s="73" t="s">
        <v>681</v>
      </c>
      <c r="I302" s="73" t="s">
        <v>316</v>
      </c>
      <c r="J302" s="73"/>
      <c r="K302" s="83">
        <v>3.5400000000010561</v>
      </c>
      <c r="L302" s="86" t="s">
        <v>132</v>
      </c>
      <c r="M302" s="87">
        <v>5.5E-2</v>
      </c>
      <c r="N302" s="87">
        <v>8.8399999999995468E-2</v>
      </c>
      <c r="O302" s="83">
        <v>79087.512000000017</v>
      </c>
      <c r="P302" s="85">
        <v>90.636110000000002</v>
      </c>
      <c r="Q302" s="73"/>
      <c r="R302" s="83">
        <v>265.22282756800001</v>
      </c>
      <c r="S302" s="84">
        <v>7.9087512000000011E-5</v>
      </c>
      <c r="T302" s="84">
        <f t="shared" si="1"/>
        <v>4.6881185657407883E-4</v>
      </c>
      <c r="U302" s="84">
        <f>R302/'סכום נכסי הקרן'!$C$42</f>
        <v>9.9618262454006194E-5</v>
      </c>
    </row>
    <row r="303" spans="2:21">
      <c r="B303" s="76" t="s">
        <v>774</v>
      </c>
      <c r="C303" s="73" t="s">
        <v>775</v>
      </c>
      <c r="D303" s="86" t="s">
        <v>28</v>
      </c>
      <c r="E303" s="86" t="s">
        <v>669</v>
      </c>
      <c r="F303" s="73"/>
      <c r="G303" s="86" t="s">
        <v>687</v>
      </c>
      <c r="H303" s="73" t="s">
        <v>681</v>
      </c>
      <c r="I303" s="73" t="s">
        <v>316</v>
      </c>
      <c r="J303" s="73"/>
      <c r="K303" s="83">
        <v>3.13000000000042</v>
      </c>
      <c r="L303" s="86" t="s">
        <v>132</v>
      </c>
      <c r="M303" s="87">
        <v>0.06</v>
      </c>
      <c r="N303" s="87">
        <v>8.2000000000004666E-2</v>
      </c>
      <c r="O303" s="83">
        <v>243024.62616000004</v>
      </c>
      <c r="P303" s="85">
        <v>95.418670000000006</v>
      </c>
      <c r="Q303" s="73"/>
      <c r="R303" s="83">
        <v>857.99617442800013</v>
      </c>
      <c r="S303" s="84">
        <v>3.2403283488000007E-4</v>
      </c>
      <c r="T303" s="84">
        <f t="shared" si="1"/>
        <v>1.5166069344612451E-3</v>
      </c>
      <c r="U303" s="84">
        <f>R303/'סכום נכסי הקרן'!$C$42</f>
        <v>3.2226520195282872E-4</v>
      </c>
    </row>
    <row r="304" spans="2:21">
      <c r="B304" s="76" t="s">
        <v>776</v>
      </c>
      <c r="C304" s="73" t="s">
        <v>777</v>
      </c>
      <c r="D304" s="86" t="s">
        <v>28</v>
      </c>
      <c r="E304" s="86" t="s">
        <v>669</v>
      </c>
      <c r="F304" s="73"/>
      <c r="G304" s="86" t="s">
        <v>778</v>
      </c>
      <c r="H304" s="73" t="s">
        <v>681</v>
      </c>
      <c r="I304" s="73" t="s">
        <v>316</v>
      </c>
      <c r="J304" s="73"/>
      <c r="K304" s="83">
        <v>6.1400000000003825</v>
      </c>
      <c r="L304" s="86" t="s">
        <v>134</v>
      </c>
      <c r="M304" s="87">
        <v>6.6250000000000003E-2</v>
      </c>
      <c r="N304" s="87">
        <v>6.4800000000005534E-2</v>
      </c>
      <c r="O304" s="83">
        <v>451928.64000000007</v>
      </c>
      <c r="P304" s="85">
        <v>103.53986</v>
      </c>
      <c r="Q304" s="73"/>
      <c r="R304" s="83">
        <v>1880.3618158020001</v>
      </c>
      <c r="S304" s="84">
        <v>6.0257152000000008E-4</v>
      </c>
      <c r="T304" s="84">
        <f t="shared" si="1"/>
        <v>3.3237558093340449E-3</v>
      </c>
      <c r="U304" s="84">
        <f>R304/'סכום נכסי הקרן'!$C$42</f>
        <v>7.06267927963437E-4</v>
      </c>
    </row>
    <row r="305" spans="2:21">
      <c r="B305" s="76" t="s">
        <v>779</v>
      </c>
      <c r="C305" s="73" t="s">
        <v>780</v>
      </c>
      <c r="D305" s="86" t="s">
        <v>28</v>
      </c>
      <c r="E305" s="86" t="s">
        <v>669</v>
      </c>
      <c r="F305" s="73"/>
      <c r="G305" s="86" t="s">
        <v>781</v>
      </c>
      <c r="H305" s="73" t="s">
        <v>681</v>
      </c>
      <c r="I305" s="73" t="s">
        <v>316</v>
      </c>
      <c r="J305" s="73"/>
      <c r="K305" s="83">
        <v>5.8600000000015227</v>
      </c>
      <c r="L305" s="86" t="s">
        <v>132</v>
      </c>
      <c r="M305" s="87">
        <v>3.2500000000000001E-2</v>
      </c>
      <c r="N305" s="87">
        <v>5.6300000000013048E-2</v>
      </c>
      <c r="O305" s="83">
        <v>225964.32000000004</v>
      </c>
      <c r="P305" s="85">
        <v>88.011750000000006</v>
      </c>
      <c r="Q305" s="73"/>
      <c r="R305" s="83">
        <v>735.83806390800009</v>
      </c>
      <c r="S305" s="84">
        <v>1.8083221562444985E-4</v>
      </c>
      <c r="T305" s="84">
        <f t="shared" si="1"/>
        <v>1.3006784221472757E-3</v>
      </c>
      <c r="U305" s="84">
        <f>R305/'סכום נכסי הקרן'!$C$42</f>
        <v>2.7638235383506323E-4</v>
      </c>
    </row>
    <row r="306" spans="2:21">
      <c r="B306" s="76" t="s">
        <v>782</v>
      </c>
      <c r="C306" s="73" t="s">
        <v>783</v>
      </c>
      <c r="D306" s="86" t="s">
        <v>28</v>
      </c>
      <c r="E306" s="86" t="s">
        <v>669</v>
      </c>
      <c r="F306" s="73"/>
      <c r="G306" s="86" t="s">
        <v>753</v>
      </c>
      <c r="H306" s="73" t="s">
        <v>681</v>
      </c>
      <c r="I306" s="73" t="s">
        <v>316</v>
      </c>
      <c r="J306" s="73"/>
      <c r="K306" s="83">
        <v>1.5400000000000451</v>
      </c>
      <c r="L306" s="86" t="s">
        <v>132</v>
      </c>
      <c r="M306" s="87">
        <v>4.2500000000000003E-2</v>
      </c>
      <c r="N306" s="87">
        <v>7.9300000000024656E-2</v>
      </c>
      <c r="O306" s="83">
        <v>248560.75200000004</v>
      </c>
      <c r="P306" s="85">
        <v>96.136560000000003</v>
      </c>
      <c r="Q306" s="73"/>
      <c r="R306" s="83">
        <v>884.14365797400012</v>
      </c>
      <c r="S306" s="84">
        <v>5.2328579368421065E-4</v>
      </c>
      <c r="T306" s="84">
        <f t="shared" si="1"/>
        <v>1.5628256194000353E-3</v>
      </c>
      <c r="U306" s="84">
        <f>R306/'סכום נכסי הקרן'!$C$42</f>
        <v>3.3208625281139182E-4</v>
      </c>
    </row>
    <row r="307" spans="2:21">
      <c r="B307" s="76" t="s">
        <v>784</v>
      </c>
      <c r="C307" s="73" t="s">
        <v>785</v>
      </c>
      <c r="D307" s="86" t="s">
        <v>28</v>
      </c>
      <c r="E307" s="86" t="s">
        <v>669</v>
      </c>
      <c r="F307" s="73"/>
      <c r="G307" s="86" t="s">
        <v>753</v>
      </c>
      <c r="H307" s="73" t="s">
        <v>681</v>
      </c>
      <c r="I307" s="73" t="s">
        <v>316</v>
      </c>
      <c r="J307" s="73"/>
      <c r="K307" s="83">
        <v>4.8100000000012519</v>
      </c>
      <c r="L307" s="86" t="s">
        <v>132</v>
      </c>
      <c r="M307" s="87">
        <v>3.125E-2</v>
      </c>
      <c r="N307" s="87">
        <v>7.4300000000008457E-2</v>
      </c>
      <c r="O307" s="83">
        <v>112982.16000000002</v>
      </c>
      <c r="P307" s="85">
        <v>82.174080000000004</v>
      </c>
      <c r="Q307" s="73"/>
      <c r="R307" s="83">
        <v>343.51560079699999</v>
      </c>
      <c r="S307" s="84">
        <v>1.5064288000000002E-4</v>
      </c>
      <c r="T307" s="84">
        <f t="shared" si="1"/>
        <v>6.0720333935249918E-4</v>
      </c>
      <c r="U307" s="84">
        <f>R307/'סכום נכסי הקרן'!$C$42</f>
        <v>1.2902519587408988E-4</v>
      </c>
    </row>
    <row r="308" spans="2:21">
      <c r="B308" s="76" t="s">
        <v>786</v>
      </c>
      <c r="C308" s="73" t="s">
        <v>787</v>
      </c>
      <c r="D308" s="86" t="s">
        <v>28</v>
      </c>
      <c r="E308" s="86" t="s">
        <v>669</v>
      </c>
      <c r="F308" s="73"/>
      <c r="G308" s="86" t="s">
        <v>758</v>
      </c>
      <c r="H308" s="73" t="s">
        <v>681</v>
      </c>
      <c r="I308" s="73" t="s">
        <v>316</v>
      </c>
      <c r="J308" s="73"/>
      <c r="K308" s="83">
        <v>6.9299999999964355</v>
      </c>
      <c r="L308" s="86" t="s">
        <v>132</v>
      </c>
      <c r="M308" s="87">
        <v>6.4000000000000001E-2</v>
      </c>
      <c r="N308" s="87">
        <v>6.1799999999955543E-2</v>
      </c>
      <c r="O308" s="83">
        <v>146876.80800000002</v>
      </c>
      <c r="P308" s="85">
        <v>104.31100000000001</v>
      </c>
      <c r="Q308" s="73"/>
      <c r="R308" s="83">
        <v>566.87206861400011</v>
      </c>
      <c r="S308" s="84">
        <v>1.4687680800000002E-4</v>
      </c>
      <c r="T308" s="84">
        <f t="shared" si="1"/>
        <v>1.0020115891373686E-3</v>
      </c>
      <c r="U308" s="84">
        <f>R308/'סכום נכסי הקרן'!$C$42</f>
        <v>2.1291836387860098E-4</v>
      </c>
    </row>
    <row r="309" spans="2:21">
      <c r="B309" s="76" t="s">
        <v>788</v>
      </c>
      <c r="C309" s="73" t="s">
        <v>789</v>
      </c>
      <c r="D309" s="86" t="s">
        <v>28</v>
      </c>
      <c r="E309" s="86" t="s">
        <v>669</v>
      </c>
      <c r="F309" s="73"/>
      <c r="G309" s="86" t="s">
        <v>758</v>
      </c>
      <c r="H309" s="73" t="s">
        <v>681</v>
      </c>
      <c r="I309" s="73" t="s">
        <v>671</v>
      </c>
      <c r="J309" s="73"/>
      <c r="K309" s="83">
        <v>4.5000000000008136</v>
      </c>
      <c r="L309" s="86" t="s">
        <v>134</v>
      </c>
      <c r="M309" s="87">
        <v>4.8750000000000002E-2</v>
      </c>
      <c r="N309" s="87">
        <v>5.5400000000008463E-2</v>
      </c>
      <c r="O309" s="83">
        <v>309571.11840000004</v>
      </c>
      <c r="P309" s="85">
        <v>98.831559999999996</v>
      </c>
      <c r="Q309" s="73"/>
      <c r="R309" s="83">
        <v>1229.4760312240003</v>
      </c>
      <c r="S309" s="84">
        <v>3.0957111840000006E-4</v>
      </c>
      <c r="T309" s="84">
        <f t="shared" si="1"/>
        <v>2.1732403130483679E-3</v>
      </c>
      <c r="U309" s="84">
        <f>R309/'סכום נכסי הקרן'!$C$42</f>
        <v>4.617938323124935E-4</v>
      </c>
    </row>
    <row r="310" spans="2:21">
      <c r="B310" s="76" t="s">
        <v>790</v>
      </c>
      <c r="C310" s="73" t="s">
        <v>791</v>
      </c>
      <c r="D310" s="86" t="s">
        <v>28</v>
      </c>
      <c r="E310" s="86" t="s">
        <v>669</v>
      </c>
      <c r="F310" s="73"/>
      <c r="G310" s="86" t="s">
        <v>771</v>
      </c>
      <c r="H310" s="73" t="s">
        <v>681</v>
      </c>
      <c r="I310" s="73" t="s">
        <v>671</v>
      </c>
      <c r="J310" s="73"/>
      <c r="K310" s="83">
        <v>7.3100000000011018</v>
      </c>
      <c r="L310" s="86" t="s">
        <v>132</v>
      </c>
      <c r="M310" s="87">
        <v>5.9000000000000004E-2</v>
      </c>
      <c r="N310" s="87">
        <v>6.1500000000007257E-2</v>
      </c>
      <c r="O310" s="83">
        <v>316350.04800000007</v>
      </c>
      <c r="P310" s="85">
        <v>100.00211</v>
      </c>
      <c r="Q310" s="73"/>
      <c r="R310" s="83">
        <v>1170.5198880410001</v>
      </c>
      <c r="S310" s="84">
        <v>6.3270009600000009E-4</v>
      </c>
      <c r="T310" s="84">
        <f t="shared" si="1"/>
        <v>2.0690285481881842E-3</v>
      </c>
      <c r="U310" s="84">
        <f>R310/'סכום נכסי הקרן'!$C$42</f>
        <v>4.3964977857950823E-4</v>
      </c>
    </row>
    <row r="311" spans="2:21">
      <c r="B311" s="76" t="s">
        <v>792</v>
      </c>
      <c r="C311" s="73" t="s">
        <v>793</v>
      </c>
      <c r="D311" s="86" t="s">
        <v>28</v>
      </c>
      <c r="E311" s="86" t="s">
        <v>669</v>
      </c>
      <c r="F311" s="73"/>
      <c r="G311" s="86" t="s">
        <v>794</v>
      </c>
      <c r="H311" s="73" t="s">
        <v>681</v>
      </c>
      <c r="I311" s="73" t="s">
        <v>671</v>
      </c>
      <c r="J311" s="73"/>
      <c r="K311" s="83">
        <v>7.110000000002807</v>
      </c>
      <c r="L311" s="86" t="s">
        <v>132</v>
      </c>
      <c r="M311" s="87">
        <v>3.15E-2</v>
      </c>
      <c r="N311" s="87">
        <v>7.1900000000021086E-2</v>
      </c>
      <c r="O311" s="83">
        <v>225964.32000000004</v>
      </c>
      <c r="P311" s="85">
        <v>75.436250000000001</v>
      </c>
      <c r="Q311" s="73"/>
      <c r="R311" s="83">
        <v>630.69833469300011</v>
      </c>
      <c r="S311" s="84">
        <v>3.48512987243336E-4</v>
      </c>
      <c r="T311" s="84">
        <f t="shared" si="1"/>
        <v>1.1148318564313494E-3</v>
      </c>
      <c r="U311" s="84">
        <f>R311/'סכום נכסי הקרן'!$C$42</f>
        <v>2.3689164620885919E-4</v>
      </c>
    </row>
    <row r="312" spans="2:21">
      <c r="B312" s="76" t="s">
        <v>795</v>
      </c>
      <c r="C312" s="73" t="s">
        <v>796</v>
      </c>
      <c r="D312" s="86" t="s">
        <v>28</v>
      </c>
      <c r="E312" s="86" t="s">
        <v>669</v>
      </c>
      <c r="F312" s="73"/>
      <c r="G312" s="86" t="s">
        <v>797</v>
      </c>
      <c r="H312" s="73" t="s">
        <v>681</v>
      </c>
      <c r="I312" s="73" t="s">
        <v>316</v>
      </c>
      <c r="J312" s="73"/>
      <c r="K312" s="83">
        <v>7.3699999999989148</v>
      </c>
      <c r="L312" s="86" t="s">
        <v>132</v>
      </c>
      <c r="M312" s="87">
        <v>6.25E-2</v>
      </c>
      <c r="N312" s="87">
        <v>6.1999999999986677E-2</v>
      </c>
      <c r="O312" s="83">
        <v>282455.40000000008</v>
      </c>
      <c r="P312" s="85">
        <v>100.64100000000001</v>
      </c>
      <c r="Q312" s="73"/>
      <c r="R312" s="83">
        <v>1051.7839747220003</v>
      </c>
      <c r="S312" s="84">
        <v>4.7075900000000012E-4</v>
      </c>
      <c r="T312" s="84">
        <f t="shared" si="1"/>
        <v>1.8591491630857559E-3</v>
      </c>
      <c r="U312" s="84">
        <f>R312/'סכום נכסי הקרן'!$C$42</f>
        <v>3.9505231506481274E-4</v>
      </c>
    </row>
    <row r="313" spans="2:21">
      <c r="B313" s="76" t="s">
        <v>798</v>
      </c>
      <c r="C313" s="73" t="s">
        <v>799</v>
      </c>
      <c r="D313" s="86" t="s">
        <v>28</v>
      </c>
      <c r="E313" s="86" t="s">
        <v>669</v>
      </c>
      <c r="F313" s="73"/>
      <c r="G313" s="86" t="s">
        <v>748</v>
      </c>
      <c r="H313" s="73" t="s">
        <v>681</v>
      </c>
      <c r="I313" s="73" t="s">
        <v>316</v>
      </c>
      <c r="J313" s="73"/>
      <c r="K313" s="83">
        <v>7.0900000000041778</v>
      </c>
      <c r="L313" s="86" t="s">
        <v>132</v>
      </c>
      <c r="M313" s="87">
        <v>5.5999999999999994E-2</v>
      </c>
      <c r="N313" s="87">
        <v>5.7200000000012859E-2</v>
      </c>
      <c r="O313" s="83">
        <v>84736.62</v>
      </c>
      <c r="P313" s="85">
        <v>99.265110000000007</v>
      </c>
      <c r="Q313" s="73"/>
      <c r="R313" s="83">
        <v>311.22142983000003</v>
      </c>
      <c r="S313" s="84">
        <v>1.412277E-4</v>
      </c>
      <c r="T313" s="84">
        <f t="shared" si="1"/>
        <v>5.5011967733747794E-4</v>
      </c>
      <c r="U313" s="84">
        <f>R313/'סכום נכסי הקרן'!$C$42</f>
        <v>1.1689543604676006E-4</v>
      </c>
    </row>
    <row r="314" spans="2:21">
      <c r="B314" s="76" t="s">
        <v>800</v>
      </c>
      <c r="C314" s="73" t="s">
        <v>801</v>
      </c>
      <c r="D314" s="86" t="s">
        <v>28</v>
      </c>
      <c r="E314" s="86" t="s">
        <v>669</v>
      </c>
      <c r="F314" s="73"/>
      <c r="G314" s="86" t="s">
        <v>741</v>
      </c>
      <c r="H314" s="73" t="s">
        <v>681</v>
      </c>
      <c r="I314" s="73" t="s">
        <v>316</v>
      </c>
      <c r="J314" s="73"/>
      <c r="K314" s="83">
        <v>4.5099999999998293</v>
      </c>
      <c r="L314" s="86" t="s">
        <v>132</v>
      </c>
      <c r="M314" s="87">
        <v>4.4999999999999998E-2</v>
      </c>
      <c r="N314" s="87">
        <v>6.199999999999746E-2</v>
      </c>
      <c r="O314" s="83">
        <v>453702.45991200005</v>
      </c>
      <c r="P314" s="85">
        <v>94.014499999999998</v>
      </c>
      <c r="Q314" s="73"/>
      <c r="R314" s="83">
        <v>1578.2205672770003</v>
      </c>
      <c r="S314" s="84">
        <v>7.5617076652000005E-4</v>
      </c>
      <c r="T314" s="84">
        <f t="shared" si="1"/>
        <v>2.7896863969555097E-3</v>
      </c>
      <c r="U314" s="84">
        <f>R314/'סכום נכסי הקרן'!$C$42</f>
        <v>5.927830274752708E-4</v>
      </c>
    </row>
    <row r="315" spans="2:21">
      <c r="B315" s="76" t="s">
        <v>802</v>
      </c>
      <c r="C315" s="73" t="s">
        <v>803</v>
      </c>
      <c r="D315" s="86" t="s">
        <v>28</v>
      </c>
      <c r="E315" s="86" t="s">
        <v>669</v>
      </c>
      <c r="F315" s="73"/>
      <c r="G315" s="86" t="s">
        <v>687</v>
      </c>
      <c r="H315" s="73" t="s">
        <v>681</v>
      </c>
      <c r="I315" s="73" t="s">
        <v>316</v>
      </c>
      <c r="J315" s="73"/>
      <c r="K315" s="83">
        <v>7.0399999999994209</v>
      </c>
      <c r="L315" s="86" t="s">
        <v>132</v>
      </c>
      <c r="M315" s="87">
        <v>0.04</v>
      </c>
      <c r="N315" s="87">
        <v>6.030000000000018E-2</v>
      </c>
      <c r="O315" s="83">
        <v>169473.24</v>
      </c>
      <c r="P315" s="85">
        <v>88.22533</v>
      </c>
      <c r="Q315" s="73"/>
      <c r="R315" s="83">
        <v>553.21782433300007</v>
      </c>
      <c r="S315" s="84">
        <v>1.6947324E-4</v>
      </c>
      <c r="T315" s="84">
        <f t="shared" si="1"/>
        <v>9.7787614170929829E-4</v>
      </c>
      <c r="U315" s="84">
        <f>R315/'סכום נכסי הקרן'!$C$42</f>
        <v>2.0778980046319499E-4</v>
      </c>
    </row>
    <row r="316" spans="2:21">
      <c r="B316" s="76" t="s">
        <v>804</v>
      </c>
      <c r="C316" s="73" t="s">
        <v>805</v>
      </c>
      <c r="D316" s="86" t="s">
        <v>28</v>
      </c>
      <c r="E316" s="86" t="s">
        <v>669</v>
      </c>
      <c r="F316" s="73"/>
      <c r="G316" s="86" t="s">
        <v>687</v>
      </c>
      <c r="H316" s="73" t="s">
        <v>681</v>
      </c>
      <c r="I316" s="73" t="s">
        <v>316</v>
      </c>
      <c r="J316" s="73"/>
      <c r="K316" s="83">
        <v>3.1000000000009114</v>
      </c>
      <c r="L316" s="86" t="s">
        <v>132</v>
      </c>
      <c r="M316" s="87">
        <v>6.8750000000000006E-2</v>
      </c>
      <c r="N316" s="87">
        <v>6.2400000000023707E-2</v>
      </c>
      <c r="O316" s="83">
        <v>282455.40000000008</v>
      </c>
      <c r="P316" s="85">
        <v>104.92904</v>
      </c>
      <c r="Q316" s="73"/>
      <c r="R316" s="83">
        <v>1096.5976542100002</v>
      </c>
      <c r="S316" s="84">
        <v>4.1578281081176578E-4</v>
      </c>
      <c r="T316" s="84">
        <f t="shared" si="1"/>
        <v>1.9383624965432556E-3</v>
      </c>
      <c r="U316" s="84">
        <f>R316/'סכום נכסי הקרן'!$C$42</f>
        <v>4.1188442912415294E-4</v>
      </c>
    </row>
    <row r="317" spans="2:21">
      <c r="B317" s="76" t="s">
        <v>806</v>
      </c>
      <c r="C317" s="73" t="s">
        <v>807</v>
      </c>
      <c r="D317" s="86" t="s">
        <v>28</v>
      </c>
      <c r="E317" s="86" t="s">
        <v>669</v>
      </c>
      <c r="F317" s="73"/>
      <c r="G317" s="86" t="s">
        <v>715</v>
      </c>
      <c r="H317" s="73" t="s">
        <v>681</v>
      </c>
      <c r="I317" s="73" t="s">
        <v>671</v>
      </c>
      <c r="J317" s="73"/>
      <c r="K317" s="83">
        <v>4</v>
      </c>
      <c r="L317" s="86" t="s">
        <v>135</v>
      </c>
      <c r="M317" s="87">
        <v>7.4160000000000004E-2</v>
      </c>
      <c r="N317" s="87">
        <v>8.2000000000001141E-2</v>
      </c>
      <c r="O317" s="83">
        <v>384139.34400000004</v>
      </c>
      <c r="P317" s="85">
        <v>97.320300000000003</v>
      </c>
      <c r="Q317" s="73"/>
      <c r="R317" s="83">
        <v>1746.1203783990002</v>
      </c>
      <c r="S317" s="84">
        <v>5.909836061538462E-4</v>
      </c>
      <c r="T317" s="84">
        <f t="shared" si="1"/>
        <v>3.086468626797173E-3</v>
      </c>
      <c r="U317" s="84">
        <f>R317/'סכום נכסי הקרן'!$C$42</f>
        <v>6.5584655637170844E-4</v>
      </c>
    </row>
    <row r="318" spans="2:21">
      <c r="B318" s="76" t="s">
        <v>808</v>
      </c>
      <c r="C318" s="73" t="s">
        <v>809</v>
      </c>
      <c r="D318" s="86" t="s">
        <v>28</v>
      </c>
      <c r="E318" s="86" t="s">
        <v>669</v>
      </c>
      <c r="F318" s="73"/>
      <c r="G318" s="86" t="s">
        <v>721</v>
      </c>
      <c r="H318" s="73" t="s">
        <v>810</v>
      </c>
      <c r="I318" s="73" t="s">
        <v>705</v>
      </c>
      <c r="J318" s="73"/>
      <c r="K318" s="83">
        <v>3.2600000000020999</v>
      </c>
      <c r="L318" s="86" t="s">
        <v>132</v>
      </c>
      <c r="M318" s="87">
        <v>4.7E-2</v>
      </c>
      <c r="N318" s="87">
        <v>7.7400000000047181E-2</v>
      </c>
      <c r="O318" s="83">
        <v>214666.10400000002</v>
      </c>
      <c r="P318" s="85">
        <v>92.334890000000001</v>
      </c>
      <c r="Q318" s="73"/>
      <c r="R318" s="83">
        <v>733.38332187100013</v>
      </c>
      <c r="S318" s="84">
        <v>4.3288183908045982E-4</v>
      </c>
      <c r="T318" s="84">
        <f t="shared" si="1"/>
        <v>1.2963393832254417E-3</v>
      </c>
      <c r="U318" s="84">
        <f>R318/'סכום נכסי הקרן'!$C$42</f>
        <v>2.7546034746501937E-4</v>
      </c>
    </row>
    <row r="319" spans="2:21">
      <c r="B319" s="76" t="s">
        <v>811</v>
      </c>
      <c r="C319" s="73" t="s">
        <v>812</v>
      </c>
      <c r="D319" s="86" t="s">
        <v>28</v>
      </c>
      <c r="E319" s="86" t="s">
        <v>669</v>
      </c>
      <c r="F319" s="73"/>
      <c r="G319" s="86" t="s">
        <v>753</v>
      </c>
      <c r="H319" s="73" t="s">
        <v>681</v>
      </c>
      <c r="I319" s="73" t="s">
        <v>316</v>
      </c>
      <c r="J319" s="73"/>
      <c r="K319" s="83">
        <v>1.9500000000014823</v>
      </c>
      <c r="L319" s="86" t="s">
        <v>132</v>
      </c>
      <c r="M319" s="87">
        <v>3.7499999999999999E-2</v>
      </c>
      <c r="N319" s="87">
        <v>7.660000000000762E-2</v>
      </c>
      <c r="O319" s="83">
        <v>67789.296000000017</v>
      </c>
      <c r="P319" s="85">
        <v>94.144829999999999</v>
      </c>
      <c r="Q319" s="73"/>
      <c r="R319" s="83">
        <v>236.13444302700003</v>
      </c>
      <c r="S319" s="84">
        <v>1.3557859200000004E-4</v>
      </c>
      <c r="T319" s="84">
        <f t="shared" si="1"/>
        <v>4.1739479083183776E-4</v>
      </c>
      <c r="U319" s="84">
        <f>R319/'סכום נכסי הקרן'!$C$42</f>
        <v>8.8692602878849731E-5</v>
      </c>
    </row>
    <row r="320" spans="2:21">
      <c r="B320" s="76" t="s">
        <v>813</v>
      </c>
      <c r="C320" s="73" t="s">
        <v>814</v>
      </c>
      <c r="D320" s="86" t="s">
        <v>28</v>
      </c>
      <c r="E320" s="86" t="s">
        <v>669</v>
      </c>
      <c r="F320" s="73"/>
      <c r="G320" s="86" t="s">
        <v>753</v>
      </c>
      <c r="H320" s="73" t="s">
        <v>681</v>
      </c>
      <c r="I320" s="73" t="s">
        <v>671</v>
      </c>
      <c r="J320" s="73"/>
      <c r="K320" s="83">
        <v>4.160000000001272</v>
      </c>
      <c r="L320" s="86" t="s">
        <v>132</v>
      </c>
      <c r="M320" s="87">
        <v>7.9500000000000001E-2</v>
      </c>
      <c r="N320" s="87">
        <v>7.9000000000031809E-2</v>
      </c>
      <c r="O320" s="83">
        <v>101683.94400000002</v>
      </c>
      <c r="P320" s="85">
        <v>100.26942</v>
      </c>
      <c r="Q320" s="73"/>
      <c r="R320" s="83">
        <v>377.24422072200008</v>
      </c>
      <c r="S320" s="84">
        <v>2.0336788800000004E-4</v>
      </c>
      <c r="T320" s="84">
        <f t="shared" si="1"/>
        <v>6.6682255490688679E-4</v>
      </c>
      <c r="U320" s="84">
        <f>R320/'סכום נכסי הקרן'!$C$42</f>
        <v>1.4169373780432257E-4</v>
      </c>
    </row>
    <row r="321" spans="2:21">
      <c r="B321" s="76" t="s">
        <v>815</v>
      </c>
      <c r="C321" s="73" t="s">
        <v>816</v>
      </c>
      <c r="D321" s="86" t="s">
        <v>28</v>
      </c>
      <c r="E321" s="86" t="s">
        <v>669</v>
      </c>
      <c r="F321" s="73"/>
      <c r="G321" s="86" t="s">
        <v>715</v>
      </c>
      <c r="H321" s="73" t="s">
        <v>810</v>
      </c>
      <c r="I321" s="73" t="s">
        <v>705</v>
      </c>
      <c r="J321" s="73"/>
      <c r="K321" s="83">
        <v>3.5400000000013714</v>
      </c>
      <c r="L321" s="86" t="s">
        <v>132</v>
      </c>
      <c r="M321" s="87">
        <v>6.8750000000000006E-2</v>
      </c>
      <c r="N321" s="87">
        <v>8.560000000003283E-2</v>
      </c>
      <c r="O321" s="83">
        <v>235002.89280000006</v>
      </c>
      <c r="P321" s="85">
        <v>93.938000000000002</v>
      </c>
      <c r="Q321" s="73"/>
      <c r="R321" s="83">
        <v>816.80096452200007</v>
      </c>
      <c r="S321" s="84">
        <v>4.700057856000001E-4</v>
      </c>
      <c r="T321" s="84">
        <f t="shared" si="1"/>
        <v>1.4437896622261123E-3</v>
      </c>
      <c r="U321" s="84">
        <f>R321/'סכום נכסי הקרן'!$C$42</f>
        <v>3.0679219282350853E-4</v>
      </c>
    </row>
    <row r="322" spans="2:21">
      <c r="B322" s="76" t="s">
        <v>817</v>
      </c>
      <c r="C322" s="73" t="s">
        <v>818</v>
      </c>
      <c r="D322" s="86" t="s">
        <v>28</v>
      </c>
      <c r="E322" s="86" t="s">
        <v>669</v>
      </c>
      <c r="F322" s="73"/>
      <c r="G322" s="86" t="s">
        <v>703</v>
      </c>
      <c r="H322" s="73" t="s">
        <v>681</v>
      </c>
      <c r="I322" s="73" t="s">
        <v>316</v>
      </c>
      <c r="J322" s="73"/>
      <c r="K322" s="83">
        <v>1.9500000000026496</v>
      </c>
      <c r="L322" s="86" t="s">
        <v>132</v>
      </c>
      <c r="M322" s="87">
        <v>5.7500000000000002E-2</v>
      </c>
      <c r="N322" s="87">
        <v>7.5300000000042666E-2</v>
      </c>
      <c r="O322" s="83">
        <v>95752.380600000019</v>
      </c>
      <c r="P322" s="85">
        <v>101.20522</v>
      </c>
      <c r="Q322" s="73"/>
      <c r="R322" s="83">
        <v>358.55371519900007</v>
      </c>
      <c r="S322" s="84">
        <v>1.3678911514285717E-4</v>
      </c>
      <c r="T322" s="84">
        <f t="shared" si="1"/>
        <v>6.3378493640740385E-4</v>
      </c>
      <c r="U322" s="84">
        <f>R322/'סכום נכסי הקרן'!$C$42</f>
        <v>1.3467354387282211E-4</v>
      </c>
    </row>
    <row r="323" spans="2:21">
      <c r="B323" s="76" t="s">
        <v>819</v>
      </c>
      <c r="C323" s="73" t="s">
        <v>820</v>
      </c>
      <c r="D323" s="86" t="s">
        <v>28</v>
      </c>
      <c r="E323" s="86" t="s">
        <v>669</v>
      </c>
      <c r="F323" s="73"/>
      <c r="G323" s="86" t="s">
        <v>778</v>
      </c>
      <c r="H323" s="73" t="s">
        <v>681</v>
      </c>
      <c r="I323" s="73" t="s">
        <v>316</v>
      </c>
      <c r="J323" s="73"/>
      <c r="K323" s="83">
        <v>4.1999999999982158</v>
      </c>
      <c r="L323" s="86" t="s">
        <v>134</v>
      </c>
      <c r="M323" s="87">
        <v>0.04</v>
      </c>
      <c r="N323" s="87">
        <v>6.0099999999970351E-2</v>
      </c>
      <c r="O323" s="83">
        <v>271157.18400000007</v>
      </c>
      <c r="P323" s="85">
        <v>92.560670000000002</v>
      </c>
      <c r="Q323" s="73"/>
      <c r="R323" s="83">
        <v>1008.5828094990002</v>
      </c>
      <c r="S323" s="84">
        <v>2.7115718400000008E-4</v>
      </c>
      <c r="T323" s="84">
        <f t="shared" si="1"/>
        <v>1.7827861340807751E-3</v>
      </c>
      <c r="U323" s="84">
        <f>R323/'סכום נכסי הקרן'!$C$42</f>
        <v>3.7882586481930997E-4</v>
      </c>
    </row>
    <row r="324" spans="2:21">
      <c r="B324" s="76" t="s">
        <v>821</v>
      </c>
      <c r="C324" s="73" t="s">
        <v>822</v>
      </c>
      <c r="D324" s="86" t="s">
        <v>28</v>
      </c>
      <c r="E324" s="86" t="s">
        <v>669</v>
      </c>
      <c r="F324" s="73"/>
      <c r="G324" s="86" t="s">
        <v>823</v>
      </c>
      <c r="H324" s="73" t="s">
        <v>681</v>
      </c>
      <c r="I324" s="73" t="s">
        <v>671</v>
      </c>
      <c r="J324" s="73"/>
      <c r="K324" s="83">
        <v>4.000000000001072</v>
      </c>
      <c r="L324" s="86" t="s">
        <v>134</v>
      </c>
      <c r="M324" s="87">
        <v>4.6249999999999999E-2</v>
      </c>
      <c r="N324" s="87">
        <v>5.3800000000012879E-2</v>
      </c>
      <c r="O324" s="83">
        <v>231613.42800000004</v>
      </c>
      <c r="P324" s="85">
        <v>100.16128999999999</v>
      </c>
      <c r="Q324" s="73"/>
      <c r="R324" s="83">
        <v>932.23972681000009</v>
      </c>
      <c r="S324" s="84">
        <v>3.8602238000000008E-4</v>
      </c>
      <c r="T324" s="84">
        <f t="shared" si="1"/>
        <v>1.6478409536066611E-3</v>
      </c>
      <c r="U324" s="84">
        <f>R324/'סכום נכסי הקרן'!$C$42</f>
        <v>3.5015123934458223E-4</v>
      </c>
    </row>
    <row r="325" spans="2:21">
      <c r="B325" s="76" t="s">
        <v>824</v>
      </c>
      <c r="C325" s="73" t="s">
        <v>825</v>
      </c>
      <c r="D325" s="86" t="s">
        <v>28</v>
      </c>
      <c r="E325" s="86" t="s">
        <v>669</v>
      </c>
      <c r="F325" s="73"/>
      <c r="G325" s="86" t="s">
        <v>687</v>
      </c>
      <c r="H325" s="73" t="s">
        <v>681</v>
      </c>
      <c r="I325" s="73" t="s">
        <v>316</v>
      </c>
      <c r="J325" s="73"/>
      <c r="K325" s="83">
        <v>3.3200000000005154</v>
      </c>
      <c r="L325" s="86" t="s">
        <v>132</v>
      </c>
      <c r="M325" s="87">
        <v>5.2999999999999999E-2</v>
      </c>
      <c r="N325" s="87">
        <v>8.9300000000013272E-2</v>
      </c>
      <c r="O325" s="83">
        <v>327083.35320000001</v>
      </c>
      <c r="P325" s="85">
        <v>89.673829999999995</v>
      </c>
      <c r="Q325" s="73"/>
      <c r="R325" s="83">
        <v>1085.2402697920004</v>
      </c>
      <c r="S325" s="84">
        <v>2.1805556880000001E-4</v>
      </c>
      <c r="T325" s="84">
        <f t="shared" si="1"/>
        <v>1.9182870131331301E-3</v>
      </c>
      <c r="U325" s="84">
        <f>R325/'סכום נכסי הקרן'!$C$42</f>
        <v>4.0761857119586708E-4</v>
      </c>
    </row>
    <row r="326" spans="2:21">
      <c r="B326" s="76" t="s">
        <v>826</v>
      </c>
      <c r="C326" s="73" t="s">
        <v>827</v>
      </c>
      <c r="D326" s="86" t="s">
        <v>28</v>
      </c>
      <c r="E326" s="86" t="s">
        <v>669</v>
      </c>
      <c r="F326" s="73"/>
      <c r="G326" s="86" t="s">
        <v>758</v>
      </c>
      <c r="H326" s="73" t="s">
        <v>681</v>
      </c>
      <c r="I326" s="73" t="s">
        <v>671</v>
      </c>
      <c r="J326" s="73"/>
      <c r="K326" s="83">
        <v>4.530000000000423</v>
      </c>
      <c r="L326" s="86" t="s">
        <v>134</v>
      </c>
      <c r="M326" s="87">
        <v>4.6249999999999999E-2</v>
      </c>
      <c r="N326" s="87">
        <v>6.9700000000002191E-2</v>
      </c>
      <c r="O326" s="83">
        <v>215795.92560000002</v>
      </c>
      <c r="P326" s="85">
        <v>90.030910000000006</v>
      </c>
      <c r="Q326" s="73"/>
      <c r="R326" s="83">
        <v>780.726377039</v>
      </c>
      <c r="S326" s="84">
        <v>1.4386395040000001E-4</v>
      </c>
      <c r="T326" s="84">
        <f t="shared" si="1"/>
        <v>1.3800236791539607E-3</v>
      </c>
      <c r="U326" s="84">
        <f>R326/'סכום נכסי הקרן'!$C$42</f>
        <v>2.9324250045066733E-4</v>
      </c>
    </row>
    <row r="327" spans="2:21">
      <c r="B327" s="76" t="s">
        <v>828</v>
      </c>
      <c r="C327" s="73" t="s">
        <v>829</v>
      </c>
      <c r="D327" s="86" t="s">
        <v>28</v>
      </c>
      <c r="E327" s="86" t="s">
        <v>669</v>
      </c>
      <c r="F327" s="73"/>
      <c r="G327" s="86" t="s">
        <v>830</v>
      </c>
      <c r="H327" s="73" t="s">
        <v>681</v>
      </c>
      <c r="I327" s="73" t="s">
        <v>316</v>
      </c>
      <c r="J327" s="73"/>
      <c r="K327" s="83">
        <v>7.139999999998051</v>
      </c>
      <c r="L327" s="86" t="s">
        <v>132</v>
      </c>
      <c r="M327" s="87">
        <v>4.2790000000000002E-2</v>
      </c>
      <c r="N327" s="87">
        <v>5.9899999999985187E-2</v>
      </c>
      <c r="O327" s="83">
        <v>451928.64000000007</v>
      </c>
      <c r="P327" s="85">
        <v>89.55104</v>
      </c>
      <c r="Q327" s="73"/>
      <c r="R327" s="83">
        <v>1497.4151775780001</v>
      </c>
      <c r="S327" s="84">
        <v>9.0597072851548104E-5</v>
      </c>
      <c r="T327" s="84">
        <f t="shared" si="1"/>
        <v>2.6468535755375736E-3</v>
      </c>
      <c r="U327" s="84">
        <f>R327/'סכום נכסי הקרן'!$C$42</f>
        <v>5.624323499240732E-4</v>
      </c>
    </row>
    <row r="328" spans="2:21">
      <c r="B328" s="76" t="s">
        <v>831</v>
      </c>
      <c r="C328" s="73" t="s">
        <v>832</v>
      </c>
      <c r="D328" s="86" t="s">
        <v>28</v>
      </c>
      <c r="E328" s="86" t="s">
        <v>669</v>
      </c>
      <c r="F328" s="73"/>
      <c r="G328" s="86" t="s">
        <v>741</v>
      </c>
      <c r="H328" s="73" t="s">
        <v>833</v>
      </c>
      <c r="I328" s="73" t="s">
        <v>316</v>
      </c>
      <c r="J328" s="73"/>
      <c r="K328" s="83">
        <v>1.8499999999976511</v>
      </c>
      <c r="L328" s="86" t="s">
        <v>132</v>
      </c>
      <c r="M328" s="87">
        <v>6.5000000000000002E-2</v>
      </c>
      <c r="N328" s="87">
        <v>8.2499999999907273E-2</v>
      </c>
      <c r="O328" s="83">
        <v>112982.16000000002</v>
      </c>
      <c r="P328" s="85">
        <v>96.743830000000003</v>
      </c>
      <c r="Q328" s="73"/>
      <c r="R328" s="83">
        <v>404.42210834700001</v>
      </c>
      <c r="S328" s="84">
        <v>2.2596432000000004E-4</v>
      </c>
      <c r="T328" s="84">
        <f t="shared" si="1"/>
        <v>7.1486259758372298E-4</v>
      </c>
      <c r="U328" s="84">
        <f>R328/'סכום נכסי הקרן'!$C$42</f>
        <v>1.5190181064329635E-4</v>
      </c>
    </row>
    <row r="329" spans="2:21">
      <c r="B329" s="76" t="s">
        <v>834</v>
      </c>
      <c r="C329" s="73" t="s">
        <v>835</v>
      </c>
      <c r="D329" s="86" t="s">
        <v>28</v>
      </c>
      <c r="E329" s="86" t="s">
        <v>669</v>
      </c>
      <c r="F329" s="73"/>
      <c r="G329" s="86" t="s">
        <v>778</v>
      </c>
      <c r="H329" s="73" t="s">
        <v>833</v>
      </c>
      <c r="I329" s="73" t="s">
        <v>316</v>
      </c>
      <c r="J329" s="73"/>
      <c r="K329" s="83">
        <v>4.4799999999985918</v>
      </c>
      <c r="L329" s="86" t="s">
        <v>132</v>
      </c>
      <c r="M329" s="87">
        <v>4.1250000000000002E-2</v>
      </c>
      <c r="N329" s="87">
        <v>6.6499999999985751E-2</v>
      </c>
      <c r="O329" s="83">
        <v>404476.13280000008</v>
      </c>
      <c r="P329" s="85">
        <v>89.232879999999994</v>
      </c>
      <c r="Q329" s="73"/>
      <c r="R329" s="83">
        <v>1335.4250234060003</v>
      </c>
      <c r="S329" s="84">
        <v>1.0111903320000001E-3</v>
      </c>
      <c r="T329" s="84">
        <f t="shared" si="1"/>
        <v>2.3605173441487966E-3</v>
      </c>
      <c r="U329" s="84">
        <f>R329/'סכום נכסי הקרן'!$C$42</f>
        <v>5.0158850084349653E-4</v>
      </c>
    </row>
    <row r="330" spans="2:21">
      <c r="B330" s="76" t="s">
        <v>836</v>
      </c>
      <c r="C330" s="73" t="s">
        <v>837</v>
      </c>
      <c r="D330" s="86" t="s">
        <v>28</v>
      </c>
      <c r="E330" s="86" t="s">
        <v>669</v>
      </c>
      <c r="F330" s="73"/>
      <c r="G330" s="86" t="s">
        <v>838</v>
      </c>
      <c r="H330" s="73" t="s">
        <v>833</v>
      </c>
      <c r="I330" s="73" t="s">
        <v>671</v>
      </c>
      <c r="J330" s="73"/>
      <c r="K330" s="83">
        <v>4.0400000000007639</v>
      </c>
      <c r="L330" s="86" t="s">
        <v>134</v>
      </c>
      <c r="M330" s="87">
        <v>3.125E-2</v>
      </c>
      <c r="N330" s="87">
        <v>6.6600000000005655E-2</v>
      </c>
      <c r="O330" s="83">
        <v>338946.48</v>
      </c>
      <c r="P330" s="85">
        <v>88.414180000000002</v>
      </c>
      <c r="Q330" s="73"/>
      <c r="R330" s="83">
        <v>1204.2509973020001</v>
      </c>
      <c r="S330" s="84">
        <v>4.5192863999999998E-4</v>
      </c>
      <c r="T330" s="84">
        <f t="shared" si="1"/>
        <v>2.1286521639303025E-3</v>
      </c>
      <c r="U330" s="84">
        <f>R330/'סכום נכסי הקרן'!$C$42</f>
        <v>4.5231925550967756E-4</v>
      </c>
    </row>
    <row r="331" spans="2:21">
      <c r="B331" s="76" t="s">
        <v>839</v>
      </c>
      <c r="C331" s="73" t="s">
        <v>840</v>
      </c>
      <c r="D331" s="86" t="s">
        <v>28</v>
      </c>
      <c r="E331" s="86" t="s">
        <v>669</v>
      </c>
      <c r="F331" s="73"/>
      <c r="G331" s="86" t="s">
        <v>715</v>
      </c>
      <c r="H331" s="73" t="s">
        <v>841</v>
      </c>
      <c r="I331" s="73" t="s">
        <v>705</v>
      </c>
      <c r="J331" s="73"/>
      <c r="K331" s="83">
        <v>5.2500000000022773</v>
      </c>
      <c r="L331" s="86" t="s">
        <v>134</v>
      </c>
      <c r="M331" s="87">
        <v>6.8750000000000006E-2</v>
      </c>
      <c r="N331" s="87">
        <v>7.6400000000031748E-2</v>
      </c>
      <c r="O331" s="83">
        <v>198848.60160000005</v>
      </c>
      <c r="P331" s="85">
        <v>96.161820000000006</v>
      </c>
      <c r="Q331" s="73"/>
      <c r="R331" s="83">
        <v>768.40323862900016</v>
      </c>
      <c r="S331" s="84">
        <v>1.9884860160000005E-4</v>
      </c>
      <c r="T331" s="84">
        <f t="shared" ref="T331:T374" si="2">IFERROR(R331/$R$11,0)</f>
        <v>1.3582411144713255E-3</v>
      </c>
      <c r="U331" s="84">
        <f>R331/'סכום נכסי הקרן'!$C$42</f>
        <v>2.886139032532045E-4</v>
      </c>
    </row>
    <row r="332" spans="2:21">
      <c r="B332" s="76" t="s">
        <v>842</v>
      </c>
      <c r="C332" s="73" t="s">
        <v>843</v>
      </c>
      <c r="D332" s="86" t="s">
        <v>28</v>
      </c>
      <c r="E332" s="86" t="s">
        <v>669</v>
      </c>
      <c r="F332" s="73"/>
      <c r="G332" s="86" t="s">
        <v>715</v>
      </c>
      <c r="H332" s="73" t="s">
        <v>841</v>
      </c>
      <c r="I332" s="73" t="s">
        <v>705</v>
      </c>
      <c r="J332" s="73"/>
      <c r="K332" s="83">
        <v>4.8099999999991327</v>
      </c>
      <c r="L332" s="86" t="s">
        <v>132</v>
      </c>
      <c r="M332" s="87">
        <v>7.7499999999999999E-2</v>
      </c>
      <c r="N332" s="87">
        <v>8.4899999999994605E-2</v>
      </c>
      <c r="O332" s="83">
        <v>233274.26575200004</v>
      </c>
      <c r="P332" s="85">
        <v>98.824719999999999</v>
      </c>
      <c r="Q332" s="73"/>
      <c r="R332" s="83">
        <v>852.97078715400016</v>
      </c>
      <c r="S332" s="84">
        <v>1.1663713287600001E-4</v>
      </c>
      <c r="T332" s="84">
        <f t="shared" si="2"/>
        <v>1.5077239843791161E-3</v>
      </c>
      <c r="U332" s="84">
        <f>R332/'סכום נכסי הקרן'!$C$42</f>
        <v>3.2037765572241988E-4</v>
      </c>
    </row>
    <row r="333" spans="2:21">
      <c r="B333" s="76" t="s">
        <v>844</v>
      </c>
      <c r="C333" s="73" t="s">
        <v>845</v>
      </c>
      <c r="D333" s="86" t="s">
        <v>28</v>
      </c>
      <c r="E333" s="86" t="s">
        <v>669</v>
      </c>
      <c r="F333" s="73"/>
      <c r="G333" s="86" t="s">
        <v>721</v>
      </c>
      <c r="H333" s="73" t="s">
        <v>833</v>
      </c>
      <c r="I333" s="73" t="s">
        <v>316</v>
      </c>
      <c r="J333" s="73"/>
      <c r="K333" s="83">
        <v>4.5699999999997569</v>
      </c>
      <c r="L333" s="86" t="s">
        <v>135</v>
      </c>
      <c r="M333" s="87">
        <v>8.3750000000000005E-2</v>
      </c>
      <c r="N333" s="87">
        <v>8.7499999999996789E-2</v>
      </c>
      <c r="O333" s="83">
        <v>338946.48</v>
      </c>
      <c r="P333" s="85">
        <v>98.376450000000006</v>
      </c>
      <c r="Q333" s="73"/>
      <c r="R333" s="83">
        <v>1557.4146555340001</v>
      </c>
      <c r="S333" s="84">
        <v>4.8420925714285712E-4</v>
      </c>
      <c r="T333" s="84">
        <f t="shared" si="2"/>
        <v>2.752909554624879E-3</v>
      </c>
      <c r="U333" s="84">
        <f>R333/'סכום נכסי הקרן'!$C$42</f>
        <v>5.8496828243384828E-4</v>
      </c>
    </row>
    <row r="334" spans="2:21">
      <c r="B334" s="76" t="s">
        <v>846</v>
      </c>
      <c r="C334" s="73" t="s">
        <v>847</v>
      </c>
      <c r="D334" s="86" t="s">
        <v>28</v>
      </c>
      <c r="E334" s="86" t="s">
        <v>669</v>
      </c>
      <c r="F334" s="73"/>
      <c r="G334" s="86" t="s">
        <v>748</v>
      </c>
      <c r="H334" s="73" t="s">
        <v>841</v>
      </c>
      <c r="I334" s="73" t="s">
        <v>705</v>
      </c>
      <c r="J334" s="73"/>
      <c r="K334" s="83">
        <v>5.059999999996343</v>
      </c>
      <c r="L334" s="86" t="s">
        <v>132</v>
      </c>
      <c r="M334" s="87">
        <v>3.2500000000000001E-2</v>
      </c>
      <c r="N334" s="87">
        <v>6.1199999999964172E-2</v>
      </c>
      <c r="O334" s="83">
        <v>166061.17876800004</v>
      </c>
      <c r="P334" s="85">
        <v>87.204750000000004</v>
      </c>
      <c r="Q334" s="73"/>
      <c r="R334" s="83">
        <v>535.80897261600001</v>
      </c>
      <c r="S334" s="84">
        <v>2.372302553828572E-4</v>
      </c>
      <c r="T334" s="84">
        <f t="shared" si="2"/>
        <v>9.4710399374184199E-4</v>
      </c>
      <c r="U334" s="84">
        <f>R334/'סכום נכסי הקרן'!$C$42</f>
        <v>2.0125099844803908E-4</v>
      </c>
    </row>
    <row r="335" spans="2:21">
      <c r="B335" s="76" t="s">
        <v>848</v>
      </c>
      <c r="C335" s="73" t="s">
        <v>849</v>
      </c>
      <c r="D335" s="86" t="s">
        <v>28</v>
      </c>
      <c r="E335" s="86" t="s">
        <v>669</v>
      </c>
      <c r="F335" s="73"/>
      <c r="G335" s="86" t="s">
        <v>687</v>
      </c>
      <c r="H335" s="73" t="s">
        <v>841</v>
      </c>
      <c r="I335" s="73" t="s">
        <v>705</v>
      </c>
      <c r="J335" s="73"/>
      <c r="K335" s="83">
        <v>7.3000000000206109</v>
      </c>
      <c r="L335" s="86" t="s">
        <v>132</v>
      </c>
      <c r="M335" s="87">
        <v>3.2500000000000001E-2</v>
      </c>
      <c r="N335" s="87">
        <v>5.8800000000192358E-2</v>
      </c>
      <c r="O335" s="83">
        <v>56491.080000000009</v>
      </c>
      <c r="P335" s="85">
        <v>83.56317</v>
      </c>
      <c r="Q335" s="73"/>
      <c r="R335" s="83">
        <v>174.66122057800004</v>
      </c>
      <c r="S335" s="84">
        <v>4.7268558767442975E-5</v>
      </c>
      <c r="T335" s="84">
        <f t="shared" si="2"/>
        <v>3.0873379882684874E-4</v>
      </c>
      <c r="U335" s="84">
        <f>R335/'סכום נכסי הקרן'!$C$42</f>
        <v>6.5603128779008523E-5</v>
      </c>
    </row>
    <row r="336" spans="2:21">
      <c r="B336" s="76" t="s">
        <v>850</v>
      </c>
      <c r="C336" s="73" t="s">
        <v>851</v>
      </c>
      <c r="D336" s="86" t="s">
        <v>28</v>
      </c>
      <c r="E336" s="86" t="s">
        <v>669</v>
      </c>
      <c r="F336" s="73"/>
      <c r="G336" s="86" t="s">
        <v>687</v>
      </c>
      <c r="H336" s="73" t="s">
        <v>841</v>
      </c>
      <c r="I336" s="73" t="s">
        <v>705</v>
      </c>
      <c r="J336" s="73"/>
      <c r="K336" s="83">
        <v>5.4000000000009543</v>
      </c>
      <c r="L336" s="86" t="s">
        <v>132</v>
      </c>
      <c r="M336" s="87">
        <v>4.4999999999999998E-2</v>
      </c>
      <c r="N336" s="87">
        <v>6.1400000000012417E-2</v>
      </c>
      <c r="O336" s="83">
        <v>306181.65360000008</v>
      </c>
      <c r="P336" s="85">
        <v>92.389499999999998</v>
      </c>
      <c r="Q336" s="73"/>
      <c r="R336" s="83">
        <v>1046.6548857550004</v>
      </c>
      <c r="S336" s="84">
        <v>2.0413471138075876E-4</v>
      </c>
      <c r="T336" s="84">
        <f t="shared" si="2"/>
        <v>1.8500829083323398E-3</v>
      </c>
      <c r="U336" s="84">
        <f>R336/'סכום נכסי הקרן'!$C$42</f>
        <v>3.9312581825626204E-4</v>
      </c>
    </row>
    <row r="337" spans="2:21">
      <c r="B337" s="76" t="s">
        <v>852</v>
      </c>
      <c r="C337" s="73" t="s">
        <v>853</v>
      </c>
      <c r="D337" s="86" t="s">
        <v>28</v>
      </c>
      <c r="E337" s="86" t="s">
        <v>669</v>
      </c>
      <c r="F337" s="73"/>
      <c r="G337" s="86" t="s">
        <v>753</v>
      </c>
      <c r="H337" s="73" t="s">
        <v>833</v>
      </c>
      <c r="I337" s="73" t="s">
        <v>671</v>
      </c>
      <c r="J337" s="73"/>
      <c r="K337" s="83">
        <v>9.9999999999999992E-2</v>
      </c>
      <c r="L337" s="86" t="s">
        <v>132</v>
      </c>
      <c r="M337" s="87">
        <v>6.5000000000000002E-2</v>
      </c>
      <c r="N337" s="87">
        <v>0.1036999999740085</v>
      </c>
      <c r="O337" s="83">
        <v>531.01615200000003</v>
      </c>
      <c r="P337" s="85">
        <v>101.82693999999999</v>
      </c>
      <c r="Q337" s="73"/>
      <c r="R337" s="83">
        <v>2.0006547600000002</v>
      </c>
      <c r="S337" s="84">
        <v>2.1240646080000002E-7</v>
      </c>
      <c r="T337" s="84">
        <f t="shared" si="2"/>
        <v>3.5363874256219286E-6</v>
      </c>
      <c r="U337" s="84">
        <f>R337/'סכום נכסי הקרן'!$C$42</f>
        <v>7.5145021561327775E-7</v>
      </c>
    </row>
    <row r="338" spans="2:21">
      <c r="B338" s="76" t="s">
        <v>854</v>
      </c>
      <c r="C338" s="73" t="s">
        <v>855</v>
      </c>
      <c r="D338" s="86" t="s">
        <v>28</v>
      </c>
      <c r="E338" s="86" t="s">
        <v>669</v>
      </c>
      <c r="F338" s="73"/>
      <c r="G338" s="86" t="s">
        <v>856</v>
      </c>
      <c r="H338" s="73" t="s">
        <v>833</v>
      </c>
      <c r="I338" s="73" t="s">
        <v>316</v>
      </c>
      <c r="J338" s="73"/>
      <c r="K338" s="83">
        <v>4.3299999999978773</v>
      </c>
      <c r="L338" s="86" t="s">
        <v>134</v>
      </c>
      <c r="M338" s="87">
        <v>6.1249999999999999E-2</v>
      </c>
      <c r="N338" s="87">
        <v>5.4599999999974606E-2</v>
      </c>
      <c r="O338" s="83">
        <v>225964.32000000004</v>
      </c>
      <c r="P338" s="85">
        <v>103.21163</v>
      </c>
      <c r="Q338" s="73"/>
      <c r="R338" s="83">
        <v>937.20038310300015</v>
      </c>
      <c r="S338" s="84">
        <v>3.7660720000000006E-4</v>
      </c>
      <c r="T338" s="84">
        <f t="shared" si="2"/>
        <v>1.6566094842338033E-3</v>
      </c>
      <c r="U338" s="84">
        <f>R338/'סכום נכסי הקרן'!$C$42</f>
        <v>3.5201447247979752E-4</v>
      </c>
    </row>
    <row r="339" spans="2:21">
      <c r="B339" s="76" t="s">
        <v>857</v>
      </c>
      <c r="C339" s="73" t="s">
        <v>858</v>
      </c>
      <c r="D339" s="86" t="s">
        <v>28</v>
      </c>
      <c r="E339" s="86" t="s">
        <v>669</v>
      </c>
      <c r="F339" s="73"/>
      <c r="G339" s="86" t="s">
        <v>715</v>
      </c>
      <c r="H339" s="73" t="s">
        <v>841</v>
      </c>
      <c r="I339" s="73" t="s">
        <v>705</v>
      </c>
      <c r="J339" s="73"/>
      <c r="K339" s="83">
        <v>4.420000000001056</v>
      </c>
      <c r="L339" s="86" t="s">
        <v>132</v>
      </c>
      <c r="M339" s="87">
        <v>7.4999999999999997E-2</v>
      </c>
      <c r="N339" s="87">
        <v>9.4100000000024692E-2</v>
      </c>
      <c r="O339" s="83">
        <v>271157.18400000007</v>
      </c>
      <c r="P339" s="85">
        <v>92.50367</v>
      </c>
      <c r="Q339" s="73"/>
      <c r="R339" s="83">
        <v>928.07224923100011</v>
      </c>
      <c r="S339" s="84">
        <v>2.7115718400000008E-4</v>
      </c>
      <c r="T339" s="84">
        <f t="shared" si="2"/>
        <v>1.6404744575966566E-3</v>
      </c>
      <c r="U339" s="84">
        <f>R339/'סכום נכסי הקרן'!$C$42</f>
        <v>3.485859258342677E-4</v>
      </c>
    </row>
    <row r="340" spans="2:21">
      <c r="B340" s="76" t="s">
        <v>859</v>
      </c>
      <c r="C340" s="73" t="s">
        <v>860</v>
      </c>
      <c r="D340" s="86" t="s">
        <v>28</v>
      </c>
      <c r="E340" s="86" t="s">
        <v>669</v>
      </c>
      <c r="F340" s="73"/>
      <c r="G340" s="86" t="s">
        <v>797</v>
      </c>
      <c r="H340" s="73" t="s">
        <v>833</v>
      </c>
      <c r="I340" s="73" t="s">
        <v>316</v>
      </c>
      <c r="J340" s="73"/>
      <c r="K340" s="83">
        <v>5.1200000000011894</v>
      </c>
      <c r="L340" s="86" t="s">
        <v>132</v>
      </c>
      <c r="M340" s="87">
        <v>3.7499999999999999E-2</v>
      </c>
      <c r="N340" s="87">
        <v>6.3000000000020734E-2</v>
      </c>
      <c r="O340" s="83">
        <v>338946.48</v>
      </c>
      <c r="P340" s="85">
        <v>88.482079999999996</v>
      </c>
      <c r="Q340" s="73"/>
      <c r="R340" s="83">
        <v>1109.6555554890001</v>
      </c>
      <c r="S340" s="84">
        <v>5.6491080000000001E-4</v>
      </c>
      <c r="T340" s="84">
        <f t="shared" si="2"/>
        <v>1.9614438391173578E-3</v>
      </c>
      <c r="U340" s="84">
        <f>R340/'סכום נכסי הקרן'!$C$42</f>
        <v>4.1678900482993906E-4</v>
      </c>
    </row>
    <row r="341" spans="2:21">
      <c r="B341" s="76" t="s">
        <v>861</v>
      </c>
      <c r="C341" s="73" t="s">
        <v>862</v>
      </c>
      <c r="D341" s="86" t="s">
        <v>28</v>
      </c>
      <c r="E341" s="86" t="s">
        <v>669</v>
      </c>
      <c r="F341" s="73"/>
      <c r="G341" s="86" t="s">
        <v>753</v>
      </c>
      <c r="H341" s="73" t="s">
        <v>841</v>
      </c>
      <c r="I341" s="73" t="s">
        <v>705</v>
      </c>
      <c r="J341" s="73"/>
      <c r="K341" s="83">
        <v>6.2100000000019202</v>
      </c>
      <c r="L341" s="86" t="s">
        <v>132</v>
      </c>
      <c r="M341" s="87">
        <v>3.6249999999999998E-2</v>
      </c>
      <c r="N341" s="87">
        <v>5.9400000000015975E-2</v>
      </c>
      <c r="O341" s="83">
        <v>451928.64000000007</v>
      </c>
      <c r="P341" s="85">
        <v>87.515259999999998</v>
      </c>
      <c r="Q341" s="73"/>
      <c r="R341" s="83">
        <v>1463.3742051390002</v>
      </c>
      <c r="S341" s="84">
        <v>5.0214293333333338E-4</v>
      </c>
      <c r="T341" s="84">
        <f t="shared" si="2"/>
        <v>2.5866822409844688E-3</v>
      </c>
      <c r="U341" s="84">
        <f>R341/'סכום נכסי הקרן'!$C$42</f>
        <v>5.4964648772015548E-4</v>
      </c>
    </row>
    <row r="342" spans="2:21">
      <c r="B342" s="76" t="s">
        <v>863</v>
      </c>
      <c r="C342" s="73" t="s">
        <v>864</v>
      </c>
      <c r="D342" s="86" t="s">
        <v>28</v>
      </c>
      <c r="E342" s="86" t="s">
        <v>669</v>
      </c>
      <c r="F342" s="73"/>
      <c r="G342" s="86" t="s">
        <v>830</v>
      </c>
      <c r="H342" s="73" t="s">
        <v>833</v>
      </c>
      <c r="I342" s="73" t="s">
        <v>671</v>
      </c>
      <c r="J342" s="73"/>
      <c r="K342" s="83">
        <v>6.8400000000021448</v>
      </c>
      <c r="L342" s="86" t="s">
        <v>132</v>
      </c>
      <c r="M342" s="87">
        <v>5.1249999999999997E-2</v>
      </c>
      <c r="N342" s="87">
        <v>6.3500000000020859E-2</v>
      </c>
      <c r="O342" s="83">
        <v>242911.64400000003</v>
      </c>
      <c r="P342" s="85">
        <v>93.337879999999998</v>
      </c>
      <c r="Q342" s="73"/>
      <c r="R342" s="83">
        <v>838.89569675500013</v>
      </c>
      <c r="S342" s="84">
        <v>4.8582328800000007E-4</v>
      </c>
      <c r="T342" s="84">
        <f t="shared" si="2"/>
        <v>1.4828446430271301E-3</v>
      </c>
      <c r="U342" s="84">
        <f>R342/'סכום נכסי הקרן'!$C$42</f>
        <v>3.1509102160314542E-4</v>
      </c>
    </row>
    <row r="343" spans="2:21">
      <c r="B343" s="76" t="s">
        <v>865</v>
      </c>
      <c r="C343" s="73" t="s">
        <v>866</v>
      </c>
      <c r="D343" s="86" t="s">
        <v>28</v>
      </c>
      <c r="E343" s="86" t="s">
        <v>669</v>
      </c>
      <c r="F343" s="73"/>
      <c r="G343" s="86" t="s">
        <v>741</v>
      </c>
      <c r="H343" s="73" t="s">
        <v>833</v>
      </c>
      <c r="I343" s="73" t="s">
        <v>671</v>
      </c>
      <c r="J343" s="73"/>
      <c r="K343" s="83">
        <v>7.3099999999987828</v>
      </c>
      <c r="L343" s="86" t="s">
        <v>132</v>
      </c>
      <c r="M343" s="87">
        <v>6.4000000000000001E-2</v>
      </c>
      <c r="N343" s="87">
        <v>6.4399999999983637E-2</v>
      </c>
      <c r="O343" s="83">
        <v>282455.40000000008</v>
      </c>
      <c r="P343" s="85">
        <v>100.64133</v>
      </c>
      <c r="Q343" s="73"/>
      <c r="R343" s="83">
        <v>1051.7874581880001</v>
      </c>
      <c r="S343" s="84">
        <v>2.2596432000000007E-4</v>
      </c>
      <c r="T343" s="84">
        <f t="shared" si="2"/>
        <v>1.859155320512617E-3</v>
      </c>
      <c r="U343" s="84">
        <f>R343/'סכום נכסי הקרן'!$C$42</f>
        <v>3.9505362346210798E-4</v>
      </c>
    </row>
    <row r="344" spans="2:21">
      <c r="B344" s="76" t="s">
        <v>867</v>
      </c>
      <c r="C344" s="73" t="s">
        <v>868</v>
      </c>
      <c r="D344" s="86" t="s">
        <v>28</v>
      </c>
      <c r="E344" s="86" t="s">
        <v>669</v>
      </c>
      <c r="F344" s="73"/>
      <c r="G344" s="86" t="s">
        <v>715</v>
      </c>
      <c r="H344" s="73" t="s">
        <v>841</v>
      </c>
      <c r="I344" s="73" t="s">
        <v>705</v>
      </c>
      <c r="J344" s="73"/>
      <c r="K344" s="83">
        <v>4.2299999999998468</v>
      </c>
      <c r="L344" s="86" t="s">
        <v>132</v>
      </c>
      <c r="M344" s="87">
        <v>7.6249999999999998E-2</v>
      </c>
      <c r="N344" s="87">
        <v>9.5499999999997462E-2</v>
      </c>
      <c r="O344" s="83">
        <v>338946.48</v>
      </c>
      <c r="P344" s="85">
        <v>94.418930000000003</v>
      </c>
      <c r="Q344" s="73"/>
      <c r="R344" s="83">
        <v>1184.1096739660004</v>
      </c>
      <c r="S344" s="84">
        <v>6.7789295999999999E-4</v>
      </c>
      <c r="T344" s="84">
        <f t="shared" si="2"/>
        <v>2.0930500580573158E-3</v>
      </c>
      <c r="U344" s="84">
        <f>R344/'סכום נכסי הקרן'!$C$42</f>
        <v>4.4475413129825504E-4</v>
      </c>
    </row>
    <row r="345" spans="2:21">
      <c r="B345" s="76" t="s">
        <v>869</v>
      </c>
      <c r="C345" s="73" t="s">
        <v>870</v>
      </c>
      <c r="D345" s="86" t="s">
        <v>28</v>
      </c>
      <c r="E345" s="86" t="s">
        <v>669</v>
      </c>
      <c r="F345" s="73"/>
      <c r="G345" s="86" t="s">
        <v>823</v>
      </c>
      <c r="H345" s="73" t="s">
        <v>833</v>
      </c>
      <c r="I345" s="73" t="s">
        <v>316</v>
      </c>
      <c r="J345" s="73"/>
      <c r="K345" s="83">
        <v>6.4599999999906483</v>
      </c>
      <c r="L345" s="86" t="s">
        <v>132</v>
      </c>
      <c r="M345" s="87">
        <v>4.1250000000000002E-2</v>
      </c>
      <c r="N345" s="87">
        <v>7.7499999999884522E-2</v>
      </c>
      <c r="O345" s="83">
        <v>118631.26800000001</v>
      </c>
      <c r="P345" s="85">
        <v>78.91892</v>
      </c>
      <c r="Q345" s="73"/>
      <c r="R345" s="83">
        <v>346.40329284400002</v>
      </c>
      <c r="S345" s="84">
        <v>1.1863126800000001E-4</v>
      </c>
      <c r="T345" s="84">
        <f t="shared" si="2"/>
        <v>6.1230766721968172E-4</v>
      </c>
      <c r="U345" s="84">
        <f>R345/'סכום נכסי הקרן'!$C$42</f>
        <v>1.3010981919577829E-4</v>
      </c>
    </row>
    <row r="346" spans="2:21">
      <c r="B346" s="76" t="s">
        <v>871</v>
      </c>
      <c r="C346" s="73" t="s">
        <v>872</v>
      </c>
      <c r="D346" s="86" t="s">
        <v>28</v>
      </c>
      <c r="E346" s="86" t="s">
        <v>669</v>
      </c>
      <c r="F346" s="73"/>
      <c r="G346" s="86" t="s">
        <v>823</v>
      </c>
      <c r="H346" s="73" t="s">
        <v>833</v>
      </c>
      <c r="I346" s="73" t="s">
        <v>316</v>
      </c>
      <c r="J346" s="73"/>
      <c r="K346" s="83">
        <v>0.95000000000052065</v>
      </c>
      <c r="L346" s="86" t="s">
        <v>132</v>
      </c>
      <c r="M346" s="87">
        <v>6.25E-2</v>
      </c>
      <c r="N346" s="87">
        <v>7.1700000000023967E-2</v>
      </c>
      <c r="O346" s="83">
        <v>301594.57790400006</v>
      </c>
      <c r="P346" s="85">
        <v>103.20442</v>
      </c>
      <c r="Q346" s="73"/>
      <c r="R346" s="83">
        <v>1151.6580215720003</v>
      </c>
      <c r="S346" s="84">
        <v>3.0901337091287639E-4</v>
      </c>
      <c r="T346" s="84">
        <f t="shared" si="2"/>
        <v>2.0356880295048251E-3</v>
      </c>
      <c r="U346" s="84">
        <f>R346/'סכום נכסי הקרן'!$C$42</f>
        <v>4.3256522110943343E-4</v>
      </c>
    </row>
    <row r="347" spans="2:21">
      <c r="B347" s="76" t="s">
        <v>873</v>
      </c>
      <c r="C347" s="73" t="s">
        <v>874</v>
      </c>
      <c r="D347" s="86" t="s">
        <v>28</v>
      </c>
      <c r="E347" s="86" t="s">
        <v>669</v>
      </c>
      <c r="F347" s="73"/>
      <c r="G347" s="86" t="s">
        <v>823</v>
      </c>
      <c r="H347" s="73" t="s">
        <v>833</v>
      </c>
      <c r="I347" s="73" t="s">
        <v>316</v>
      </c>
      <c r="J347" s="73"/>
      <c r="K347" s="83">
        <v>5.0500000000029992</v>
      </c>
      <c r="L347" s="86" t="s">
        <v>134</v>
      </c>
      <c r="M347" s="87">
        <v>6.5000000000000002E-2</v>
      </c>
      <c r="N347" s="87">
        <v>6.3700000000047469E-2</v>
      </c>
      <c r="O347" s="83">
        <v>135578.59200000003</v>
      </c>
      <c r="P347" s="85">
        <v>100.93205</v>
      </c>
      <c r="Q347" s="73"/>
      <c r="R347" s="83">
        <v>549.90061704700008</v>
      </c>
      <c r="S347" s="84">
        <v>1.8077145600000006E-4</v>
      </c>
      <c r="T347" s="84">
        <f t="shared" si="2"/>
        <v>9.7201259624961497E-4</v>
      </c>
      <c r="U347" s="84">
        <f>R347/'סכום נכסי הקרן'!$C$42</f>
        <v>2.0654385029721104E-4</v>
      </c>
    </row>
    <row r="348" spans="2:21">
      <c r="B348" s="76" t="s">
        <v>875</v>
      </c>
      <c r="C348" s="73" t="s">
        <v>876</v>
      </c>
      <c r="D348" s="86" t="s">
        <v>28</v>
      </c>
      <c r="E348" s="86" t="s">
        <v>669</v>
      </c>
      <c r="F348" s="73"/>
      <c r="G348" s="86" t="s">
        <v>741</v>
      </c>
      <c r="H348" s="73" t="s">
        <v>833</v>
      </c>
      <c r="I348" s="73" t="s">
        <v>671</v>
      </c>
      <c r="J348" s="73"/>
      <c r="K348" s="83">
        <v>2.7699999999992575</v>
      </c>
      <c r="L348" s="86" t="s">
        <v>134</v>
      </c>
      <c r="M348" s="87">
        <v>5.7500000000000002E-2</v>
      </c>
      <c r="N348" s="87">
        <v>5.5699999999988294E-2</v>
      </c>
      <c r="O348" s="83">
        <v>340076.30160000006</v>
      </c>
      <c r="P348" s="85">
        <v>102.48775000000001</v>
      </c>
      <c r="Q348" s="73"/>
      <c r="R348" s="83">
        <v>1400.5941720520002</v>
      </c>
      <c r="S348" s="84">
        <v>5.2319431015384623E-4</v>
      </c>
      <c r="T348" s="84">
        <f t="shared" si="2"/>
        <v>2.4757113108530775E-3</v>
      </c>
      <c r="U348" s="84">
        <f>R348/'סכום נכסי הקרן'!$C$42</f>
        <v>5.2606617274395494E-4</v>
      </c>
    </row>
    <row r="349" spans="2:21">
      <c r="B349" s="76" t="s">
        <v>877</v>
      </c>
      <c r="C349" s="73" t="s">
        <v>878</v>
      </c>
      <c r="D349" s="86" t="s">
        <v>28</v>
      </c>
      <c r="E349" s="86" t="s">
        <v>669</v>
      </c>
      <c r="F349" s="73"/>
      <c r="G349" s="86" t="s">
        <v>741</v>
      </c>
      <c r="H349" s="73" t="s">
        <v>879</v>
      </c>
      <c r="I349" s="73" t="s">
        <v>705</v>
      </c>
      <c r="J349" s="73"/>
      <c r="K349" s="83">
        <v>6.4400000000003823</v>
      </c>
      <c r="L349" s="86" t="s">
        <v>132</v>
      </c>
      <c r="M349" s="87">
        <v>3.7499999999999999E-2</v>
      </c>
      <c r="N349" s="87">
        <v>6.3200000000011483E-2</v>
      </c>
      <c r="O349" s="83">
        <v>361542.91200000001</v>
      </c>
      <c r="P349" s="85">
        <v>85.831500000000005</v>
      </c>
      <c r="Q349" s="73"/>
      <c r="R349" s="83">
        <v>1148.1755066990002</v>
      </c>
      <c r="S349" s="84">
        <v>3.61542912E-4</v>
      </c>
      <c r="T349" s="84">
        <f t="shared" si="2"/>
        <v>2.0295322838696219E-3</v>
      </c>
      <c r="U349" s="84">
        <f>R349/'סכום נכסי הקרן'!$C$42</f>
        <v>4.3125718105948874E-4</v>
      </c>
    </row>
    <row r="350" spans="2:21">
      <c r="B350" s="76" t="s">
        <v>880</v>
      </c>
      <c r="C350" s="73" t="s">
        <v>881</v>
      </c>
      <c r="D350" s="86" t="s">
        <v>28</v>
      </c>
      <c r="E350" s="86" t="s">
        <v>669</v>
      </c>
      <c r="F350" s="73"/>
      <c r="G350" s="86" t="s">
        <v>741</v>
      </c>
      <c r="H350" s="73" t="s">
        <v>879</v>
      </c>
      <c r="I350" s="73" t="s">
        <v>705</v>
      </c>
      <c r="J350" s="73"/>
      <c r="K350" s="83">
        <v>5.0399999999921423</v>
      </c>
      <c r="L350" s="86" t="s">
        <v>132</v>
      </c>
      <c r="M350" s="87">
        <v>5.8749999999999997E-2</v>
      </c>
      <c r="N350" s="87">
        <v>6.3699999999927967E-2</v>
      </c>
      <c r="O350" s="83">
        <v>33894.648000000008</v>
      </c>
      <c r="P350" s="85">
        <v>97.412260000000003</v>
      </c>
      <c r="Q350" s="73"/>
      <c r="R350" s="83">
        <v>122.164912724</v>
      </c>
      <c r="S350" s="84">
        <v>6.7789296000000021E-5</v>
      </c>
      <c r="T350" s="84">
        <f t="shared" si="2"/>
        <v>2.159405359920039E-4</v>
      </c>
      <c r="U350" s="84">
        <f>R350/'סכום נכסי הקרן'!$C$42</f>
        <v>4.5885403040166236E-5</v>
      </c>
    </row>
    <row r="351" spans="2:21">
      <c r="B351" s="76" t="s">
        <v>882</v>
      </c>
      <c r="C351" s="73" t="s">
        <v>883</v>
      </c>
      <c r="D351" s="86" t="s">
        <v>28</v>
      </c>
      <c r="E351" s="86" t="s">
        <v>669</v>
      </c>
      <c r="F351" s="73"/>
      <c r="G351" s="86" t="s">
        <v>838</v>
      </c>
      <c r="H351" s="73" t="s">
        <v>884</v>
      </c>
      <c r="I351" s="73" t="s">
        <v>671</v>
      </c>
      <c r="J351" s="73"/>
      <c r="K351" s="83">
        <v>6.5199999999985483</v>
      </c>
      <c r="L351" s="86" t="s">
        <v>132</v>
      </c>
      <c r="M351" s="87">
        <v>0.04</v>
      </c>
      <c r="N351" s="87">
        <v>6.1099999999985985E-2</v>
      </c>
      <c r="O351" s="83">
        <v>432156.76200000005</v>
      </c>
      <c r="P351" s="85">
        <v>87.871669999999995</v>
      </c>
      <c r="Q351" s="73"/>
      <c r="R351" s="83">
        <v>1405.0503928270002</v>
      </c>
      <c r="S351" s="84">
        <v>8.6431352400000009E-4</v>
      </c>
      <c r="T351" s="84">
        <f t="shared" si="2"/>
        <v>2.4835881936764313E-3</v>
      </c>
      <c r="U351" s="84">
        <f>R351/'סכום נכסי הקרן'!$C$42</f>
        <v>5.2773993881751488E-4</v>
      </c>
    </row>
    <row r="352" spans="2:21">
      <c r="B352" s="76" t="s">
        <v>885</v>
      </c>
      <c r="C352" s="73" t="s">
        <v>886</v>
      </c>
      <c r="D352" s="86" t="s">
        <v>28</v>
      </c>
      <c r="E352" s="86" t="s">
        <v>669</v>
      </c>
      <c r="F352" s="73"/>
      <c r="G352" s="86" t="s">
        <v>856</v>
      </c>
      <c r="H352" s="73" t="s">
        <v>879</v>
      </c>
      <c r="I352" s="73" t="s">
        <v>705</v>
      </c>
      <c r="J352" s="73"/>
      <c r="K352" s="83">
        <v>6.9299999999904038</v>
      </c>
      <c r="L352" s="86" t="s">
        <v>132</v>
      </c>
      <c r="M352" s="87">
        <v>6.0999999999999999E-2</v>
      </c>
      <c r="N352" s="87">
        <v>6.5599999999895325E-2</v>
      </c>
      <c r="O352" s="83">
        <v>56491.080000000009</v>
      </c>
      <c r="P352" s="85">
        <v>98.724720000000005</v>
      </c>
      <c r="Q352" s="73"/>
      <c r="R352" s="83">
        <v>206.35144868600005</v>
      </c>
      <c r="S352" s="84">
        <v>3.2280617142857145E-5</v>
      </c>
      <c r="T352" s="84">
        <f t="shared" si="2"/>
        <v>3.6474992236643522E-4</v>
      </c>
      <c r="U352" s="84">
        <f>R352/'סכום נכסי הקרן'!$C$42</f>
        <v>7.7506046374141506E-5</v>
      </c>
    </row>
    <row r="353" spans="2:21">
      <c r="B353" s="76" t="s">
        <v>887</v>
      </c>
      <c r="C353" s="73" t="s">
        <v>888</v>
      </c>
      <c r="D353" s="86" t="s">
        <v>28</v>
      </c>
      <c r="E353" s="86" t="s">
        <v>669</v>
      </c>
      <c r="F353" s="73"/>
      <c r="G353" s="86" t="s">
        <v>856</v>
      </c>
      <c r="H353" s="73" t="s">
        <v>879</v>
      </c>
      <c r="I353" s="73" t="s">
        <v>705</v>
      </c>
      <c r="J353" s="73"/>
      <c r="K353" s="83">
        <v>3.6899999999973319</v>
      </c>
      <c r="L353" s="86" t="s">
        <v>132</v>
      </c>
      <c r="M353" s="87">
        <v>7.3499999999999996E-2</v>
      </c>
      <c r="N353" s="87">
        <v>6.729999999995244E-2</v>
      </c>
      <c r="O353" s="83">
        <v>180771.45600000001</v>
      </c>
      <c r="P353" s="85">
        <v>103.09733</v>
      </c>
      <c r="Q353" s="73"/>
      <c r="R353" s="83">
        <v>689.57103693600016</v>
      </c>
      <c r="S353" s="84">
        <v>1.2051430400000001E-4</v>
      </c>
      <c r="T353" s="84">
        <f t="shared" si="2"/>
        <v>1.2188961298317882E-3</v>
      </c>
      <c r="U353" s="84">
        <f>R353/'סכום נכסי הקרן'!$C$42</f>
        <v>2.5900435934595172E-4</v>
      </c>
    </row>
    <row r="354" spans="2:21">
      <c r="B354" s="76" t="s">
        <v>889</v>
      </c>
      <c r="C354" s="73" t="s">
        <v>890</v>
      </c>
      <c r="D354" s="86" t="s">
        <v>28</v>
      </c>
      <c r="E354" s="86" t="s">
        <v>669</v>
      </c>
      <c r="F354" s="73"/>
      <c r="G354" s="86" t="s">
        <v>856</v>
      </c>
      <c r="H354" s="73" t="s">
        <v>884</v>
      </c>
      <c r="I354" s="73" t="s">
        <v>671</v>
      </c>
      <c r="J354" s="73"/>
      <c r="K354" s="83">
        <v>5.7200000000014919</v>
      </c>
      <c r="L354" s="86" t="s">
        <v>132</v>
      </c>
      <c r="M354" s="87">
        <v>3.7499999999999999E-2</v>
      </c>
      <c r="N354" s="87">
        <v>6.1700000000017158E-2</v>
      </c>
      <c r="O354" s="83">
        <v>271157.18400000007</v>
      </c>
      <c r="P354" s="85">
        <v>88.207080000000005</v>
      </c>
      <c r="Q354" s="73"/>
      <c r="R354" s="83">
        <v>884.9654200440001</v>
      </c>
      <c r="S354" s="84">
        <v>6.7789296000000021E-4</v>
      </c>
      <c r="T354" s="84">
        <f t="shared" si="2"/>
        <v>1.5642781783868746E-3</v>
      </c>
      <c r="U354" s="84">
        <f>R354/'סכום נכסי הקרן'!$C$42</f>
        <v>3.3239490840606539E-4</v>
      </c>
    </row>
    <row r="355" spans="2:21">
      <c r="B355" s="76" t="s">
        <v>891</v>
      </c>
      <c r="C355" s="73" t="s">
        <v>892</v>
      </c>
      <c r="D355" s="86" t="s">
        <v>28</v>
      </c>
      <c r="E355" s="86" t="s">
        <v>669</v>
      </c>
      <c r="F355" s="73"/>
      <c r="G355" s="86" t="s">
        <v>687</v>
      </c>
      <c r="H355" s="73" t="s">
        <v>879</v>
      </c>
      <c r="I355" s="73" t="s">
        <v>705</v>
      </c>
      <c r="J355" s="73"/>
      <c r="K355" s="83">
        <v>4.4000000000015671</v>
      </c>
      <c r="L355" s="86" t="s">
        <v>132</v>
      </c>
      <c r="M355" s="87">
        <v>5.1249999999999997E-2</v>
      </c>
      <c r="N355" s="87">
        <v>6.4700000000016814E-2</v>
      </c>
      <c r="O355" s="83">
        <v>402973.47007200005</v>
      </c>
      <c r="P355" s="85">
        <v>94.126540000000006</v>
      </c>
      <c r="Q355" s="73"/>
      <c r="R355" s="83">
        <v>1403.4284677120002</v>
      </c>
      <c r="S355" s="84">
        <v>7.3267903649454553E-4</v>
      </c>
      <c r="T355" s="84">
        <f t="shared" si="2"/>
        <v>2.4807212544639976E-3</v>
      </c>
      <c r="U355" s="84">
        <f>R355/'סכום נכסי הקרן'!$C$42</f>
        <v>5.2713074026824818E-4</v>
      </c>
    </row>
    <row r="356" spans="2:21">
      <c r="B356" s="76" t="s">
        <v>893</v>
      </c>
      <c r="C356" s="73" t="s">
        <v>894</v>
      </c>
      <c r="D356" s="86" t="s">
        <v>28</v>
      </c>
      <c r="E356" s="86" t="s">
        <v>669</v>
      </c>
      <c r="F356" s="73"/>
      <c r="G356" s="86" t="s">
        <v>781</v>
      </c>
      <c r="H356" s="73" t="s">
        <v>879</v>
      </c>
      <c r="I356" s="73" t="s">
        <v>705</v>
      </c>
      <c r="J356" s="73"/>
      <c r="K356" s="83">
        <v>6.6499999999984754</v>
      </c>
      <c r="L356" s="86" t="s">
        <v>132</v>
      </c>
      <c r="M356" s="87">
        <v>0.04</v>
      </c>
      <c r="N356" s="87">
        <v>6.1299999999986497E-2</v>
      </c>
      <c r="O356" s="83">
        <v>355893.80400000006</v>
      </c>
      <c r="P356" s="85">
        <v>87.179559999999995</v>
      </c>
      <c r="Q356" s="73"/>
      <c r="R356" s="83">
        <v>1147.986555335</v>
      </c>
      <c r="S356" s="84">
        <v>3.2353982181818189E-4</v>
      </c>
      <c r="T356" s="84">
        <f t="shared" si="2"/>
        <v>2.029198290598487E-3</v>
      </c>
      <c r="U356" s="84">
        <f>R356/'סכום נכסי הקרן'!$C$42</f>
        <v>4.311862105222141E-4</v>
      </c>
    </row>
    <row r="357" spans="2:21">
      <c r="B357" s="76" t="s">
        <v>895</v>
      </c>
      <c r="C357" s="73" t="s">
        <v>896</v>
      </c>
      <c r="D357" s="86" t="s">
        <v>28</v>
      </c>
      <c r="E357" s="86" t="s">
        <v>669</v>
      </c>
      <c r="F357" s="73"/>
      <c r="G357" s="86" t="s">
        <v>715</v>
      </c>
      <c r="H357" s="73" t="s">
        <v>884</v>
      </c>
      <c r="I357" s="73" t="s">
        <v>671</v>
      </c>
      <c r="J357" s="73"/>
      <c r="K357" s="83">
        <v>4.7099999999999849</v>
      </c>
      <c r="L357" s="86" t="s">
        <v>134</v>
      </c>
      <c r="M357" s="87">
        <v>7.8750000000000001E-2</v>
      </c>
      <c r="N357" s="87">
        <v>8.7400000000000894E-2</v>
      </c>
      <c r="O357" s="83">
        <v>336686.83680000005</v>
      </c>
      <c r="P357" s="85">
        <v>99.146929999999998</v>
      </c>
      <c r="Q357" s="73"/>
      <c r="R357" s="83">
        <v>1341.4341586620003</v>
      </c>
      <c r="S357" s="84">
        <v>3.3668683680000006E-4</v>
      </c>
      <c r="T357" s="84">
        <f t="shared" si="2"/>
        <v>2.3711391819506273E-3</v>
      </c>
      <c r="U357" s="84">
        <f>R357/'סכום נכסי הקרן'!$C$42</f>
        <v>5.0384554492429064E-4</v>
      </c>
    </row>
    <row r="358" spans="2:21">
      <c r="B358" s="76" t="s">
        <v>897</v>
      </c>
      <c r="C358" s="73" t="s">
        <v>898</v>
      </c>
      <c r="D358" s="86" t="s">
        <v>28</v>
      </c>
      <c r="E358" s="86" t="s">
        <v>669</v>
      </c>
      <c r="F358" s="73"/>
      <c r="G358" s="86" t="s">
        <v>823</v>
      </c>
      <c r="H358" s="73" t="s">
        <v>884</v>
      </c>
      <c r="I358" s="73" t="s">
        <v>671</v>
      </c>
      <c r="J358" s="73"/>
      <c r="K358" s="83">
        <v>5.7199999999953661</v>
      </c>
      <c r="L358" s="86" t="s">
        <v>134</v>
      </c>
      <c r="M358" s="87">
        <v>6.1349999999999995E-2</v>
      </c>
      <c r="N358" s="87">
        <v>6.6099999999932268E-2</v>
      </c>
      <c r="O358" s="83">
        <v>112982.16000000002</v>
      </c>
      <c r="P358" s="85">
        <v>98.862949999999998</v>
      </c>
      <c r="Q358" s="73"/>
      <c r="R358" s="83">
        <v>448.85640176400005</v>
      </c>
      <c r="S358" s="84">
        <v>1.1298216000000002E-4</v>
      </c>
      <c r="T358" s="84">
        <f t="shared" si="2"/>
        <v>7.9340532251957058E-4</v>
      </c>
      <c r="U358" s="84">
        <f>R358/'סכום נכסי הקרן'!$C$42</f>
        <v>1.6859142648127748E-4</v>
      </c>
    </row>
    <row r="359" spans="2:21">
      <c r="B359" s="76" t="s">
        <v>899</v>
      </c>
      <c r="C359" s="73" t="s">
        <v>900</v>
      </c>
      <c r="D359" s="86" t="s">
        <v>28</v>
      </c>
      <c r="E359" s="86" t="s">
        <v>669</v>
      </c>
      <c r="F359" s="73"/>
      <c r="G359" s="86" t="s">
        <v>823</v>
      </c>
      <c r="H359" s="73" t="s">
        <v>884</v>
      </c>
      <c r="I359" s="73" t="s">
        <v>671</v>
      </c>
      <c r="J359" s="73"/>
      <c r="K359" s="83">
        <v>4.3099999999985537</v>
      </c>
      <c r="L359" s="86" t="s">
        <v>134</v>
      </c>
      <c r="M359" s="87">
        <v>7.1249999999999994E-2</v>
      </c>
      <c r="N359" s="87">
        <v>6.5699999999977665E-2</v>
      </c>
      <c r="O359" s="83">
        <v>338946.48</v>
      </c>
      <c r="P359" s="85">
        <v>106.113</v>
      </c>
      <c r="Q359" s="73"/>
      <c r="R359" s="83">
        <v>1445.3189394390001</v>
      </c>
      <c r="S359" s="84">
        <v>4.5192863999999998E-4</v>
      </c>
      <c r="T359" s="84">
        <f t="shared" si="2"/>
        <v>2.5547674819444118E-3</v>
      </c>
      <c r="U359" s="84">
        <f>R359/'סכום נכסי הקרן'!$C$42</f>
        <v>5.4286489122760517E-4</v>
      </c>
    </row>
    <row r="360" spans="2:21">
      <c r="B360" s="76" t="s">
        <v>901</v>
      </c>
      <c r="C360" s="73" t="s">
        <v>902</v>
      </c>
      <c r="D360" s="86" t="s">
        <v>28</v>
      </c>
      <c r="E360" s="86" t="s">
        <v>669</v>
      </c>
      <c r="F360" s="73"/>
      <c r="G360" s="86" t="s">
        <v>724</v>
      </c>
      <c r="H360" s="73" t="s">
        <v>884</v>
      </c>
      <c r="I360" s="73" t="s">
        <v>316</v>
      </c>
      <c r="J360" s="73"/>
      <c r="K360" s="83">
        <v>2.6200000000007666</v>
      </c>
      <c r="L360" s="86" t="s">
        <v>132</v>
      </c>
      <c r="M360" s="87">
        <v>4.3749999999999997E-2</v>
      </c>
      <c r="N360" s="87">
        <v>6.3900000000031168E-2</v>
      </c>
      <c r="O360" s="83">
        <v>169473.24</v>
      </c>
      <c r="P360" s="85">
        <v>95.691460000000006</v>
      </c>
      <c r="Q360" s="73"/>
      <c r="R360" s="83">
        <v>600.03423496700009</v>
      </c>
      <c r="S360" s="84">
        <v>8.4736619999999999E-5</v>
      </c>
      <c r="T360" s="84">
        <f t="shared" si="2"/>
        <v>1.0606295328435241E-3</v>
      </c>
      <c r="U360" s="84">
        <f>R360/'סכום נכסי הקרן'!$C$42</f>
        <v>2.2537414463318016E-4</v>
      </c>
    </row>
    <row r="361" spans="2:21">
      <c r="B361" s="76" t="s">
        <v>903</v>
      </c>
      <c r="C361" s="73" t="s">
        <v>904</v>
      </c>
      <c r="D361" s="86" t="s">
        <v>28</v>
      </c>
      <c r="E361" s="86" t="s">
        <v>669</v>
      </c>
      <c r="F361" s="73"/>
      <c r="G361" s="86" t="s">
        <v>771</v>
      </c>
      <c r="H361" s="73" t="s">
        <v>688</v>
      </c>
      <c r="I361" s="73" t="s">
        <v>671</v>
      </c>
      <c r="J361" s="73"/>
      <c r="K361" s="83">
        <v>4.3600000000003343</v>
      </c>
      <c r="L361" s="86" t="s">
        <v>132</v>
      </c>
      <c r="M361" s="87">
        <v>4.6249999999999999E-2</v>
      </c>
      <c r="N361" s="87">
        <v>6.610000000000596E-2</v>
      </c>
      <c r="O361" s="83">
        <v>282489.29464800004</v>
      </c>
      <c r="P361" s="85">
        <v>91.717129999999997</v>
      </c>
      <c r="Q361" s="73"/>
      <c r="R361" s="83">
        <v>958.63692036300017</v>
      </c>
      <c r="S361" s="84">
        <v>5.1361689936000004E-4</v>
      </c>
      <c r="T361" s="84">
        <f t="shared" si="2"/>
        <v>1.6945010297072162E-3</v>
      </c>
      <c r="U361" s="84">
        <f>R361/'סכום נכסי הקרן'!$C$42</f>
        <v>3.6006608181694729E-4</v>
      </c>
    </row>
    <row r="362" spans="2:21">
      <c r="B362" s="76" t="s">
        <v>905</v>
      </c>
      <c r="C362" s="73" t="s">
        <v>906</v>
      </c>
      <c r="D362" s="86" t="s">
        <v>28</v>
      </c>
      <c r="E362" s="86" t="s">
        <v>669</v>
      </c>
      <c r="F362" s="73"/>
      <c r="G362" s="86" t="s">
        <v>715</v>
      </c>
      <c r="H362" s="73" t="s">
        <v>688</v>
      </c>
      <c r="I362" s="73" t="s">
        <v>671</v>
      </c>
      <c r="J362" s="73"/>
      <c r="K362" s="83">
        <v>3.830000000001307</v>
      </c>
      <c r="L362" s="86" t="s">
        <v>135</v>
      </c>
      <c r="M362" s="87">
        <v>8.8749999999999996E-2</v>
      </c>
      <c r="N362" s="87">
        <v>0.10990000000004425</v>
      </c>
      <c r="O362" s="83">
        <v>229353.78480000005</v>
      </c>
      <c r="P362" s="85">
        <v>92.156750000000002</v>
      </c>
      <c r="Q362" s="73"/>
      <c r="R362" s="83">
        <v>987.22250683700008</v>
      </c>
      <c r="S362" s="84">
        <v>1.8348302784000004E-4</v>
      </c>
      <c r="T362" s="84">
        <f t="shared" si="2"/>
        <v>1.7450293420286692E-3</v>
      </c>
      <c r="U362" s="84">
        <f>R362/'סכום נכסי הקרן'!$C$42</f>
        <v>3.7080288936055324E-4</v>
      </c>
    </row>
    <row r="363" spans="2:21">
      <c r="B363" s="76" t="s">
        <v>907</v>
      </c>
      <c r="C363" s="73" t="s">
        <v>908</v>
      </c>
      <c r="D363" s="86" t="s">
        <v>28</v>
      </c>
      <c r="E363" s="86" t="s">
        <v>669</v>
      </c>
      <c r="F363" s="73"/>
      <c r="G363" s="86" t="s">
        <v>771</v>
      </c>
      <c r="H363" s="73" t="s">
        <v>909</v>
      </c>
      <c r="I363" s="73" t="s">
        <v>705</v>
      </c>
      <c r="J363" s="73"/>
      <c r="K363" s="83">
        <v>3.9299999999987989</v>
      </c>
      <c r="L363" s="86" t="s">
        <v>132</v>
      </c>
      <c r="M363" s="87">
        <v>6.3750000000000001E-2</v>
      </c>
      <c r="N363" s="87">
        <v>6.1799999999985922E-2</v>
      </c>
      <c r="O363" s="83">
        <v>316350.04800000007</v>
      </c>
      <c r="P363" s="85">
        <v>103.1755</v>
      </c>
      <c r="Q363" s="73"/>
      <c r="R363" s="83">
        <v>1207.6642519650004</v>
      </c>
      <c r="S363" s="84">
        <v>6.3270009600000009E-4</v>
      </c>
      <c r="T363" s="84">
        <f t="shared" si="2"/>
        <v>2.1346854841772598E-3</v>
      </c>
      <c r="U363" s="84">
        <f>R363/'סכום נכסי הקרן'!$C$42</f>
        <v>4.5360128127630941E-4</v>
      </c>
    </row>
    <row r="364" spans="2:21">
      <c r="B364" s="76" t="s">
        <v>910</v>
      </c>
      <c r="C364" s="73" t="s">
        <v>911</v>
      </c>
      <c r="D364" s="86" t="s">
        <v>28</v>
      </c>
      <c r="E364" s="86" t="s">
        <v>669</v>
      </c>
      <c r="F364" s="73"/>
      <c r="G364" s="86" t="s">
        <v>715</v>
      </c>
      <c r="H364" s="73" t="s">
        <v>688</v>
      </c>
      <c r="I364" s="73" t="s">
        <v>671</v>
      </c>
      <c r="J364" s="73"/>
      <c r="K364" s="83">
        <v>3.9100000000014767</v>
      </c>
      <c r="L364" s="86" t="s">
        <v>135</v>
      </c>
      <c r="M364" s="87">
        <v>8.5000000000000006E-2</v>
      </c>
      <c r="N364" s="87">
        <v>0.1007000000000649</v>
      </c>
      <c r="O364" s="83">
        <v>112982.16000000002</v>
      </c>
      <c r="P364" s="85">
        <v>93.709289999999996</v>
      </c>
      <c r="Q364" s="73"/>
      <c r="R364" s="83">
        <v>494.50935329700008</v>
      </c>
      <c r="S364" s="84">
        <v>1.5064288000000002E-4</v>
      </c>
      <c r="T364" s="84">
        <f t="shared" si="2"/>
        <v>8.7410216585891241E-4</v>
      </c>
      <c r="U364" s="84">
        <f>R364/'סכום נכסי הקרן'!$C$42</f>
        <v>1.8573877291942824E-4</v>
      </c>
    </row>
    <row r="365" spans="2:21">
      <c r="B365" s="76" t="s">
        <v>912</v>
      </c>
      <c r="C365" s="73" t="s">
        <v>913</v>
      </c>
      <c r="D365" s="86" t="s">
        <v>28</v>
      </c>
      <c r="E365" s="86" t="s">
        <v>669</v>
      </c>
      <c r="F365" s="73"/>
      <c r="G365" s="86" t="s">
        <v>715</v>
      </c>
      <c r="H365" s="73" t="s">
        <v>688</v>
      </c>
      <c r="I365" s="73" t="s">
        <v>671</v>
      </c>
      <c r="J365" s="73"/>
      <c r="K365" s="83">
        <v>4.2300000000016373</v>
      </c>
      <c r="L365" s="86" t="s">
        <v>135</v>
      </c>
      <c r="M365" s="87">
        <v>8.5000000000000006E-2</v>
      </c>
      <c r="N365" s="87">
        <v>0.10220000000004503</v>
      </c>
      <c r="O365" s="83">
        <v>112982.16000000002</v>
      </c>
      <c r="P365" s="85">
        <v>92.598290000000006</v>
      </c>
      <c r="Q365" s="73"/>
      <c r="R365" s="83">
        <v>488.64654214000001</v>
      </c>
      <c r="S365" s="84">
        <v>1.5064288000000002E-4</v>
      </c>
      <c r="T365" s="84">
        <f t="shared" si="2"/>
        <v>8.6373897273387225E-4</v>
      </c>
      <c r="U365" s="84">
        <f>R365/'סכום נכסי הקרן'!$C$42</f>
        <v>1.8353668848381695E-4</v>
      </c>
    </row>
    <row r="366" spans="2:21">
      <c r="B366" s="76" t="s">
        <v>914</v>
      </c>
      <c r="C366" s="73" t="s">
        <v>915</v>
      </c>
      <c r="D366" s="86" t="s">
        <v>28</v>
      </c>
      <c r="E366" s="86" t="s">
        <v>669</v>
      </c>
      <c r="F366" s="73"/>
      <c r="G366" s="86" t="s">
        <v>830</v>
      </c>
      <c r="H366" s="73" t="s">
        <v>909</v>
      </c>
      <c r="I366" s="73" t="s">
        <v>705</v>
      </c>
      <c r="J366" s="73"/>
      <c r="K366" s="83">
        <v>5.9999999999991438</v>
      </c>
      <c r="L366" s="86" t="s">
        <v>132</v>
      </c>
      <c r="M366" s="87">
        <v>4.1250000000000002E-2</v>
      </c>
      <c r="N366" s="87">
        <v>6.5999999999986306E-2</v>
      </c>
      <c r="O366" s="83">
        <v>361836.66561600007</v>
      </c>
      <c r="P366" s="85">
        <v>87.305289999999999</v>
      </c>
      <c r="Q366" s="73"/>
      <c r="R366" s="83">
        <v>1168.8394581660002</v>
      </c>
      <c r="S366" s="84">
        <v>7.2367333123200014E-4</v>
      </c>
      <c r="T366" s="84">
        <f t="shared" si="2"/>
        <v>2.0660581950825894E-3</v>
      </c>
      <c r="U366" s="84">
        <f>R366/'סכום נכסי הקרן'!$C$42</f>
        <v>4.3901860551699961E-4</v>
      </c>
    </row>
    <row r="367" spans="2:21">
      <c r="B367" s="76" t="s">
        <v>916</v>
      </c>
      <c r="C367" s="73" t="s">
        <v>917</v>
      </c>
      <c r="D367" s="86" t="s">
        <v>28</v>
      </c>
      <c r="E367" s="86" t="s">
        <v>669</v>
      </c>
      <c r="F367" s="73"/>
      <c r="G367" s="86" t="s">
        <v>736</v>
      </c>
      <c r="H367" s="73" t="s">
        <v>918</v>
      </c>
      <c r="I367" s="73" t="s">
        <v>705</v>
      </c>
      <c r="J367" s="73"/>
      <c r="K367" s="83">
        <v>3.8600000000009196</v>
      </c>
      <c r="L367" s="86" t="s">
        <v>134</v>
      </c>
      <c r="M367" s="87">
        <v>2.6249999999999999E-2</v>
      </c>
      <c r="N367" s="87">
        <v>0.11070000000001182</v>
      </c>
      <c r="O367" s="83">
        <v>203932.79880000002</v>
      </c>
      <c r="P367" s="85">
        <v>74.290149999999997</v>
      </c>
      <c r="Q367" s="73"/>
      <c r="R367" s="83">
        <v>608.81072090400005</v>
      </c>
      <c r="S367" s="84">
        <v>7.8119009400353962E-4</v>
      </c>
      <c r="T367" s="84">
        <f t="shared" si="2"/>
        <v>1.0761429813051439E-3</v>
      </c>
      <c r="U367" s="84">
        <f>R367/'סכום נכסי הקרן'!$C$42</f>
        <v>2.2867061156068021E-4</v>
      </c>
    </row>
    <row r="368" spans="2:21">
      <c r="B368" s="76" t="s">
        <v>919</v>
      </c>
      <c r="C368" s="73" t="s">
        <v>920</v>
      </c>
      <c r="D368" s="86" t="s">
        <v>28</v>
      </c>
      <c r="E368" s="86" t="s">
        <v>669</v>
      </c>
      <c r="F368" s="73"/>
      <c r="G368" s="86" t="s">
        <v>830</v>
      </c>
      <c r="H368" s="73" t="s">
        <v>918</v>
      </c>
      <c r="I368" s="73" t="s">
        <v>705</v>
      </c>
      <c r="J368" s="73"/>
      <c r="K368" s="83">
        <v>5.5900000000012442</v>
      </c>
      <c r="L368" s="86" t="s">
        <v>132</v>
      </c>
      <c r="M368" s="87">
        <v>4.7500000000000001E-2</v>
      </c>
      <c r="N368" s="87">
        <v>7.5900000000012444E-2</v>
      </c>
      <c r="O368" s="83">
        <v>135578.59200000003</v>
      </c>
      <c r="P368" s="85">
        <v>86.541139999999999</v>
      </c>
      <c r="Q368" s="73"/>
      <c r="R368" s="83">
        <v>434.12565329400007</v>
      </c>
      <c r="S368" s="84">
        <v>4.4451997377049194E-5</v>
      </c>
      <c r="T368" s="84">
        <f t="shared" si="2"/>
        <v>7.6736703010608725E-4</v>
      </c>
      <c r="U368" s="84">
        <f>R368/'סכום נכסי הקרן'!$C$42</f>
        <v>1.6305852578534408E-4</v>
      </c>
    </row>
    <row r="369" spans="2:21">
      <c r="B369" s="76" t="s">
        <v>921</v>
      </c>
      <c r="C369" s="73" t="s">
        <v>922</v>
      </c>
      <c r="D369" s="86" t="s">
        <v>28</v>
      </c>
      <c r="E369" s="86" t="s">
        <v>669</v>
      </c>
      <c r="F369" s="73"/>
      <c r="G369" s="86" t="s">
        <v>830</v>
      </c>
      <c r="H369" s="73" t="s">
        <v>918</v>
      </c>
      <c r="I369" s="73" t="s">
        <v>705</v>
      </c>
      <c r="J369" s="73"/>
      <c r="K369" s="83">
        <v>5.7900000000002878</v>
      </c>
      <c r="L369" s="86" t="s">
        <v>132</v>
      </c>
      <c r="M369" s="87">
        <v>7.3749999999999996E-2</v>
      </c>
      <c r="N369" s="87">
        <v>7.8099999999992342E-2</v>
      </c>
      <c r="O369" s="83">
        <v>225964.32000000004</v>
      </c>
      <c r="P369" s="85">
        <v>99.979600000000005</v>
      </c>
      <c r="Q369" s="73"/>
      <c r="R369" s="83">
        <v>835.89740274400003</v>
      </c>
      <c r="S369" s="84">
        <v>2.0542210909090913E-4</v>
      </c>
      <c r="T369" s="84">
        <f t="shared" si="2"/>
        <v>1.4775448134659228E-3</v>
      </c>
      <c r="U369" s="84">
        <f>R369/'סכום נכסי הקרן'!$C$42</f>
        <v>3.1396485594673896E-4</v>
      </c>
    </row>
    <row r="370" spans="2:21">
      <c r="B370" s="76" t="s">
        <v>923</v>
      </c>
      <c r="C370" s="73" t="s">
        <v>924</v>
      </c>
      <c r="D370" s="86" t="s">
        <v>28</v>
      </c>
      <c r="E370" s="86" t="s">
        <v>669</v>
      </c>
      <c r="F370" s="73"/>
      <c r="G370" s="86" t="s">
        <v>778</v>
      </c>
      <c r="H370" s="73" t="s">
        <v>925</v>
      </c>
      <c r="I370" s="73" t="s">
        <v>671</v>
      </c>
      <c r="J370" s="73"/>
      <c r="K370" s="83">
        <v>2.3499999999996568</v>
      </c>
      <c r="L370" s="86" t="s">
        <v>135</v>
      </c>
      <c r="M370" s="87">
        <v>0.06</v>
      </c>
      <c r="N370" s="87">
        <v>9.9199999999995861E-2</v>
      </c>
      <c r="O370" s="83">
        <v>267767.71919999999</v>
      </c>
      <c r="P370" s="85">
        <v>93.181330000000003</v>
      </c>
      <c r="Q370" s="73"/>
      <c r="R370" s="83">
        <v>1165.3841663440003</v>
      </c>
      <c r="S370" s="84">
        <v>2.1421417535999999E-4</v>
      </c>
      <c r="T370" s="84">
        <f t="shared" si="2"/>
        <v>2.0599505693215236E-3</v>
      </c>
      <c r="U370" s="84">
        <f>R370/'סכום נכסי הקרן'!$C$42</f>
        <v>4.3772079050335446E-4</v>
      </c>
    </row>
    <row r="371" spans="2:21">
      <c r="B371" s="76" t="s">
        <v>926</v>
      </c>
      <c r="C371" s="73" t="s">
        <v>927</v>
      </c>
      <c r="D371" s="86" t="s">
        <v>28</v>
      </c>
      <c r="E371" s="86" t="s">
        <v>669</v>
      </c>
      <c r="F371" s="73"/>
      <c r="G371" s="86" t="s">
        <v>778</v>
      </c>
      <c r="H371" s="73" t="s">
        <v>925</v>
      </c>
      <c r="I371" s="73" t="s">
        <v>671</v>
      </c>
      <c r="J371" s="73"/>
      <c r="K371" s="83">
        <v>2.4100000000005952</v>
      </c>
      <c r="L371" s="86" t="s">
        <v>134</v>
      </c>
      <c r="M371" s="87">
        <v>0.05</v>
      </c>
      <c r="N371" s="87">
        <v>7.3900000000035243E-2</v>
      </c>
      <c r="O371" s="83">
        <v>112982.16000000002</v>
      </c>
      <c r="P371" s="85">
        <v>96.246080000000006</v>
      </c>
      <c r="Q371" s="73"/>
      <c r="R371" s="83">
        <v>436.97531701400004</v>
      </c>
      <c r="S371" s="84">
        <v>1.1298216000000002E-4</v>
      </c>
      <c r="T371" s="84">
        <f t="shared" si="2"/>
        <v>7.7240413853086058E-4</v>
      </c>
      <c r="U371" s="84">
        <f>R371/'סכום נכסי הקרן'!$C$42</f>
        <v>1.6412886558590984E-4</v>
      </c>
    </row>
    <row r="372" spans="2:21">
      <c r="B372" s="76" t="s">
        <v>928</v>
      </c>
      <c r="C372" s="73" t="s">
        <v>929</v>
      </c>
      <c r="D372" s="86" t="s">
        <v>28</v>
      </c>
      <c r="E372" s="86" t="s">
        <v>669</v>
      </c>
      <c r="F372" s="73"/>
      <c r="G372" s="86" t="s">
        <v>771</v>
      </c>
      <c r="H372" s="73" t="s">
        <v>918</v>
      </c>
      <c r="I372" s="73" t="s">
        <v>705</v>
      </c>
      <c r="J372" s="73"/>
      <c r="K372" s="83">
        <v>6.3200000000003449</v>
      </c>
      <c r="L372" s="86" t="s">
        <v>132</v>
      </c>
      <c r="M372" s="87">
        <v>5.1249999999999997E-2</v>
      </c>
      <c r="N372" s="87">
        <v>8.1600000000006515E-2</v>
      </c>
      <c r="O372" s="83">
        <v>338946.48</v>
      </c>
      <c r="P372" s="85">
        <v>83.262169999999998</v>
      </c>
      <c r="Q372" s="73"/>
      <c r="R372" s="83">
        <v>1044.1924774270001</v>
      </c>
      <c r="S372" s="84">
        <v>1.6947324E-4</v>
      </c>
      <c r="T372" s="84">
        <f t="shared" si="2"/>
        <v>1.8457303183593017E-3</v>
      </c>
      <c r="U372" s="84">
        <f>R372/'סכום נכסי הקרן'!$C$42</f>
        <v>3.9220093241088824E-4</v>
      </c>
    </row>
    <row r="373" spans="2:21">
      <c r="B373" s="76" t="s">
        <v>930</v>
      </c>
      <c r="C373" s="73" t="s">
        <v>931</v>
      </c>
      <c r="D373" s="86" t="s">
        <v>28</v>
      </c>
      <c r="E373" s="86" t="s">
        <v>669</v>
      </c>
      <c r="F373" s="73"/>
      <c r="G373" s="86" t="s">
        <v>736</v>
      </c>
      <c r="H373" s="73" t="s">
        <v>932</v>
      </c>
      <c r="I373" s="73" t="s">
        <v>705</v>
      </c>
      <c r="J373" s="73"/>
      <c r="K373" s="83">
        <v>2.9199999999974189</v>
      </c>
      <c r="L373" s="86" t="s">
        <v>134</v>
      </c>
      <c r="M373" s="87">
        <v>3.6249999999999998E-2</v>
      </c>
      <c r="N373" s="87">
        <v>0.4506999999996596</v>
      </c>
      <c r="O373" s="83">
        <v>350244.696</v>
      </c>
      <c r="P373" s="85">
        <v>35.236699999999999</v>
      </c>
      <c r="Q373" s="73"/>
      <c r="R373" s="83">
        <v>495.94184348400012</v>
      </c>
      <c r="S373" s="84">
        <v>1.0006991314285714E-3</v>
      </c>
      <c r="T373" s="84">
        <f t="shared" si="2"/>
        <v>8.7663425704521676E-4</v>
      </c>
      <c r="U373" s="84">
        <f>R373/'סכום נכסי הקרן'!$C$42</f>
        <v>1.8627681930374548E-4</v>
      </c>
    </row>
    <row r="374" spans="2:21">
      <c r="B374" s="76" t="s">
        <v>933</v>
      </c>
      <c r="C374" s="73" t="s">
        <v>934</v>
      </c>
      <c r="D374" s="86" t="s">
        <v>28</v>
      </c>
      <c r="E374" s="86" t="s">
        <v>669</v>
      </c>
      <c r="F374" s="73"/>
      <c r="G374" s="86" t="s">
        <v>547</v>
      </c>
      <c r="H374" s="73" t="s">
        <v>536</v>
      </c>
      <c r="I374" s="73"/>
      <c r="J374" s="73"/>
      <c r="K374" s="83">
        <v>3.8199999999988234</v>
      </c>
      <c r="L374" s="86" t="s">
        <v>132</v>
      </c>
      <c r="M374" s="87">
        <v>2.5000000000000001E-2</v>
      </c>
      <c r="N374" s="87">
        <v>3.099999999994117E-3</v>
      </c>
      <c r="O374" s="83">
        <v>126101.89350000002</v>
      </c>
      <c r="P374" s="85">
        <v>109.28883</v>
      </c>
      <c r="Q374" s="73"/>
      <c r="R374" s="83">
        <v>509.91656643000005</v>
      </c>
      <c r="S374" s="84">
        <v>2.9241018782608699E-4</v>
      </c>
      <c r="T374" s="84">
        <f t="shared" si="2"/>
        <v>9.0133618737865641E-4</v>
      </c>
      <c r="U374" s="84">
        <f>R374/'סכום נכסי הקרן'!$C$42</f>
        <v>1.9152575519256794E-4</v>
      </c>
    </row>
    <row r="375" spans="2:21">
      <c r="B375" s="114"/>
      <c r="C375" s="115"/>
      <c r="D375" s="115"/>
      <c r="E375" s="115"/>
      <c r="F375" s="115"/>
      <c r="G375" s="115"/>
      <c r="H375" s="115"/>
      <c r="I375" s="115"/>
      <c r="J375" s="115"/>
      <c r="K375" s="115"/>
      <c r="L375" s="115"/>
      <c r="M375" s="115"/>
      <c r="N375" s="115"/>
      <c r="O375" s="115"/>
      <c r="P375" s="115"/>
      <c r="Q375" s="115"/>
      <c r="R375" s="115"/>
      <c r="S375" s="115"/>
      <c r="T375" s="115"/>
      <c r="U375" s="115"/>
    </row>
    <row r="376" spans="2:21">
      <c r="B376" s="114"/>
      <c r="C376" s="115"/>
      <c r="D376" s="115"/>
      <c r="E376" s="115"/>
      <c r="F376" s="115"/>
      <c r="G376" s="115"/>
      <c r="H376" s="115"/>
      <c r="I376" s="115"/>
      <c r="J376" s="115"/>
      <c r="K376" s="115"/>
      <c r="L376" s="115"/>
      <c r="M376" s="115"/>
      <c r="N376" s="115"/>
      <c r="O376" s="115"/>
      <c r="P376" s="115"/>
      <c r="Q376" s="115"/>
      <c r="R376" s="115"/>
      <c r="S376" s="115"/>
      <c r="T376" s="115"/>
      <c r="U376" s="115"/>
    </row>
    <row r="377" spans="2:21">
      <c r="B377" s="114"/>
      <c r="C377" s="115"/>
      <c r="D377" s="115"/>
      <c r="E377" s="115"/>
      <c r="F377" s="115"/>
      <c r="G377" s="115"/>
      <c r="H377" s="115"/>
      <c r="I377" s="115"/>
      <c r="J377" s="115"/>
      <c r="K377" s="115"/>
      <c r="L377" s="115"/>
      <c r="M377" s="115"/>
      <c r="N377" s="115"/>
      <c r="O377" s="115"/>
      <c r="P377" s="115"/>
      <c r="Q377" s="115"/>
      <c r="R377" s="115"/>
      <c r="S377" s="115"/>
      <c r="T377" s="115"/>
      <c r="U377" s="115"/>
    </row>
    <row r="378" spans="2:21">
      <c r="B378" s="123" t="s">
        <v>222</v>
      </c>
      <c r="C378" s="125"/>
      <c r="D378" s="125"/>
      <c r="E378" s="125"/>
      <c r="F378" s="125"/>
      <c r="G378" s="125"/>
      <c r="H378" s="125"/>
      <c r="I378" s="125"/>
      <c r="J378" s="125"/>
      <c r="K378" s="125"/>
      <c r="L378" s="115"/>
      <c r="M378" s="115"/>
      <c r="N378" s="115"/>
      <c r="O378" s="115"/>
      <c r="P378" s="115"/>
      <c r="Q378" s="115"/>
      <c r="R378" s="115"/>
      <c r="S378" s="115"/>
      <c r="T378" s="115"/>
      <c r="U378" s="115"/>
    </row>
    <row r="379" spans="2:21">
      <c r="B379" s="123" t="s">
        <v>112</v>
      </c>
      <c r="C379" s="125"/>
      <c r="D379" s="125"/>
      <c r="E379" s="125"/>
      <c r="F379" s="125"/>
      <c r="G379" s="125"/>
      <c r="H379" s="125"/>
      <c r="I379" s="125"/>
      <c r="J379" s="125"/>
      <c r="K379" s="125"/>
      <c r="L379" s="115"/>
      <c r="M379" s="115"/>
      <c r="N379" s="115"/>
      <c r="O379" s="115"/>
      <c r="P379" s="115"/>
      <c r="Q379" s="115"/>
      <c r="R379" s="115"/>
      <c r="S379" s="115"/>
      <c r="T379" s="115"/>
      <c r="U379" s="115"/>
    </row>
    <row r="380" spans="2:21">
      <c r="B380" s="123" t="s">
        <v>205</v>
      </c>
      <c r="C380" s="125"/>
      <c r="D380" s="125"/>
      <c r="E380" s="125"/>
      <c r="F380" s="125"/>
      <c r="G380" s="125"/>
      <c r="H380" s="125"/>
      <c r="I380" s="125"/>
      <c r="J380" s="125"/>
      <c r="K380" s="125"/>
      <c r="L380" s="115"/>
      <c r="M380" s="115"/>
      <c r="N380" s="115"/>
      <c r="O380" s="115"/>
      <c r="P380" s="115"/>
      <c r="Q380" s="115"/>
      <c r="R380" s="115"/>
      <c r="S380" s="115"/>
      <c r="T380" s="115"/>
      <c r="U380" s="115"/>
    </row>
    <row r="381" spans="2:21">
      <c r="B381" s="123" t="s">
        <v>213</v>
      </c>
      <c r="C381" s="125"/>
      <c r="D381" s="125"/>
      <c r="E381" s="125"/>
      <c r="F381" s="125"/>
      <c r="G381" s="125"/>
      <c r="H381" s="125"/>
      <c r="I381" s="125"/>
      <c r="J381" s="125"/>
      <c r="K381" s="125"/>
      <c r="L381" s="115"/>
      <c r="M381" s="115"/>
      <c r="N381" s="115"/>
      <c r="O381" s="115"/>
      <c r="P381" s="115"/>
      <c r="Q381" s="115"/>
      <c r="R381" s="115"/>
      <c r="S381" s="115"/>
      <c r="T381" s="115"/>
      <c r="U381" s="115"/>
    </row>
    <row r="382" spans="2:21">
      <c r="B382" s="160" t="s">
        <v>218</v>
      </c>
      <c r="C382" s="160"/>
      <c r="D382" s="160"/>
      <c r="E382" s="160"/>
      <c r="F382" s="160"/>
      <c r="G382" s="160"/>
      <c r="H382" s="160"/>
      <c r="I382" s="160"/>
      <c r="J382" s="160"/>
      <c r="K382" s="160"/>
      <c r="L382" s="115"/>
      <c r="M382" s="115"/>
      <c r="N382" s="115"/>
      <c r="O382" s="115"/>
      <c r="P382" s="115"/>
      <c r="Q382" s="115"/>
      <c r="R382" s="115"/>
      <c r="S382" s="115"/>
      <c r="T382" s="115"/>
      <c r="U382" s="115"/>
    </row>
    <row r="383" spans="2:21">
      <c r="B383" s="114"/>
      <c r="C383" s="115"/>
      <c r="D383" s="115"/>
      <c r="E383" s="115"/>
      <c r="F383" s="115"/>
      <c r="G383" s="115"/>
      <c r="H383" s="115"/>
      <c r="I383" s="115"/>
      <c r="J383" s="115"/>
      <c r="K383" s="115"/>
      <c r="L383" s="115"/>
      <c r="M383" s="115"/>
      <c r="N383" s="115"/>
      <c r="O383" s="115"/>
      <c r="P383" s="115"/>
      <c r="Q383" s="115"/>
      <c r="R383" s="115"/>
      <c r="S383" s="115"/>
      <c r="T383" s="115"/>
      <c r="U383" s="115"/>
    </row>
    <row r="384" spans="2:21">
      <c r="B384" s="114"/>
      <c r="C384" s="115"/>
      <c r="D384" s="115"/>
      <c r="E384" s="115"/>
      <c r="F384" s="115"/>
      <c r="G384" s="115"/>
      <c r="H384" s="115"/>
      <c r="I384" s="115"/>
      <c r="J384" s="115"/>
      <c r="K384" s="115"/>
      <c r="L384" s="115"/>
      <c r="M384" s="115"/>
      <c r="N384" s="115"/>
      <c r="O384" s="115"/>
      <c r="P384" s="115"/>
      <c r="Q384" s="115"/>
      <c r="R384" s="115"/>
      <c r="S384" s="115"/>
      <c r="T384" s="115"/>
      <c r="U384" s="115"/>
    </row>
    <row r="385" spans="2:21">
      <c r="B385" s="114"/>
      <c r="C385" s="115"/>
      <c r="D385" s="115"/>
      <c r="E385" s="115"/>
      <c r="F385" s="115"/>
      <c r="G385" s="115"/>
      <c r="H385" s="115"/>
      <c r="I385" s="115"/>
      <c r="J385" s="115"/>
      <c r="K385" s="115"/>
      <c r="L385" s="115"/>
      <c r="M385" s="115"/>
      <c r="N385" s="115"/>
      <c r="O385" s="115"/>
      <c r="P385" s="115"/>
      <c r="Q385" s="115"/>
      <c r="R385" s="115"/>
      <c r="S385" s="115"/>
      <c r="T385" s="115"/>
      <c r="U385" s="115"/>
    </row>
    <row r="386" spans="2:21">
      <c r="B386" s="114"/>
      <c r="C386" s="115"/>
      <c r="D386" s="115"/>
      <c r="E386" s="115"/>
      <c r="F386" s="115"/>
      <c r="G386" s="115"/>
      <c r="H386" s="115"/>
      <c r="I386" s="115"/>
      <c r="J386" s="115"/>
      <c r="K386" s="115"/>
      <c r="L386" s="115"/>
      <c r="M386" s="115"/>
      <c r="N386" s="115"/>
      <c r="O386" s="115"/>
      <c r="P386" s="115"/>
      <c r="Q386" s="115"/>
      <c r="R386" s="115"/>
      <c r="S386" s="115"/>
      <c r="T386" s="115"/>
      <c r="U386" s="115"/>
    </row>
    <row r="387" spans="2:21">
      <c r="B387" s="114"/>
      <c r="C387" s="115"/>
      <c r="D387" s="115"/>
      <c r="E387" s="115"/>
      <c r="F387" s="115"/>
      <c r="G387" s="115"/>
      <c r="H387" s="115"/>
      <c r="I387" s="115"/>
      <c r="J387" s="115"/>
      <c r="K387" s="115"/>
      <c r="L387" s="115"/>
      <c r="M387" s="115"/>
      <c r="N387" s="115"/>
      <c r="O387" s="115"/>
      <c r="P387" s="115"/>
      <c r="Q387" s="115"/>
      <c r="R387" s="115"/>
      <c r="S387" s="115"/>
      <c r="T387" s="115"/>
      <c r="U387" s="115"/>
    </row>
    <row r="388" spans="2:21">
      <c r="B388" s="114"/>
      <c r="C388" s="115"/>
      <c r="D388" s="115"/>
      <c r="E388" s="115"/>
      <c r="F388" s="115"/>
      <c r="G388" s="115"/>
      <c r="H388" s="115"/>
      <c r="I388" s="115"/>
      <c r="J388" s="115"/>
      <c r="K388" s="115"/>
      <c r="L388" s="115"/>
      <c r="M388" s="115"/>
      <c r="N388" s="115"/>
      <c r="O388" s="115"/>
      <c r="P388" s="115"/>
      <c r="Q388" s="115"/>
      <c r="R388" s="115"/>
      <c r="S388" s="115"/>
      <c r="T388" s="115"/>
      <c r="U388" s="115"/>
    </row>
    <row r="389" spans="2:21">
      <c r="B389" s="114"/>
      <c r="C389" s="115"/>
      <c r="D389" s="115"/>
      <c r="E389" s="115"/>
      <c r="F389" s="115"/>
      <c r="G389" s="115"/>
      <c r="H389" s="115"/>
      <c r="I389" s="115"/>
      <c r="J389" s="115"/>
      <c r="K389" s="115"/>
      <c r="L389" s="115"/>
      <c r="M389" s="115"/>
      <c r="N389" s="115"/>
      <c r="O389" s="115"/>
      <c r="P389" s="115"/>
      <c r="Q389" s="115"/>
      <c r="R389" s="115"/>
      <c r="S389" s="115"/>
      <c r="T389" s="115"/>
      <c r="U389" s="115"/>
    </row>
    <row r="390" spans="2:21">
      <c r="B390" s="114"/>
      <c r="C390" s="115"/>
      <c r="D390" s="115"/>
      <c r="E390" s="115"/>
      <c r="F390" s="115"/>
      <c r="G390" s="115"/>
      <c r="H390" s="115"/>
      <c r="I390" s="115"/>
      <c r="J390" s="115"/>
      <c r="K390" s="115"/>
      <c r="L390" s="115"/>
      <c r="M390" s="115"/>
      <c r="N390" s="115"/>
      <c r="O390" s="115"/>
      <c r="P390" s="115"/>
      <c r="Q390" s="115"/>
      <c r="R390" s="115"/>
      <c r="S390" s="115"/>
      <c r="T390" s="115"/>
      <c r="U390" s="115"/>
    </row>
    <row r="391" spans="2:21">
      <c r="B391" s="114"/>
      <c r="C391" s="115"/>
      <c r="D391" s="115"/>
      <c r="E391" s="115"/>
      <c r="F391" s="115"/>
      <c r="G391" s="115"/>
      <c r="H391" s="115"/>
      <c r="I391" s="115"/>
      <c r="J391" s="115"/>
      <c r="K391" s="115"/>
      <c r="L391" s="115"/>
      <c r="M391" s="115"/>
      <c r="N391" s="115"/>
      <c r="O391" s="115"/>
      <c r="P391" s="115"/>
      <c r="Q391" s="115"/>
      <c r="R391" s="115"/>
      <c r="S391" s="115"/>
      <c r="T391" s="115"/>
      <c r="U391" s="115"/>
    </row>
    <row r="392" spans="2:21">
      <c r="B392" s="114"/>
      <c r="C392" s="115"/>
      <c r="D392" s="115"/>
      <c r="E392" s="115"/>
      <c r="F392" s="115"/>
      <c r="G392" s="115"/>
      <c r="H392" s="115"/>
      <c r="I392" s="115"/>
      <c r="J392" s="115"/>
      <c r="K392" s="115"/>
      <c r="L392" s="115"/>
      <c r="M392" s="115"/>
      <c r="N392" s="115"/>
      <c r="O392" s="115"/>
      <c r="P392" s="115"/>
      <c r="Q392" s="115"/>
      <c r="R392" s="115"/>
      <c r="S392" s="115"/>
      <c r="T392" s="115"/>
      <c r="U392" s="115"/>
    </row>
    <row r="393" spans="2:21">
      <c r="B393" s="114"/>
      <c r="C393" s="115"/>
      <c r="D393" s="115"/>
      <c r="E393" s="115"/>
      <c r="F393" s="115"/>
      <c r="G393" s="115"/>
      <c r="H393" s="115"/>
      <c r="I393" s="115"/>
      <c r="J393" s="115"/>
      <c r="K393" s="115"/>
      <c r="L393" s="115"/>
      <c r="M393" s="115"/>
      <c r="N393" s="115"/>
      <c r="O393" s="115"/>
      <c r="P393" s="115"/>
      <c r="Q393" s="115"/>
      <c r="R393" s="115"/>
      <c r="S393" s="115"/>
      <c r="T393" s="115"/>
      <c r="U393" s="115"/>
    </row>
    <row r="394" spans="2:21">
      <c r="B394" s="114"/>
      <c r="C394" s="115"/>
      <c r="D394" s="115"/>
      <c r="E394" s="115"/>
      <c r="F394" s="115"/>
      <c r="G394" s="115"/>
      <c r="H394" s="115"/>
      <c r="I394" s="115"/>
      <c r="J394" s="115"/>
      <c r="K394" s="115"/>
      <c r="L394" s="115"/>
      <c r="M394" s="115"/>
      <c r="N394" s="115"/>
      <c r="O394" s="115"/>
      <c r="P394" s="115"/>
      <c r="Q394" s="115"/>
      <c r="R394" s="115"/>
      <c r="S394" s="115"/>
      <c r="T394" s="115"/>
      <c r="U394" s="115"/>
    </row>
    <row r="395" spans="2:21">
      <c r="B395" s="114"/>
      <c r="C395" s="115"/>
      <c r="D395" s="115"/>
      <c r="E395" s="115"/>
      <c r="F395" s="115"/>
      <c r="G395" s="115"/>
      <c r="H395" s="115"/>
      <c r="I395" s="115"/>
      <c r="J395" s="115"/>
      <c r="K395" s="115"/>
      <c r="L395" s="115"/>
      <c r="M395" s="115"/>
      <c r="N395" s="115"/>
      <c r="O395" s="115"/>
      <c r="P395" s="115"/>
      <c r="Q395" s="115"/>
      <c r="R395" s="115"/>
      <c r="S395" s="115"/>
      <c r="T395" s="115"/>
      <c r="U395" s="115"/>
    </row>
    <row r="396" spans="2:21">
      <c r="B396" s="114"/>
      <c r="C396" s="115"/>
      <c r="D396" s="115"/>
      <c r="E396" s="115"/>
      <c r="F396" s="115"/>
      <c r="G396" s="115"/>
      <c r="H396" s="115"/>
      <c r="I396" s="115"/>
      <c r="J396" s="115"/>
      <c r="K396" s="115"/>
      <c r="L396" s="115"/>
      <c r="M396" s="115"/>
      <c r="N396" s="115"/>
      <c r="O396" s="115"/>
      <c r="P396" s="115"/>
      <c r="Q396" s="115"/>
      <c r="R396" s="115"/>
      <c r="S396" s="115"/>
      <c r="T396" s="115"/>
      <c r="U396" s="115"/>
    </row>
    <row r="397" spans="2:21">
      <c r="B397" s="114"/>
      <c r="C397" s="115"/>
      <c r="D397" s="115"/>
      <c r="E397" s="115"/>
      <c r="F397" s="115"/>
      <c r="G397" s="115"/>
      <c r="H397" s="115"/>
      <c r="I397" s="115"/>
      <c r="J397" s="115"/>
      <c r="K397" s="115"/>
      <c r="L397" s="115"/>
      <c r="M397" s="115"/>
      <c r="N397" s="115"/>
      <c r="O397" s="115"/>
      <c r="P397" s="115"/>
      <c r="Q397" s="115"/>
      <c r="R397" s="115"/>
      <c r="S397" s="115"/>
      <c r="T397" s="115"/>
      <c r="U397" s="115"/>
    </row>
    <row r="398" spans="2:21">
      <c r="B398" s="114"/>
      <c r="C398" s="115"/>
      <c r="D398" s="115"/>
      <c r="E398" s="115"/>
      <c r="F398" s="115"/>
      <c r="G398" s="115"/>
      <c r="H398" s="115"/>
      <c r="I398" s="115"/>
      <c r="J398" s="115"/>
      <c r="K398" s="115"/>
      <c r="L398" s="115"/>
      <c r="M398" s="115"/>
      <c r="N398" s="115"/>
      <c r="O398" s="115"/>
      <c r="P398" s="115"/>
      <c r="Q398" s="115"/>
      <c r="R398" s="115"/>
      <c r="S398" s="115"/>
      <c r="T398" s="115"/>
      <c r="U398" s="115"/>
    </row>
    <row r="399" spans="2:21">
      <c r="B399" s="114"/>
      <c r="C399" s="115"/>
      <c r="D399" s="115"/>
      <c r="E399" s="115"/>
      <c r="F399" s="115"/>
      <c r="G399" s="115"/>
      <c r="H399" s="115"/>
      <c r="I399" s="115"/>
      <c r="J399" s="115"/>
      <c r="K399" s="115"/>
      <c r="L399" s="115"/>
      <c r="M399" s="115"/>
      <c r="N399" s="115"/>
      <c r="O399" s="115"/>
      <c r="P399" s="115"/>
      <c r="Q399" s="115"/>
      <c r="R399" s="115"/>
      <c r="S399" s="115"/>
      <c r="T399" s="115"/>
      <c r="U399" s="115"/>
    </row>
    <row r="400" spans="2:21">
      <c r="B400" s="114"/>
      <c r="C400" s="115"/>
      <c r="D400" s="115"/>
      <c r="E400" s="115"/>
      <c r="F400" s="115"/>
      <c r="G400" s="115"/>
      <c r="H400" s="115"/>
      <c r="I400" s="115"/>
      <c r="J400" s="115"/>
      <c r="K400" s="115"/>
      <c r="L400" s="115"/>
      <c r="M400" s="115"/>
      <c r="N400" s="115"/>
      <c r="O400" s="115"/>
      <c r="P400" s="115"/>
      <c r="Q400" s="115"/>
      <c r="R400" s="115"/>
      <c r="S400" s="115"/>
      <c r="T400" s="115"/>
      <c r="U400" s="115"/>
    </row>
    <row r="401" spans="2:21">
      <c r="B401" s="114"/>
      <c r="C401" s="115"/>
      <c r="D401" s="115"/>
      <c r="E401" s="115"/>
      <c r="F401" s="115"/>
      <c r="G401" s="115"/>
      <c r="H401" s="115"/>
      <c r="I401" s="115"/>
      <c r="J401" s="115"/>
      <c r="K401" s="115"/>
      <c r="L401" s="115"/>
      <c r="M401" s="115"/>
      <c r="N401" s="115"/>
      <c r="O401" s="115"/>
      <c r="P401" s="115"/>
      <c r="Q401" s="115"/>
      <c r="R401" s="115"/>
      <c r="S401" s="115"/>
      <c r="T401" s="115"/>
      <c r="U401" s="115"/>
    </row>
    <row r="402" spans="2:21">
      <c r="B402" s="114"/>
      <c r="C402" s="115"/>
      <c r="D402" s="115"/>
      <c r="E402" s="115"/>
      <c r="F402" s="115"/>
      <c r="G402" s="115"/>
      <c r="H402" s="115"/>
      <c r="I402" s="115"/>
      <c r="J402" s="115"/>
      <c r="K402" s="115"/>
      <c r="L402" s="115"/>
      <c r="M402" s="115"/>
      <c r="N402" s="115"/>
      <c r="O402" s="115"/>
      <c r="P402" s="115"/>
      <c r="Q402" s="115"/>
      <c r="R402" s="115"/>
      <c r="S402" s="115"/>
      <c r="T402" s="115"/>
      <c r="U402" s="115"/>
    </row>
    <row r="403" spans="2:21">
      <c r="B403" s="114"/>
      <c r="C403" s="115"/>
      <c r="D403" s="115"/>
      <c r="E403" s="115"/>
      <c r="F403" s="115"/>
      <c r="G403" s="115"/>
      <c r="H403" s="115"/>
      <c r="I403" s="115"/>
      <c r="J403" s="115"/>
      <c r="K403" s="115"/>
      <c r="L403" s="115"/>
      <c r="M403" s="115"/>
      <c r="N403" s="115"/>
      <c r="O403" s="115"/>
      <c r="P403" s="115"/>
      <c r="Q403" s="115"/>
      <c r="R403" s="115"/>
      <c r="S403" s="115"/>
      <c r="T403" s="115"/>
      <c r="U403" s="115"/>
    </row>
    <row r="404" spans="2:21">
      <c r="B404" s="114"/>
      <c r="C404" s="115"/>
      <c r="D404" s="115"/>
      <c r="E404" s="115"/>
      <c r="F404" s="115"/>
      <c r="G404" s="115"/>
      <c r="H404" s="115"/>
      <c r="I404" s="115"/>
      <c r="J404" s="115"/>
      <c r="K404" s="115"/>
      <c r="L404" s="115"/>
      <c r="M404" s="115"/>
      <c r="N404" s="115"/>
      <c r="O404" s="115"/>
      <c r="P404" s="115"/>
      <c r="Q404" s="115"/>
      <c r="R404" s="115"/>
      <c r="S404" s="115"/>
      <c r="T404" s="115"/>
      <c r="U404" s="115"/>
    </row>
    <row r="405" spans="2:21">
      <c r="B405" s="114"/>
      <c r="C405" s="115"/>
      <c r="D405" s="115"/>
      <c r="E405" s="115"/>
      <c r="F405" s="115"/>
      <c r="G405" s="115"/>
      <c r="H405" s="115"/>
      <c r="I405" s="115"/>
      <c r="J405" s="115"/>
      <c r="K405" s="115"/>
      <c r="L405" s="115"/>
      <c r="M405" s="115"/>
      <c r="N405" s="115"/>
      <c r="O405" s="115"/>
      <c r="P405" s="115"/>
      <c r="Q405" s="115"/>
      <c r="R405" s="115"/>
      <c r="S405" s="115"/>
      <c r="T405" s="115"/>
      <c r="U405" s="115"/>
    </row>
    <row r="406" spans="2:21">
      <c r="B406" s="114"/>
      <c r="C406" s="115"/>
      <c r="D406" s="115"/>
      <c r="E406" s="115"/>
      <c r="F406" s="115"/>
      <c r="G406" s="115"/>
      <c r="H406" s="115"/>
      <c r="I406" s="115"/>
      <c r="J406" s="115"/>
      <c r="K406" s="115"/>
      <c r="L406" s="115"/>
      <c r="M406" s="115"/>
      <c r="N406" s="115"/>
      <c r="O406" s="115"/>
      <c r="P406" s="115"/>
      <c r="Q406" s="115"/>
      <c r="R406" s="115"/>
      <c r="S406" s="115"/>
      <c r="T406" s="115"/>
      <c r="U406" s="115"/>
    </row>
    <row r="407" spans="2:21">
      <c r="B407" s="114"/>
      <c r="C407" s="115"/>
      <c r="D407" s="115"/>
      <c r="E407" s="115"/>
      <c r="F407" s="115"/>
      <c r="G407" s="115"/>
      <c r="H407" s="115"/>
      <c r="I407" s="115"/>
      <c r="J407" s="115"/>
      <c r="K407" s="115"/>
      <c r="L407" s="115"/>
      <c r="M407" s="115"/>
      <c r="N407" s="115"/>
      <c r="O407" s="115"/>
      <c r="P407" s="115"/>
      <c r="Q407" s="115"/>
      <c r="R407" s="115"/>
      <c r="S407" s="115"/>
      <c r="T407" s="115"/>
      <c r="U407" s="115"/>
    </row>
    <row r="408" spans="2:21">
      <c r="B408" s="114"/>
      <c r="C408" s="115"/>
      <c r="D408" s="115"/>
      <c r="E408" s="115"/>
      <c r="F408" s="115"/>
      <c r="G408" s="115"/>
      <c r="H408" s="115"/>
      <c r="I408" s="115"/>
      <c r="J408" s="115"/>
      <c r="K408" s="115"/>
      <c r="L408" s="115"/>
      <c r="M408" s="115"/>
      <c r="N408" s="115"/>
      <c r="O408" s="115"/>
      <c r="P408" s="115"/>
      <c r="Q408" s="115"/>
      <c r="R408" s="115"/>
      <c r="S408" s="115"/>
      <c r="T408" s="115"/>
      <c r="U408" s="115"/>
    </row>
    <row r="409" spans="2:21">
      <c r="B409" s="114"/>
      <c r="C409" s="115"/>
      <c r="D409" s="115"/>
      <c r="E409" s="115"/>
      <c r="F409" s="115"/>
      <c r="G409" s="115"/>
      <c r="H409" s="115"/>
      <c r="I409" s="115"/>
      <c r="J409" s="115"/>
      <c r="K409" s="115"/>
      <c r="L409" s="115"/>
      <c r="M409" s="115"/>
      <c r="N409" s="115"/>
      <c r="O409" s="115"/>
      <c r="P409" s="115"/>
      <c r="Q409" s="115"/>
      <c r="R409" s="115"/>
      <c r="S409" s="115"/>
      <c r="T409" s="115"/>
      <c r="U409" s="115"/>
    </row>
    <row r="410" spans="2:21">
      <c r="B410" s="114"/>
      <c r="C410" s="115"/>
      <c r="D410" s="115"/>
      <c r="E410" s="115"/>
      <c r="F410" s="115"/>
      <c r="G410" s="115"/>
      <c r="H410" s="115"/>
      <c r="I410" s="115"/>
      <c r="J410" s="115"/>
      <c r="K410" s="115"/>
      <c r="L410" s="115"/>
      <c r="M410" s="115"/>
      <c r="N410" s="115"/>
      <c r="O410" s="115"/>
      <c r="P410" s="115"/>
      <c r="Q410" s="115"/>
      <c r="R410" s="115"/>
      <c r="S410" s="115"/>
      <c r="T410" s="115"/>
      <c r="U410" s="115"/>
    </row>
    <row r="411" spans="2:21">
      <c r="B411" s="114"/>
      <c r="C411" s="115"/>
      <c r="D411" s="115"/>
      <c r="E411" s="115"/>
      <c r="F411" s="115"/>
      <c r="G411" s="115"/>
      <c r="H411" s="115"/>
      <c r="I411" s="115"/>
      <c r="J411" s="115"/>
      <c r="K411" s="115"/>
      <c r="L411" s="115"/>
      <c r="M411" s="115"/>
      <c r="N411" s="115"/>
      <c r="O411" s="115"/>
      <c r="P411" s="115"/>
      <c r="Q411" s="115"/>
      <c r="R411" s="115"/>
      <c r="S411" s="115"/>
      <c r="T411" s="115"/>
      <c r="U411" s="115"/>
    </row>
    <row r="412" spans="2:21">
      <c r="B412" s="114"/>
      <c r="C412" s="115"/>
      <c r="D412" s="115"/>
      <c r="E412" s="115"/>
      <c r="F412" s="115"/>
      <c r="G412" s="115"/>
      <c r="H412" s="115"/>
      <c r="I412" s="115"/>
      <c r="J412" s="115"/>
      <c r="K412" s="115"/>
      <c r="L412" s="115"/>
      <c r="M412" s="115"/>
      <c r="N412" s="115"/>
      <c r="O412" s="115"/>
      <c r="P412" s="115"/>
      <c r="Q412" s="115"/>
      <c r="R412" s="115"/>
      <c r="S412" s="115"/>
      <c r="T412" s="115"/>
      <c r="U412" s="115"/>
    </row>
    <row r="413" spans="2:21">
      <c r="B413" s="114"/>
      <c r="C413" s="115"/>
      <c r="D413" s="115"/>
      <c r="E413" s="115"/>
      <c r="F413" s="115"/>
      <c r="G413" s="115"/>
      <c r="H413" s="115"/>
      <c r="I413" s="115"/>
      <c r="J413" s="115"/>
      <c r="K413" s="115"/>
      <c r="L413" s="115"/>
      <c r="M413" s="115"/>
      <c r="N413" s="115"/>
      <c r="O413" s="115"/>
      <c r="P413" s="115"/>
      <c r="Q413" s="115"/>
      <c r="R413" s="115"/>
      <c r="S413" s="115"/>
      <c r="T413" s="115"/>
      <c r="U413" s="115"/>
    </row>
    <row r="414" spans="2:21">
      <c r="B414" s="114"/>
      <c r="C414" s="115"/>
      <c r="D414" s="115"/>
      <c r="E414" s="115"/>
      <c r="F414" s="115"/>
      <c r="G414" s="115"/>
      <c r="H414" s="115"/>
      <c r="I414" s="115"/>
      <c r="J414" s="115"/>
      <c r="K414" s="115"/>
      <c r="L414" s="115"/>
      <c r="M414" s="115"/>
      <c r="N414" s="115"/>
      <c r="O414" s="115"/>
      <c r="P414" s="115"/>
      <c r="Q414" s="115"/>
      <c r="R414" s="115"/>
      <c r="S414" s="115"/>
      <c r="T414" s="115"/>
      <c r="U414" s="115"/>
    </row>
    <row r="415" spans="2:21">
      <c r="B415" s="114"/>
      <c r="C415" s="115"/>
      <c r="D415" s="115"/>
      <c r="E415" s="115"/>
      <c r="F415" s="115"/>
      <c r="G415" s="115"/>
      <c r="H415" s="115"/>
      <c r="I415" s="115"/>
      <c r="J415" s="115"/>
      <c r="K415" s="115"/>
      <c r="L415" s="115"/>
      <c r="M415" s="115"/>
      <c r="N415" s="115"/>
      <c r="O415" s="115"/>
      <c r="P415" s="115"/>
      <c r="Q415" s="115"/>
      <c r="R415" s="115"/>
      <c r="S415" s="115"/>
      <c r="T415" s="115"/>
      <c r="U415" s="115"/>
    </row>
    <row r="416" spans="2:21">
      <c r="B416" s="114"/>
      <c r="C416" s="115"/>
      <c r="D416" s="115"/>
      <c r="E416" s="115"/>
      <c r="F416" s="115"/>
      <c r="G416" s="115"/>
      <c r="H416" s="115"/>
      <c r="I416" s="115"/>
      <c r="J416" s="115"/>
      <c r="K416" s="115"/>
      <c r="L416" s="115"/>
      <c r="M416" s="115"/>
      <c r="N416" s="115"/>
      <c r="O416" s="115"/>
      <c r="P416" s="115"/>
      <c r="Q416" s="115"/>
      <c r="R416" s="115"/>
      <c r="S416" s="115"/>
      <c r="T416" s="115"/>
      <c r="U416" s="115"/>
    </row>
    <row r="417" spans="2:21">
      <c r="B417" s="114"/>
      <c r="C417" s="115"/>
      <c r="D417" s="115"/>
      <c r="E417" s="115"/>
      <c r="F417" s="115"/>
      <c r="G417" s="115"/>
      <c r="H417" s="115"/>
      <c r="I417" s="115"/>
      <c r="J417" s="115"/>
      <c r="K417" s="115"/>
      <c r="L417" s="115"/>
      <c r="M417" s="115"/>
      <c r="N417" s="115"/>
      <c r="O417" s="115"/>
      <c r="P417" s="115"/>
      <c r="Q417" s="115"/>
      <c r="R417" s="115"/>
      <c r="S417" s="115"/>
      <c r="T417" s="115"/>
      <c r="U417" s="115"/>
    </row>
    <row r="418" spans="2:21">
      <c r="B418" s="114"/>
      <c r="C418" s="115"/>
      <c r="D418" s="115"/>
      <c r="E418" s="115"/>
      <c r="F418" s="115"/>
      <c r="G418" s="115"/>
      <c r="H418" s="115"/>
      <c r="I418" s="115"/>
      <c r="J418" s="115"/>
      <c r="K418" s="115"/>
      <c r="L418" s="115"/>
      <c r="M418" s="115"/>
      <c r="N418" s="115"/>
      <c r="O418" s="115"/>
      <c r="P418" s="115"/>
      <c r="Q418" s="115"/>
      <c r="R418" s="115"/>
      <c r="S418" s="115"/>
      <c r="T418" s="115"/>
      <c r="U418" s="115"/>
    </row>
    <row r="419" spans="2:21">
      <c r="B419" s="114"/>
      <c r="C419" s="115"/>
      <c r="D419" s="115"/>
      <c r="E419" s="115"/>
      <c r="F419" s="115"/>
      <c r="G419" s="115"/>
      <c r="H419" s="115"/>
      <c r="I419" s="115"/>
      <c r="J419" s="115"/>
      <c r="K419" s="115"/>
      <c r="L419" s="115"/>
      <c r="M419" s="115"/>
      <c r="N419" s="115"/>
      <c r="O419" s="115"/>
      <c r="P419" s="115"/>
      <c r="Q419" s="115"/>
      <c r="R419" s="115"/>
      <c r="S419" s="115"/>
      <c r="T419" s="115"/>
      <c r="U419" s="115"/>
    </row>
    <row r="420" spans="2:21">
      <c r="B420" s="114"/>
      <c r="C420" s="115"/>
      <c r="D420" s="115"/>
      <c r="E420" s="115"/>
      <c r="F420" s="115"/>
      <c r="G420" s="115"/>
      <c r="H420" s="115"/>
      <c r="I420" s="115"/>
      <c r="J420" s="115"/>
      <c r="K420" s="115"/>
      <c r="L420" s="115"/>
      <c r="M420" s="115"/>
      <c r="N420" s="115"/>
      <c r="O420" s="115"/>
      <c r="P420" s="115"/>
      <c r="Q420" s="115"/>
      <c r="R420" s="115"/>
      <c r="S420" s="115"/>
      <c r="T420" s="115"/>
      <c r="U420" s="115"/>
    </row>
    <row r="421" spans="2:21">
      <c r="B421" s="114"/>
      <c r="C421" s="115"/>
      <c r="D421" s="115"/>
      <c r="E421" s="115"/>
      <c r="F421" s="115"/>
      <c r="G421" s="115"/>
      <c r="H421" s="115"/>
      <c r="I421" s="115"/>
      <c r="J421" s="115"/>
      <c r="K421" s="115"/>
      <c r="L421" s="115"/>
      <c r="M421" s="115"/>
      <c r="N421" s="115"/>
      <c r="O421" s="115"/>
      <c r="P421" s="115"/>
      <c r="Q421" s="115"/>
      <c r="R421" s="115"/>
      <c r="S421" s="115"/>
      <c r="T421" s="115"/>
      <c r="U421" s="115"/>
    </row>
    <row r="422" spans="2:21">
      <c r="B422" s="114"/>
      <c r="C422" s="115"/>
      <c r="D422" s="115"/>
      <c r="E422" s="115"/>
      <c r="F422" s="115"/>
      <c r="G422" s="115"/>
      <c r="H422" s="115"/>
      <c r="I422" s="115"/>
      <c r="J422" s="115"/>
      <c r="K422" s="115"/>
      <c r="L422" s="115"/>
      <c r="M422" s="115"/>
      <c r="N422" s="115"/>
      <c r="O422" s="115"/>
      <c r="P422" s="115"/>
      <c r="Q422" s="115"/>
      <c r="R422" s="115"/>
      <c r="S422" s="115"/>
      <c r="T422" s="115"/>
      <c r="U422" s="115"/>
    </row>
    <row r="423" spans="2:21">
      <c r="B423" s="114"/>
      <c r="C423" s="115"/>
      <c r="D423" s="115"/>
      <c r="E423" s="115"/>
      <c r="F423" s="115"/>
      <c r="G423" s="115"/>
      <c r="H423" s="115"/>
      <c r="I423" s="115"/>
      <c r="J423" s="115"/>
      <c r="K423" s="115"/>
      <c r="L423" s="115"/>
      <c r="M423" s="115"/>
      <c r="N423" s="115"/>
      <c r="O423" s="115"/>
      <c r="P423" s="115"/>
      <c r="Q423" s="115"/>
      <c r="R423" s="115"/>
      <c r="S423" s="115"/>
      <c r="T423" s="115"/>
      <c r="U423" s="115"/>
    </row>
    <row r="424" spans="2:21">
      <c r="B424" s="114"/>
      <c r="C424" s="115"/>
      <c r="D424" s="115"/>
      <c r="E424" s="115"/>
      <c r="F424" s="115"/>
      <c r="G424" s="115"/>
      <c r="H424" s="115"/>
      <c r="I424" s="115"/>
      <c r="J424" s="115"/>
      <c r="K424" s="115"/>
      <c r="L424" s="115"/>
      <c r="M424" s="115"/>
      <c r="N424" s="115"/>
      <c r="O424" s="115"/>
      <c r="P424" s="115"/>
      <c r="Q424" s="115"/>
      <c r="R424" s="115"/>
      <c r="S424" s="115"/>
      <c r="T424" s="115"/>
      <c r="U424" s="115"/>
    </row>
    <row r="425" spans="2:21">
      <c r="B425" s="114"/>
      <c r="C425" s="115"/>
      <c r="D425" s="115"/>
      <c r="E425" s="115"/>
      <c r="F425" s="115"/>
      <c r="G425" s="115"/>
      <c r="H425" s="115"/>
      <c r="I425" s="115"/>
      <c r="J425" s="115"/>
      <c r="K425" s="115"/>
      <c r="L425" s="115"/>
      <c r="M425" s="115"/>
      <c r="N425" s="115"/>
      <c r="O425" s="115"/>
      <c r="P425" s="115"/>
      <c r="Q425" s="115"/>
      <c r="R425" s="115"/>
      <c r="S425" s="115"/>
      <c r="T425" s="115"/>
      <c r="U425" s="115"/>
    </row>
    <row r="426" spans="2:21">
      <c r="B426" s="114"/>
      <c r="C426" s="115"/>
      <c r="D426" s="115"/>
      <c r="E426" s="115"/>
      <c r="F426" s="115"/>
      <c r="G426" s="115"/>
      <c r="H426" s="115"/>
      <c r="I426" s="115"/>
      <c r="J426" s="115"/>
      <c r="K426" s="115"/>
      <c r="L426" s="115"/>
      <c r="M426" s="115"/>
      <c r="N426" s="115"/>
      <c r="O426" s="115"/>
      <c r="P426" s="115"/>
      <c r="Q426" s="115"/>
      <c r="R426" s="115"/>
      <c r="S426" s="115"/>
      <c r="T426" s="115"/>
      <c r="U426" s="115"/>
    </row>
    <row r="427" spans="2:21">
      <c r="B427" s="114"/>
      <c r="C427" s="115"/>
      <c r="D427" s="115"/>
      <c r="E427" s="115"/>
      <c r="F427" s="115"/>
      <c r="G427" s="115"/>
      <c r="H427" s="115"/>
      <c r="I427" s="115"/>
      <c r="J427" s="115"/>
      <c r="K427" s="115"/>
      <c r="L427" s="115"/>
      <c r="M427" s="115"/>
      <c r="N427" s="115"/>
      <c r="O427" s="115"/>
      <c r="P427" s="115"/>
      <c r="Q427" s="115"/>
      <c r="R427" s="115"/>
      <c r="S427" s="115"/>
      <c r="T427" s="115"/>
      <c r="U427" s="115"/>
    </row>
    <row r="428" spans="2:21">
      <c r="B428" s="114"/>
      <c r="C428" s="115"/>
      <c r="D428" s="115"/>
      <c r="E428" s="115"/>
      <c r="F428" s="115"/>
      <c r="G428" s="115"/>
      <c r="H428" s="115"/>
      <c r="I428" s="115"/>
      <c r="J428" s="115"/>
      <c r="K428" s="115"/>
      <c r="L428" s="115"/>
      <c r="M428" s="115"/>
      <c r="N428" s="115"/>
      <c r="O428" s="115"/>
      <c r="P428" s="115"/>
      <c r="Q428" s="115"/>
      <c r="R428" s="115"/>
      <c r="S428" s="115"/>
      <c r="T428" s="115"/>
      <c r="U428" s="115"/>
    </row>
    <row r="429" spans="2:21">
      <c r="B429" s="114"/>
      <c r="C429" s="115"/>
      <c r="D429" s="115"/>
      <c r="E429" s="115"/>
      <c r="F429" s="115"/>
      <c r="G429" s="115"/>
      <c r="H429" s="115"/>
      <c r="I429" s="115"/>
      <c r="J429" s="115"/>
      <c r="K429" s="115"/>
      <c r="L429" s="115"/>
      <c r="M429" s="115"/>
      <c r="N429" s="115"/>
      <c r="O429" s="115"/>
      <c r="P429" s="115"/>
      <c r="Q429" s="115"/>
      <c r="R429" s="115"/>
      <c r="S429" s="115"/>
      <c r="T429" s="115"/>
      <c r="U429" s="115"/>
    </row>
    <row r="430" spans="2:21">
      <c r="B430" s="114"/>
      <c r="C430" s="115"/>
      <c r="D430" s="115"/>
      <c r="E430" s="115"/>
      <c r="F430" s="115"/>
      <c r="G430" s="115"/>
      <c r="H430" s="115"/>
      <c r="I430" s="115"/>
      <c r="J430" s="115"/>
      <c r="K430" s="115"/>
      <c r="L430" s="115"/>
      <c r="M430" s="115"/>
      <c r="N430" s="115"/>
      <c r="O430" s="115"/>
      <c r="P430" s="115"/>
      <c r="Q430" s="115"/>
      <c r="R430" s="115"/>
      <c r="S430" s="115"/>
      <c r="T430" s="115"/>
      <c r="U430" s="115"/>
    </row>
    <row r="431" spans="2:21">
      <c r="B431" s="114"/>
      <c r="C431" s="115"/>
      <c r="D431" s="115"/>
      <c r="E431" s="115"/>
      <c r="F431" s="115"/>
      <c r="G431" s="115"/>
      <c r="H431" s="115"/>
      <c r="I431" s="115"/>
      <c r="J431" s="115"/>
      <c r="K431" s="115"/>
      <c r="L431" s="115"/>
      <c r="M431" s="115"/>
      <c r="N431" s="115"/>
      <c r="O431" s="115"/>
      <c r="P431" s="115"/>
      <c r="Q431" s="115"/>
      <c r="R431" s="115"/>
      <c r="S431" s="115"/>
      <c r="T431" s="115"/>
      <c r="U431" s="115"/>
    </row>
    <row r="432" spans="2:21">
      <c r="B432" s="114"/>
      <c r="C432" s="115"/>
      <c r="D432" s="115"/>
      <c r="E432" s="115"/>
      <c r="F432" s="115"/>
      <c r="G432" s="115"/>
      <c r="H432" s="115"/>
      <c r="I432" s="115"/>
      <c r="J432" s="115"/>
      <c r="K432" s="115"/>
      <c r="L432" s="115"/>
      <c r="M432" s="115"/>
      <c r="N432" s="115"/>
      <c r="O432" s="115"/>
      <c r="P432" s="115"/>
      <c r="Q432" s="115"/>
      <c r="R432" s="115"/>
      <c r="S432" s="115"/>
      <c r="T432" s="115"/>
      <c r="U432" s="115"/>
    </row>
    <row r="433" spans="2:21">
      <c r="B433" s="114"/>
      <c r="C433" s="115"/>
      <c r="D433" s="115"/>
      <c r="E433" s="115"/>
      <c r="F433" s="115"/>
      <c r="G433" s="115"/>
      <c r="H433" s="115"/>
      <c r="I433" s="115"/>
      <c r="J433" s="115"/>
      <c r="K433" s="115"/>
      <c r="L433" s="115"/>
      <c r="M433" s="115"/>
      <c r="N433" s="115"/>
      <c r="O433" s="115"/>
      <c r="P433" s="115"/>
      <c r="Q433" s="115"/>
      <c r="R433" s="115"/>
      <c r="S433" s="115"/>
      <c r="T433" s="115"/>
      <c r="U433" s="115"/>
    </row>
    <row r="434" spans="2:21">
      <c r="B434" s="114"/>
      <c r="C434" s="115"/>
      <c r="D434" s="115"/>
      <c r="E434" s="115"/>
      <c r="F434" s="115"/>
      <c r="G434" s="115"/>
      <c r="H434" s="115"/>
      <c r="I434" s="115"/>
      <c r="J434" s="115"/>
      <c r="K434" s="115"/>
      <c r="L434" s="115"/>
      <c r="M434" s="115"/>
      <c r="N434" s="115"/>
      <c r="O434" s="115"/>
      <c r="P434" s="115"/>
      <c r="Q434" s="115"/>
      <c r="R434" s="115"/>
      <c r="S434" s="115"/>
      <c r="T434" s="115"/>
      <c r="U434" s="115"/>
    </row>
    <row r="435" spans="2:21">
      <c r="B435" s="114"/>
      <c r="C435" s="115"/>
      <c r="D435" s="115"/>
      <c r="E435" s="115"/>
      <c r="F435" s="115"/>
      <c r="G435" s="115"/>
      <c r="H435" s="115"/>
      <c r="I435" s="115"/>
      <c r="J435" s="115"/>
      <c r="K435" s="115"/>
      <c r="L435" s="115"/>
      <c r="M435" s="115"/>
      <c r="N435" s="115"/>
      <c r="O435" s="115"/>
      <c r="P435" s="115"/>
      <c r="Q435" s="115"/>
      <c r="R435" s="115"/>
      <c r="S435" s="115"/>
      <c r="T435" s="115"/>
      <c r="U435" s="115"/>
    </row>
    <row r="436" spans="2:21">
      <c r="B436" s="114"/>
      <c r="C436" s="115"/>
      <c r="D436" s="115"/>
      <c r="E436" s="115"/>
      <c r="F436" s="115"/>
      <c r="G436" s="115"/>
      <c r="H436" s="115"/>
      <c r="I436" s="115"/>
      <c r="J436" s="115"/>
      <c r="K436" s="115"/>
      <c r="L436" s="115"/>
      <c r="M436" s="115"/>
      <c r="N436" s="115"/>
      <c r="O436" s="115"/>
      <c r="P436" s="115"/>
      <c r="Q436" s="115"/>
      <c r="R436" s="115"/>
      <c r="S436" s="115"/>
      <c r="T436" s="115"/>
      <c r="U436" s="115"/>
    </row>
    <row r="437" spans="2:21">
      <c r="B437" s="114"/>
      <c r="C437" s="115"/>
      <c r="D437" s="115"/>
      <c r="E437" s="115"/>
      <c r="F437" s="115"/>
      <c r="G437" s="115"/>
      <c r="H437" s="115"/>
      <c r="I437" s="115"/>
      <c r="J437" s="115"/>
      <c r="K437" s="115"/>
      <c r="L437" s="115"/>
      <c r="M437" s="115"/>
      <c r="N437" s="115"/>
      <c r="O437" s="115"/>
      <c r="P437" s="115"/>
      <c r="Q437" s="115"/>
      <c r="R437" s="115"/>
      <c r="S437" s="115"/>
      <c r="T437" s="115"/>
      <c r="U437" s="115"/>
    </row>
    <row r="438" spans="2:21">
      <c r="B438" s="114"/>
      <c r="C438" s="115"/>
      <c r="D438" s="115"/>
      <c r="E438" s="115"/>
      <c r="F438" s="115"/>
      <c r="G438" s="115"/>
      <c r="H438" s="115"/>
      <c r="I438" s="115"/>
      <c r="J438" s="115"/>
      <c r="K438" s="115"/>
      <c r="L438" s="115"/>
      <c r="M438" s="115"/>
      <c r="N438" s="115"/>
      <c r="O438" s="115"/>
      <c r="P438" s="115"/>
      <c r="Q438" s="115"/>
      <c r="R438" s="115"/>
      <c r="S438" s="115"/>
      <c r="T438" s="115"/>
      <c r="U438" s="115"/>
    </row>
    <row r="439" spans="2:21">
      <c r="B439" s="114"/>
      <c r="C439" s="115"/>
      <c r="D439" s="115"/>
      <c r="E439" s="115"/>
      <c r="F439" s="115"/>
      <c r="G439" s="115"/>
      <c r="H439" s="115"/>
      <c r="I439" s="115"/>
      <c r="J439" s="115"/>
      <c r="K439" s="115"/>
      <c r="L439" s="115"/>
      <c r="M439" s="115"/>
      <c r="N439" s="115"/>
      <c r="O439" s="115"/>
      <c r="P439" s="115"/>
      <c r="Q439" s="115"/>
      <c r="R439" s="115"/>
      <c r="S439" s="115"/>
      <c r="T439" s="115"/>
      <c r="U439" s="115"/>
    </row>
    <row r="440" spans="2:21">
      <c r="B440" s="114"/>
      <c r="C440" s="115"/>
      <c r="D440" s="115"/>
      <c r="E440" s="115"/>
      <c r="F440" s="115"/>
      <c r="G440" s="115"/>
      <c r="H440" s="115"/>
      <c r="I440" s="115"/>
      <c r="J440" s="115"/>
      <c r="K440" s="115"/>
      <c r="L440" s="115"/>
      <c r="M440" s="115"/>
      <c r="N440" s="115"/>
      <c r="O440" s="115"/>
      <c r="P440" s="115"/>
      <c r="Q440" s="115"/>
      <c r="R440" s="115"/>
      <c r="S440" s="115"/>
      <c r="T440" s="115"/>
      <c r="U440" s="115"/>
    </row>
    <row r="441" spans="2:21">
      <c r="B441" s="114"/>
      <c r="C441" s="115"/>
      <c r="D441" s="115"/>
      <c r="E441" s="115"/>
      <c r="F441" s="115"/>
      <c r="G441" s="115"/>
      <c r="H441" s="115"/>
      <c r="I441" s="115"/>
      <c r="J441" s="115"/>
      <c r="K441" s="115"/>
      <c r="L441" s="115"/>
      <c r="M441" s="115"/>
      <c r="N441" s="115"/>
      <c r="O441" s="115"/>
      <c r="P441" s="115"/>
      <c r="Q441" s="115"/>
      <c r="R441" s="115"/>
      <c r="S441" s="115"/>
      <c r="T441" s="115"/>
      <c r="U441" s="115"/>
    </row>
    <row r="442" spans="2:21">
      <c r="B442" s="114"/>
      <c r="C442" s="115"/>
      <c r="D442" s="115"/>
      <c r="E442" s="115"/>
      <c r="F442" s="115"/>
      <c r="G442" s="115"/>
      <c r="H442" s="115"/>
      <c r="I442" s="115"/>
      <c r="J442" s="115"/>
      <c r="K442" s="115"/>
      <c r="L442" s="115"/>
      <c r="M442" s="115"/>
      <c r="N442" s="115"/>
      <c r="O442" s="115"/>
      <c r="P442" s="115"/>
      <c r="Q442" s="115"/>
      <c r="R442" s="115"/>
      <c r="S442" s="115"/>
      <c r="T442" s="115"/>
      <c r="U442" s="115"/>
    </row>
    <row r="443" spans="2:21">
      <c r="B443" s="114"/>
      <c r="C443" s="115"/>
      <c r="D443" s="115"/>
      <c r="E443" s="115"/>
      <c r="F443" s="115"/>
      <c r="G443" s="115"/>
      <c r="H443" s="115"/>
      <c r="I443" s="115"/>
      <c r="J443" s="115"/>
      <c r="K443" s="115"/>
      <c r="L443" s="115"/>
      <c r="M443" s="115"/>
      <c r="N443" s="115"/>
      <c r="O443" s="115"/>
      <c r="P443" s="115"/>
      <c r="Q443" s="115"/>
      <c r="R443" s="115"/>
      <c r="S443" s="115"/>
      <c r="T443" s="115"/>
      <c r="U443" s="115"/>
    </row>
    <row r="444" spans="2:21">
      <c r="B444" s="114"/>
      <c r="C444" s="115"/>
      <c r="D444" s="115"/>
      <c r="E444" s="115"/>
      <c r="F444" s="115"/>
      <c r="G444" s="115"/>
      <c r="H444" s="115"/>
      <c r="I444" s="115"/>
      <c r="J444" s="115"/>
      <c r="K444" s="115"/>
      <c r="L444" s="115"/>
      <c r="M444" s="115"/>
      <c r="N444" s="115"/>
      <c r="O444" s="115"/>
      <c r="P444" s="115"/>
      <c r="Q444" s="115"/>
      <c r="R444" s="115"/>
      <c r="S444" s="115"/>
      <c r="T444" s="115"/>
      <c r="U444" s="115"/>
    </row>
    <row r="445" spans="2:21">
      <c r="B445" s="114"/>
      <c r="C445" s="115"/>
      <c r="D445" s="115"/>
      <c r="E445" s="115"/>
      <c r="F445" s="115"/>
      <c r="G445" s="115"/>
      <c r="H445" s="115"/>
      <c r="I445" s="115"/>
      <c r="J445" s="115"/>
      <c r="K445" s="115"/>
      <c r="L445" s="115"/>
      <c r="M445" s="115"/>
      <c r="N445" s="115"/>
      <c r="O445" s="115"/>
      <c r="P445" s="115"/>
      <c r="Q445" s="115"/>
      <c r="R445" s="115"/>
      <c r="S445" s="115"/>
      <c r="T445" s="115"/>
      <c r="U445" s="115"/>
    </row>
    <row r="446" spans="2:21">
      <c r="B446" s="114"/>
      <c r="C446" s="115"/>
      <c r="D446" s="115"/>
      <c r="E446" s="115"/>
      <c r="F446" s="115"/>
      <c r="G446" s="115"/>
      <c r="H446" s="115"/>
      <c r="I446" s="115"/>
      <c r="J446" s="115"/>
      <c r="K446" s="115"/>
      <c r="L446" s="115"/>
      <c r="M446" s="115"/>
      <c r="N446" s="115"/>
      <c r="O446" s="115"/>
      <c r="P446" s="115"/>
      <c r="Q446" s="115"/>
      <c r="R446" s="115"/>
      <c r="S446" s="115"/>
      <c r="T446" s="115"/>
      <c r="U446" s="115"/>
    </row>
    <row r="447" spans="2:21">
      <c r="B447" s="114"/>
      <c r="C447" s="115"/>
      <c r="D447" s="115"/>
      <c r="E447" s="115"/>
      <c r="F447" s="115"/>
      <c r="G447" s="115"/>
      <c r="H447" s="115"/>
      <c r="I447" s="115"/>
      <c r="J447" s="115"/>
      <c r="K447" s="115"/>
      <c r="L447" s="115"/>
      <c r="M447" s="115"/>
      <c r="N447" s="115"/>
      <c r="O447" s="115"/>
      <c r="P447" s="115"/>
      <c r="Q447" s="115"/>
      <c r="R447" s="115"/>
      <c r="S447" s="115"/>
      <c r="T447" s="115"/>
      <c r="U447" s="115"/>
    </row>
    <row r="448" spans="2:21">
      <c r="B448" s="114"/>
      <c r="C448" s="115"/>
      <c r="D448" s="115"/>
      <c r="E448" s="115"/>
      <c r="F448" s="115"/>
      <c r="G448" s="115"/>
      <c r="H448" s="115"/>
      <c r="I448" s="115"/>
      <c r="J448" s="115"/>
      <c r="K448" s="115"/>
      <c r="L448" s="115"/>
      <c r="M448" s="115"/>
      <c r="N448" s="115"/>
      <c r="O448" s="115"/>
      <c r="P448" s="115"/>
      <c r="Q448" s="115"/>
      <c r="R448" s="115"/>
      <c r="S448" s="115"/>
      <c r="T448" s="115"/>
      <c r="U448" s="115"/>
    </row>
    <row r="449" spans="2:21">
      <c r="B449" s="114"/>
      <c r="C449" s="115"/>
      <c r="D449" s="115"/>
      <c r="E449" s="115"/>
      <c r="F449" s="115"/>
      <c r="G449" s="115"/>
      <c r="H449" s="115"/>
      <c r="I449" s="115"/>
      <c r="J449" s="115"/>
      <c r="K449" s="115"/>
      <c r="L449" s="115"/>
      <c r="M449" s="115"/>
      <c r="N449" s="115"/>
      <c r="O449" s="115"/>
      <c r="P449" s="115"/>
      <c r="Q449" s="115"/>
      <c r="R449" s="115"/>
      <c r="S449" s="115"/>
      <c r="T449" s="115"/>
      <c r="U449" s="115"/>
    </row>
    <row r="450" spans="2:21">
      <c r="B450" s="114"/>
      <c r="C450" s="115"/>
      <c r="D450" s="115"/>
      <c r="E450" s="115"/>
      <c r="F450" s="115"/>
      <c r="G450" s="115"/>
      <c r="H450" s="115"/>
      <c r="I450" s="115"/>
      <c r="J450" s="115"/>
      <c r="K450" s="115"/>
      <c r="L450" s="115"/>
      <c r="M450" s="115"/>
      <c r="N450" s="115"/>
      <c r="O450" s="115"/>
      <c r="P450" s="115"/>
      <c r="Q450" s="115"/>
      <c r="R450" s="115"/>
      <c r="S450" s="115"/>
      <c r="T450" s="115"/>
      <c r="U450" s="115"/>
    </row>
    <row r="451" spans="2:21">
      <c r="B451" s="114"/>
      <c r="C451" s="115"/>
      <c r="D451" s="115"/>
      <c r="E451" s="115"/>
      <c r="F451" s="115"/>
      <c r="G451" s="115"/>
      <c r="H451" s="115"/>
      <c r="I451" s="115"/>
      <c r="J451" s="115"/>
      <c r="K451" s="115"/>
      <c r="L451" s="115"/>
      <c r="M451" s="115"/>
      <c r="N451" s="115"/>
      <c r="O451" s="115"/>
      <c r="P451" s="115"/>
      <c r="Q451" s="115"/>
      <c r="R451" s="115"/>
      <c r="S451" s="115"/>
      <c r="T451" s="115"/>
      <c r="U451" s="115"/>
    </row>
    <row r="452" spans="2:21">
      <c r="B452" s="114"/>
      <c r="C452" s="115"/>
      <c r="D452" s="115"/>
      <c r="E452" s="115"/>
      <c r="F452" s="115"/>
      <c r="G452" s="115"/>
      <c r="H452" s="115"/>
      <c r="I452" s="115"/>
      <c r="J452" s="115"/>
      <c r="K452" s="115"/>
      <c r="L452" s="115"/>
      <c r="M452" s="115"/>
      <c r="N452" s="115"/>
      <c r="O452" s="115"/>
      <c r="P452" s="115"/>
      <c r="Q452" s="115"/>
      <c r="R452" s="115"/>
      <c r="S452" s="115"/>
      <c r="T452" s="115"/>
      <c r="U452" s="115"/>
    </row>
    <row r="453" spans="2:21">
      <c r="B453" s="114"/>
      <c r="C453" s="115"/>
      <c r="D453" s="115"/>
      <c r="E453" s="115"/>
      <c r="F453" s="115"/>
      <c r="G453" s="115"/>
      <c r="H453" s="115"/>
      <c r="I453" s="115"/>
      <c r="J453" s="115"/>
      <c r="K453" s="115"/>
      <c r="L453" s="115"/>
      <c r="M453" s="115"/>
      <c r="N453" s="115"/>
      <c r="O453" s="115"/>
      <c r="P453" s="115"/>
      <c r="Q453" s="115"/>
      <c r="R453" s="115"/>
      <c r="S453" s="115"/>
      <c r="T453" s="115"/>
      <c r="U453" s="115"/>
    </row>
    <row r="454" spans="2:21">
      <c r="B454" s="114"/>
      <c r="C454" s="115"/>
      <c r="D454" s="115"/>
      <c r="E454" s="115"/>
      <c r="F454" s="115"/>
      <c r="G454" s="115"/>
      <c r="H454" s="115"/>
      <c r="I454" s="115"/>
      <c r="J454" s="115"/>
      <c r="K454" s="115"/>
      <c r="L454" s="115"/>
      <c r="M454" s="115"/>
      <c r="N454" s="115"/>
      <c r="O454" s="115"/>
      <c r="P454" s="115"/>
      <c r="Q454" s="115"/>
      <c r="R454" s="115"/>
      <c r="S454" s="115"/>
      <c r="T454" s="115"/>
      <c r="U454" s="115"/>
    </row>
    <row r="455" spans="2:21">
      <c r="B455" s="114"/>
      <c r="C455" s="115"/>
      <c r="D455" s="115"/>
      <c r="E455" s="115"/>
      <c r="F455" s="115"/>
      <c r="G455" s="115"/>
      <c r="H455" s="115"/>
      <c r="I455" s="115"/>
      <c r="J455" s="115"/>
      <c r="K455" s="115"/>
      <c r="L455" s="115"/>
      <c r="M455" s="115"/>
      <c r="N455" s="115"/>
      <c r="O455" s="115"/>
      <c r="P455" s="115"/>
      <c r="Q455" s="115"/>
      <c r="R455" s="115"/>
      <c r="S455" s="115"/>
      <c r="T455" s="115"/>
      <c r="U455" s="115"/>
    </row>
    <row r="456" spans="2:21">
      <c r="B456" s="114"/>
      <c r="C456" s="115"/>
      <c r="D456" s="115"/>
      <c r="E456" s="115"/>
      <c r="F456" s="115"/>
      <c r="G456" s="115"/>
      <c r="H456" s="115"/>
      <c r="I456" s="115"/>
      <c r="J456" s="115"/>
      <c r="K456" s="115"/>
      <c r="L456" s="115"/>
      <c r="M456" s="115"/>
      <c r="N456" s="115"/>
      <c r="O456" s="115"/>
      <c r="P456" s="115"/>
      <c r="Q456" s="115"/>
      <c r="R456" s="115"/>
      <c r="S456" s="115"/>
      <c r="T456" s="115"/>
      <c r="U456" s="115"/>
    </row>
    <row r="457" spans="2:21">
      <c r="B457" s="114"/>
      <c r="C457" s="115"/>
      <c r="D457" s="115"/>
      <c r="E457" s="115"/>
      <c r="F457" s="115"/>
      <c r="G457" s="115"/>
      <c r="H457" s="115"/>
      <c r="I457" s="115"/>
      <c r="J457" s="115"/>
      <c r="K457" s="115"/>
      <c r="L457" s="115"/>
      <c r="M457" s="115"/>
      <c r="N457" s="115"/>
      <c r="O457" s="115"/>
      <c r="P457" s="115"/>
      <c r="Q457" s="115"/>
      <c r="R457" s="115"/>
      <c r="S457" s="115"/>
      <c r="T457" s="115"/>
      <c r="U457" s="115"/>
    </row>
    <row r="458" spans="2:21">
      <c r="B458" s="114"/>
      <c r="C458" s="115"/>
      <c r="D458" s="115"/>
      <c r="E458" s="115"/>
      <c r="F458" s="115"/>
      <c r="G458" s="115"/>
      <c r="H458" s="115"/>
      <c r="I458" s="115"/>
      <c r="J458" s="115"/>
      <c r="K458" s="115"/>
      <c r="L458" s="115"/>
      <c r="M458" s="115"/>
      <c r="N458" s="115"/>
      <c r="O458" s="115"/>
      <c r="P458" s="115"/>
      <c r="Q458" s="115"/>
      <c r="R458" s="115"/>
      <c r="S458" s="115"/>
      <c r="T458" s="115"/>
      <c r="U458" s="115"/>
    </row>
    <row r="459" spans="2:21">
      <c r="B459" s="114"/>
      <c r="C459" s="115"/>
      <c r="D459" s="115"/>
      <c r="E459" s="115"/>
      <c r="F459" s="115"/>
      <c r="G459" s="115"/>
      <c r="H459" s="115"/>
      <c r="I459" s="115"/>
      <c r="J459" s="115"/>
      <c r="K459" s="115"/>
      <c r="L459" s="115"/>
      <c r="M459" s="115"/>
      <c r="N459" s="115"/>
      <c r="O459" s="115"/>
      <c r="P459" s="115"/>
      <c r="Q459" s="115"/>
      <c r="R459" s="115"/>
      <c r="S459" s="115"/>
      <c r="T459" s="115"/>
      <c r="U459" s="115"/>
    </row>
    <row r="460" spans="2:21">
      <c r="B460" s="114"/>
      <c r="C460" s="115"/>
      <c r="D460" s="115"/>
      <c r="E460" s="115"/>
      <c r="F460" s="115"/>
      <c r="G460" s="115"/>
      <c r="H460" s="115"/>
      <c r="I460" s="115"/>
      <c r="J460" s="115"/>
      <c r="K460" s="115"/>
      <c r="L460" s="115"/>
      <c r="M460" s="115"/>
      <c r="N460" s="115"/>
      <c r="O460" s="115"/>
      <c r="P460" s="115"/>
      <c r="Q460" s="115"/>
      <c r="R460" s="115"/>
      <c r="S460" s="115"/>
      <c r="T460" s="115"/>
      <c r="U460" s="115"/>
    </row>
    <row r="461" spans="2:21">
      <c r="B461" s="114"/>
      <c r="C461" s="115"/>
      <c r="D461" s="115"/>
      <c r="E461" s="115"/>
      <c r="F461" s="115"/>
      <c r="G461" s="115"/>
      <c r="H461" s="115"/>
      <c r="I461" s="115"/>
      <c r="J461" s="115"/>
      <c r="K461" s="115"/>
      <c r="L461" s="115"/>
      <c r="M461" s="115"/>
      <c r="N461" s="115"/>
      <c r="O461" s="115"/>
      <c r="P461" s="115"/>
      <c r="Q461" s="115"/>
      <c r="R461" s="115"/>
      <c r="S461" s="115"/>
      <c r="T461" s="115"/>
      <c r="U461" s="115"/>
    </row>
    <row r="462" spans="2:21">
      <c r="B462" s="114"/>
      <c r="C462" s="115"/>
      <c r="D462" s="115"/>
      <c r="E462" s="115"/>
      <c r="F462" s="115"/>
      <c r="G462" s="115"/>
      <c r="H462" s="115"/>
      <c r="I462" s="115"/>
      <c r="J462" s="115"/>
      <c r="K462" s="115"/>
      <c r="L462" s="115"/>
      <c r="M462" s="115"/>
      <c r="N462" s="115"/>
      <c r="O462" s="115"/>
      <c r="P462" s="115"/>
      <c r="Q462" s="115"/>
      <c r="R462" s="115"/>
      <c r="S462" s="115"/>
      <c r="T462" s="115"/>
      <c r="U462" s="115"/>
    </row>
    <row r="463" spans="2:21">
      <c r="B463" s="114"/>
      <c r="C463" s="115"/>
      <c r="D463" s="115"/>
      <c r="E463" s="115"/>
      <c r="F463" s="115"/>
      <c r="G463" s="115"/>
      <c r="H463" s="115"/>
      <c r="I463" s="115"/>
      <c r="J463" s="115"/>
      <c r="K463" s="115"/>
      <c r="L463" s="115"/>
      <c r="M463" s="115"/>
      <c r="N463" s="115"/>
      <c r="O463" s="115"/>
      <c r="P463" s="115"/>
      <c r="Q463" s="115"/>
      <c r="R463" s="115"/>
      <c r="S463" s="115"/>
      <c r="T463" s="115"/>
      <c r="U463" s="115"/>
    </row>
    <row r="464" spans="2:21">
      <c r="B464" s="114"/>
      <c r="C464" s="115"/>
      <c r="D464" s="115"/>
      <c r="E464" s="115"/>
      <c r="F464" s="115"/>
      <c r="G464" s="115"/>
      <c r="H464" s="115"/>
      <c r="I464" s="115"/>
      <c r="J464" s="115"/>
      <c r="K464" s="115"/>
      <c r="L464" s="115"/>
      <c r="M464" s="115"/>
      <c r="N464" s="115"/>
      <c r="O464" s="115"/>
      <c r="P464" s="115"/>
      <c r="Q464" s="115"/>
      <c r="R464" s="115"/>
      <c r="S464" s="115"/>
      <c r="T464" s="115"/>
      <c r="U464" s="115"/>
    </row>
    <row r="465" spans="2:21">
      <c r="B465" s="114"/>
      <c r="C465" s="115"/>
      <c r="D465" s="115"/>
      <c r="E465" s="115"/>
      <c r="F465" s="115"/>
      <c r="G465" s="115"/>
      <c r="H465" s="115"/>
      <c r="I465" s="115"/>
      <c r="J465" s="115"/>
      <c r="K465" s="115"/>
      <c r="L465" s="115"/>
      <c r="M465" s="115"/>
      <c r="N465" s="115"/>
      <c r="O465" s="115"/>
      <c r="P465" s="115"/>
      <c r="Q465" s="115"/>
      <c r="R465" s="115"/>
      <c r="S465" s="115"/>
      <c r="T465" s="115"/>
      <c r="U465" s="115"/>
    </row>
    <row r="466" spans="2:21">
      <c r="B466" s="114"/>
      <c r="C466" s="115"/>
      <c r="D466" s="115"/>
      <c r="E466" s="115"/>
      <c r="F466" s="115"/>
      <c r="G466" s="115"/>
      <c r="H466" s="115"/>
      <c r="I466" s="115"/>
      <c r="J466" s="115"/>
      <c r="K466" s="115"/>
      <c r="L466" s="115"/>
      <c r="M466" s="115"/>
      <c r="N466" s="115"/>
      <c r="O466" s="115"/>
      <c r="P466" s="115"/>
      <c r="Q466" s="115"/>
      <c r="R466" s="115"/>
      <c r="S466" s="115"/>
      <c r="T466" s="115"/>
      <c r="U466" s="115"/>
    </row>
    <row r="467" spans="2:21">
      <c r="B467" s="114"/>
      <c r="C467" s="115"/>
      <c r="D467" s="115"/>
      <c r="E467" s="115"/>
      <c r="F467" s="115"/>
      <c r="G467" s="115"/>
      <c r="H467" s="115"/>
      <c r="I467" s="115"/>
      <c r="J467" s="115"/>
      <c r="K467" s="115"/>
      <c r="L467" s="115"/>
      <c r="M467" s="115"/>
      <c r="N467" s="115"/>
      <c r="O467" s="115"/>
      <c r="P467" s="115"/>
      <c r="Q467" s="115"/>
      <c r="R467" s="115"/>
      <c r="S467" s="115"/>
      <c r="T467" s="115"/>
      <c r="U467" s="115"/>
    </row>
    <row r="468" spans="2:21">
      <c r="B468" s="114"/>
      <c r="C468" s="115"/>
      <c r="D468" s="115"/>
      <c r="E468" s="115"/>
      <c r="F468" s="115"/>
      <c r="G468" s="115"/>
      <c r="H468" s="115"/>
      <c r="I468" s="115"/>
      <c r="J468" s="115"/>
      <c r="K468" s="115"/>
      <c r="L468" s="115"/>
      <c r="M468" s="115"/>
      <c r="N468" s="115"/>
      <c r="O468" s="115"/>
      <c r="P468" s="115"/>
      <c r="Q468" s="115"/>
      <c r="R468" s="115"/>
      <c r="S468" s="115"/>
      <c r="T468" s="115"/>
      <c r="U468" s="115"/>
    </row>
    <row r="469" spans="2:21">
      <c r="B469" s="114"/>
      <c r="C469" s="115"/>
      <c r="D469" s="115"/>
      <c r="E469" s="115"/>
      <c r="F469" s="115"/>
      <c r="G469" s="115"/>
      <c r="H469" s="115"/>
      <c r="I469" s="115"/>
      <c r="J469" s="115"/>
      <c r="K469" s="115"/>
      <c r="L469" s="115"/>
      <c r="M469" s="115"/>
      <c r="N469" s="115"/>
      <c r="O469" s="115"/>
      <c r="P469" s="115"/>
      <c r="Q469" s="115"/>
      <c r="R469" s="115"/>
      <c r="S469" s="115"/>
      <c r="T469" s="115"/>
      <c r="U469" s="115"/>
    </row>
    <row r="470" spans="2:21">
      <c r="B470" s="114"/>
      <c r="C470" s="115"/>
      <c r="D470" s="115"/>
      <c r="E470" s="115"/>
      <c r="F470" s="115"/>
      <c r="G470" s="115"/>
      <c r="H470" s="115"/>
      <c r="I470" s="115"/>
      <c r="J470" s="115"/>
      <c r="K470" s="115"/>
      <c r="L470" s="115"/>
      <c r="M470" s="115"/>
      <c r="N470" s="115"/>
      <c r="O470" s="115"/>
      <c r="P470" s="115"/>
      <c r="Q470" s="115"/>
      <c r="R470" s="115"/>
      <c r="S470" s="115"/>
      <c r="T470" s="115"/>
      <c r="U470" s="115"/>
    </row>
    <row r="471" spans="2:21">
      <c r="B471" s="114"/>
      <c r="C471" s="115"/>
      <c r="D471" s="115"/>
      <c r="E471" s="115"/>
      <c r="F471" s="115"/>
      <c r="G471" s="115"/>
      <c r="H471" s="115"/>
      <c r="I471" s="115"/>
      <c r="J471" s="115"/>
      <c r="K471" s="115"/>
      <c r="L471" s="115"/>
      <c r="M471" s="115"/>
      <c r="N471" s="115"/>
      <c r="O471" s="115"/>
      <c r="P471" s="115"/>
      <c r="Q471" s="115"/>
      <c r="R471" s="115"/>
      <c r="S471" s="115"/>
      <c r="T471" s="115"/>
      <c r="U471" s="115"/>
    </row>
    <row r="472" spans="2:21">
      <c r="B472" s="114"/>
      <c r="C472" s="115"/>
      <c r="D472" s="115"/>
      <c r="E472" s="115"/>
      <c r="F472" s="115"/>
      <c r="G472" s="115"/>
      <c r="H472" s="115"/>
      <c r="I472" s="115"/>
      <c r="J472" s="115"/>
      <c r="K472" s="115"/>
      <c r="L472" s="115"/>
      <c r="M472" s="115"/>
      <c r="N472" s="115"/>
      <c r="O472" s="115"/>
      <c r="P472" s="115"/>
      <c r="Q472" s="115"/>
      <c r="R472" s="115"/>
      <c r="S472" s="115"/>
      <c r="T472" s="115"/>
      <c r="U472" s="115"/>
    </row>
    <row r="473" spans="2:21">
      <c r="B473" s="114"/>
      <c r="C473" s="115"/>
      <c r="D473" s="115"/>
      <c r="E473" s="115"/>
      <c r="F473" s="115"/>
      <c r="G473" s="115"/>
      <c r="H473" s="115"/>
      <c r="I473" s="115"/>
      <c r="J473" s="115"/>
      <c r="K473" s="115"/>
      <c r="L473" s="115"/>
      <c r="M473" s="115"/>
      <c r="N473" s="115"/>
      <c r="O473" s="115"/>
      <c r="P473" s="115"/>
      <c r="Q473" s="115"/>
      <c r="R473" s="115"/>
      <c r="S473" s="115"/>
      <c r="T473" s="115"/>
      <c r="U473" s="115"/>
    </row>
    <row r="474" spans="2:21">
      <c r="B474" s="114"/>
      <c r="C474" s="115"/>
      <c r="D474" s="115"/>
      <c r="E474" s="115"/>
      <c r="F474" s="115"/>
      <c r="G474" s="115"/>
      <c r="H474" s="115"/>
      <c r="I474" s="115"/>
      <c r="J474" s="115"/>
      <c r="K474" s="115"/>
      <c r="L474" s="115"/>
      <c r="M474" s="115"/>
      <c r="N474" s="115"/>
      <c r="O474" s="115"/>
      <c r="P474" s="115"/>
      <c r="Q474" s="115"/>
      <c r="R474" s="115"/>
      <c r="S474" s="115"/>
      <c r="T474" s="115"/>
      <c r="U474" s="115"/>
    </row>
    <row r="475" spans="2:21">
      <c r="B475" s="114"/>
      <c r="C475" s="115"/>
      <c r="D475" s="115"/>
      <c r="E475" s="115"/>
      <c r="F475" s="115"/>
      <c r="G475" s="115"/>
      <c r="H475" s="115"/>
      <c r="I475" s="115"/>
      <c r="J475" s="115"/>
      <c r="K475" s="115"/>
      <c r="L475" s="115"/>
      <c r="M475" s="115"/>
      <c r="N475" s="115"/>
      <c r="O475" s="115"/>
      <c r="P475" s="115"/>
      <c r="Q475" s="115"/>
      <c r="R475" s="115"/>
      <c r="S475" s="115"/>
      <c r="T475" s="115"/>
      <c r="U475" s="115"/>
    </row>
    <row r="476" spans="2:21">
      <c r="B476" s="114"/>
      <c r="C476" s="115"/>
      <c r="D476" s="115"/>
      <c r="E476" s="115"/>
      <c r="F476" s="115"/>
      <c r="G476" s="115"/>
      <c r="H476" s="115"/>
      <c r="I476" s="115"/>
      <c r="J476" s="115"/>
      <c r="K476" s="115"/>
      <c r="L476" s="115"/>
      <c r="M476" s="115"/>
      <c r="N476" s="115"/>
      <c r="O476" s="115"/>
      <c r="P476" s="115"/>
      <c r="Q476" s="115"/>
      <c r="R476" s="115"/>
      <c r="S476" s="115"/>
      <c r="T476" s="115"/>
      <c r="U476" s="115"/>
    </row>
    <row r="477" spans="2:21">
      <c r="B477" s="114"/>
      <c r="C477" s="115"/>
      <c r="D477" s="115"/>
      <c r="E477" s="115"/>
      <c r="F477" s="115"/>
      <c r="G477" s="115"/>
      <c r="H477" s="115"/>
      <c r="I477" s="115"/>
      <c r="J477" s="115"/>
      <c r="K477" s="115"/>
      <c r="L477" s="115"/>
      <c r="M477" s="115"/>
      <c r="N477" s="115"/>
      <c r="O477" s="115"/>
      <c r="P477" s="115"/>
      <c r="Q477" s="115"/>
      <c r="R477" s="115"/>
      <c r="S477" s="115"/>
      <c r="T477" s="115"/>
      <c r="U477" s="115"/>
    </row>
    <row r="478" spans="2:21">
      <c r="B478" s="114"/>
      <c r="C478" s="115"/>
      <c r="D478" s="115"/>
      <c r="E478" s="115"/>
      <c r="F478" s="115"/>
      <c r="G478" s="115"/>
      <c r="H478" s="115"/>
      <c r="I478" s="115"/>
      <c r="J478" s="115"/>
      <c r="K478" s="115"/>
      <c r="L478" s="115"/>
      <c r="M478" s="115"/>
      <c r="N478" s="115"/>
      <c r="O478" s="115"/>
      <c r="P478" s="115"/>
      <c r="Q478" s="115"/>
      <c r="R478" s="115"/>
      <c r="S478" s="115"/>
      <c r="T478" s="115"/>
      <c r="U478" s="115"/>
    </row>
    <row r="479" spans="2:21">
      <c r="B479" s="114"/>
      <c r="C479" s="115"/>
      <c r="D479" s="115"/>
      <c r="E479" s="115"/>
      <c r="F479" s="115"/>
      <c r="G479" s="115"/>
      <c r="H479" s="115"/>
      <c r="I479" s="115"/>
      <c r="J479" s="115"/>
      <c r="K479" s="115"/>
      <c r="L479" s="115"/>
      <c r="M479" s="115"/>
      <c r="N479" s="115"/>
      <c r="O479" s="115"/>
      <c r="P479" s="115"/>
      <c r="Q479" s="115"/>
      <c r="R479" s="115"/>
      <c r="S479" s="115"/>
      <c r="T479" s="115"/>
      <c r="U479" s="115"/>
    </row>
    <row r="480" spans="2:21">
      <c r="B480" s="114"/>
      <c r="C480" s="115"/>
      <c r="D480" s="115"/>
      <c r="E480" s="115"/>
      <c r="F480" s="115"/>
      <c r="G480" s="115"/>
      <c r="H480" s="115"/>
      <c r="I480" s="115"/>
      <c r="J480" s="115"/>
      <c r="K480" s="115"/>
      <c r="L480" s="115"/>
      <c r="M480" s="115"/>
      <c r="N480" s="115"/>
      <c r="O480" s="115"/>
      <c r="P480" s="115"/>
      <c r="Q480" s="115"/>
      <c r="R480" s="115"/>
      <c r="S480" s="115"/>
      <c r="T480" s="115"/>
      <c r="U480" s="115"/>
    </row>
    <row r="481" spans="2:21">
      <c r="B481" s="114"/>
      <c r="C481" s="115"/>
      <c r="D481" s="115"/>
      <c r="E481" s="115"/>
      <c r="F481" s="115"/>
      <c r="G481" s="115"/>
      <c r="H481" s="115"/>
      <c r="I481" s="115"/>
      <c r="J481" s="115"/>
      <c r="K481" s="115"/>
      <c r="L481" s="115"/>
      <c r="M481" s="115"/>
      <c r="N481" s="115"/>
      <c r="O481" s="115"/>
      <c r="P481" s="115"/>
      <c r="Q481" s="115"/>
      <c r="R481" s="115"/>
      <c r="S481" s="115"/>
      <c r="T481" s="115"/>
      <c r="U481" s="115"/>
    </row>
    <row r="482" spans="2:21">
      <c r="B482" s="114"/>
      <c r="C482" s="115"/>
      <c r="D482" s="115"/>
      <c r="E482" s="115"/>
      <c r="F482" s="115"/>
      <c r="G482" s="115"/>
      <c r="H482" s="115"/>
      <c r="I482" s="115"/>
      <c r="J482" s="115"/>
      <c r="K482" s="115"/>
      <c r="L482" s="115"/>
      <c r="M482" s="115"/>
      <c r="N482" s="115"/>
      <c r="O482" s="115"/>
      <c r="P482" s="115"/>
      <c r="Q482" s="115"/>
      <c r="R482" s="115"/>
      <c r="S482" s="115"/>
      <c r="T482" s="115"/>
      <c r="U482" s="115"/>
    </row>
    <row r="483" spans="2:21">
      <c r="B483" s="114"/>
      <c r="C483" s="115"/>
      <c r="D483" s="115"/>
      <c r="E483" s="115"/>
      <c r="F483" s="115"/>
      <c r="G483" s="115"/>
      <c r="H483" s="115"/>
      <c r="I483" s="115"/>
      <c r="J483" s="115"/>
      <c r="K483" s="115"/>
      <c r="L483" s="115"/>
      <c r="M483" s="115"/>
      <c r="N483" s="115"/>
      <c r="O483" s="115"/>
      <c r="P483" s="115"/>
      <c r="Q483" s="115"/>
      <c r="R483" s="115"/>
      <c r="S483" s="115"/>
      <c r="T483" s="115"/>
      <c r="U483" s="115"/>
    </row>
    <row r="484" spans="2:21">
      <c r="B484" s="114"/>
      <c r="C484" s="115"/>
      <c r="D484" s="115"/>
      <c r="E484" s="115"/>
      <c r="F484" s="115"/>
      <c r="G484" s="115"/>
      <c r="H484" s="115"/>
      <c r="I484" s="115"/>
      <c r="J484" s="115"/>
      <c r="K484" s="115"/>
      <c r="L484" s="115"/>
      <c r="M484" s="115"/>
      <c r="N484" s="115"/>
      <c r="O484" s="115"/>
      <c r="P484" s="115"/>
      <c r="Q484" s="115"/>
      <c r="R484" s="115"/>
      <c r="S484" s="115"/>
      <c r="T484" s="115"/>
      <c r="U484" s="115"/>
    </row>
    <row r="485" spans="2:21">
      <c r="B485" s="114"/>
      <c r="C485" s="115"/>
      <c r="D485" s="115"/>
      <c r="E485" s="115"/>
      <c r="F485" s="115"/>
      <c r="G485" s="115"/>
      <c r="H485" s="115"/>
      <c r="I485" s="115"/>
      <c r="J485" s="115"/>
      <c r="K485" s="115"/>
      <c r="L485" s="115"/>
      <c r="M485" s="115"/>
      <c r="N485" s="115"/>
      <c r="O485" s="115"/>
      <c r="P485" s="115"/>
      <c r="Q485" s="115"/>
      <c r="R485" s="115"/>
      <c r="S485" s="115"/>
      <c r="T485" s="115"/>
      <c r="U485" s="115"/>
    </row>
    <row r="486" spans="2:21">
      <c r="B486" s="114"/>
      <c r="C486" s="115"/>
      <c r="D486" s="115"/>
      <c r="E486" s="115"/>
      <c r="F486" s="115"/>
      <c r="G486" s="115"/>
      <c r="H486" s="115"/>
      <c r="I486" s="115"/>
      <c r="J486" s="115"/>
      <c r="K486" s="115"/>
      <c r="L486" s="115"/>
      <c r="M486" s="115"/>
      <c r="N486" s="115"/>
      <c r="O486" s="115"/>
      <c r="P486" s="115"/>
      <c r="Q486" s="115"/>
      <c r="R486" s="115"/>
      <c r="S486" s="115"/>
      <c r="T486" s="115"/>
      <c r="U486" s="115"/>
    </row>
    <row r="487" spans="2:21">
      <c r="B487" s="114"/>
      <c r="C487" s="115"/>
      <c r="D487" s="115"/>
      <c r="E487" s="115"/>
      <c r="F487" s="115"/>
      <c r="G487" s="115"/>
      <c r="H487" s="115"/>
      <c r="I487" s="115"/>
      <c r="J487" s="115"/>
      <c r="K487" s="115"/>
      <c r="L487" s="115"/>
      <c r="M487" s="115"/>
      <c r="N487" s="115"/>
      <c r="O487" s="115"/>
      <c r="P487" s="115"/>
      <c r="Q487" s="115"/>
      <c r="R487" s="115"/>
      <c r="S487" s="115"/>
      <c r="T487" s="115"/>
      <c r="U487" s="115"/>
    </row>
    <row r="488" spans="2:21">
      <c r="B488" s="114"/>
      <c r="C488" s="115"/>
      <c r="D488" s="115"/>
      <c r="E488" s="115"/>
      <c r="F488" s="115"/>
      <c r="G488" s="115"/>
      <c r="H488" s="115"/>
      <c r="I488" s="115"/>
      <c r="J488" s="115"/>
      <c r="K488" s="115"/>
      <c r="L488" s="115"/>
      <c r="M488" s="115"/>
      <c r="N488" s="115"/>
      <c r="O488" s="115"/>
      <c r="P488" s="115"/>
      <c r="Q488" s="115"/>
      <c r="R488" s="115"/>
      <c r="S488" s="115"/>
      <c r="T488" s="115"/>
      <c r="U488" s="115"/>
    </row>
    <row r="489" spans="2:21">
      <c r="B489" s="114"/>
      <c r="C489" s="115"/>
      <c r="D489" s="115"/>
      <c r="E489" s="115"/>
      <c r="F489" s="115"/>
      <c r="G489" s="115"/>
      <c r="H489" s="115"/>
      <c r="I489" s="115"/>
      <c r="J489" s="115"/>
      <c r="K489" s="115"/>
      <c r="L489" s="115"/>
      <c r="M489" s="115"/>
      <c r="N489" s="115"/>
      <c r="O489" s="115"/>
      <c r="P489" s="115"/>
      <c r="Q489" s="115"/>
      <c r="R489" s="115"/>
      <c r="S489" s="115"/>
      <c r="T489" s="115"/>
      <c r="U489" s="115"/>
    </row>
    <row r="490" spans="2:21">
      <c r="B490" s="114"/>
      <c r="C490" s="115"/>
      <c r="D490" s="115"/>
      <c r="E490" s="115"/>
      <c r="F490" s="115"/>
      <c r="G490" s="115"/>
      <c r="H490" s="115"/>
      <c r="I490" s="115"/>
      <c r="J490" s="115"/>
      <c r="K490" s="115"/>
      <c r="L490" s="115"/>
      <c r="M490" s="115"/>
      <c r="N490" s="115"/>
      <c r="O490" s="115"/>
      <c r="P490" s="115"/>
      <c r="Q490" s="115"/>
      <c r="R490" s="115"/>
      <c r="S490" s="115"/>
      <c r="T490" s="115"/>
      <c r="U490" s="115"/>
    </row>
    <row r="491" spans="2:21">
      <c r="B491" s="114"/>
      <c r="C491" s="115"/>
      <c r="D491" s="115"/>
      <c r="E491" s="115"/>
      <c r="F491" s="115"/>
      <c r="G491" s="115"/>
      <c r="H491" s="115"/>
      <c r="I491" s="115"/>
      <c r="J491" s="115"/>
      <c r="K491" s="115"/>
      <c r="L491" s="115"/>
      <c r="M491" s="115"/>
      <c r="N491" s="115"/>
      <c r="O491" s="115"/>
      <c r="P491" s="115"/>
      <c r="Q491" s="115"/>
      <c r="R491" s="115"/>
      <c r="S491" s="115"/>
      <c r="T491" s="115"/>
      <c r="U491" s="115"/>
    </row>
    <row r="492" spans="2:21">
      <c r="B492" s="114"/>
      <c r="C492" s="115"/>
      <c r="D492" s="115"/>
      <c r="E492" s="115"/>
      <c r="F492" s="115"/>
      <c r="G492" s="115"/>
      <c r="H492" s="115"/>
      <c r="I492" s="115"/>
      <c r="J492" s="115"/>
      <c r="K492" s="115"/>
      <c r="L492" s="115"/>
      <c r="M492" s="115"/>
      <c r="N492" s="115"/>
      <c r="O492" s="115"/>
      <c r="P492" s="115"/>
      <c r="Q492" s="115"/>
      <c r="R492" s="115"/>
      <c r="S492" s="115"/>
      <c r="T492" s="115"/>
      <c r="U492" s="115"/>
    </row>
    <row r="493" spans="2:21">
      <c r="B493" s="114"/>
      <c r="C493" s="115"/>
      <c r="D493" s="115"/>
      <c r="E493" s="115"/>
      <c r="F493" s="115"/>
      <c r="G493" s="115"/>
      <c r="H493" s="115"/>
      <c r="I493" s="115"/>
      <c r="J493" s="115"/>
      <c r="K493" s="115"/>
      <c r="L493" s="115"/>
      <c r="M493" s="115"/>
      <c r="N493" s="115"/>
      <c r="O493" s="115"/>
      <c r="P493" s="115"/>
      <c r="Q493" s="115"/>
      <c r="R493" s="115"/>
      <c r="S493" s="115"/>
      <c r="T493" s="115"/>
      <c r="U493" s="115"/>
    </row>
    <row r="494" spans="2:21">
      <c r="B494" s="114"/>
      <c r="C494" s="115"/>
      <c r="D494" s="115"/>
      <c r="E494" s="115"/>
      <c r="F494" s="115"/>
      <c r="G494" s="115"/>
      <c r="H494" s="115"/>
      <c r="I494" s="115"/>
      <c r="J494" s="115"/>
      <c r="K494" s="115"/>
      <c r="L494" s="115"/>
      <c r="M494" s="115"/>
      <c r="N494" s="115"/>
      <c r="O494" s="115"/>
      <c r="P494" s="115"/>
      <c r="Q494" s="115"/>
      <c r="R494" s="115"/>
      <c r="S494" s="115"/>
      <c r="T494" s="115"/>
      <c r="U494" s="115"/>
    </row>
    <row r="495" spans="2:21">
      <c r="B495" s="114"/>
      <c r="C495" s="115"/>
      <c r="D495" s="115"/>
      <c r="E495" s="115"/>
      <c r="F495" s="115"/>
      <c r="G495" s="115"/>
      <c r="H495" s="115"/>
      <c r="I495" s="115"/>
      <c r="J495" s="115"/>
      <c r="K495" s="115"/>
      <c r="L495" s="115"/>
      <c r="M495" s="115"/>
      <c r="N495" s="115"/>
      <c r="O495" s="115"/>
      <c r="P495" s="115"/>
      <c r="Q495" s="115"/>
      <c r="R495" s="115"/>
      <c r="S495" s="115"/>
      <c r="T495" s="115"/>
      <c r="U495" s="115"/>
    </row>
    <row r="496" spans="2:21">
      <c r="B496" s="114"/>
      <c r="C496" s="115"/>
      <c r="D496" s="115"/>
      <c r="E496" s="115"/>
      <c r="F496" s="115"/>
      <c r="G496" s="115"/>
      <c r="H496" s="115"/>
      <c r="I496" s="115"/>
      <c r="J496" s="115"/>
      <c r="K496" s="115"/>
      <c r="L496" s="115"/>
      <c r="M496" s="115"/>
      <c r="N496" s="115"/>
      <c r="O496" s="115"/>
      <c r="P496" s="115"/>
      <c r="Q496" s="115"/>
      <c r="R496" s="115"/>
      <c r="S496" s="115"/>
      <c r="T496" s="115"/>
      <c r="U496" s="115"/>
    </row>
    <row r="497" spans="2:21">
      <c r="B497" s="114"/>
      <c r="C497" s="115"/>
      <c r="D497" s="115"/>
      <c r="E497" s="115"/>
      <c r="F497" s="115"/>
      <c r="G497" s="115"/>
      <c r="H497" s="115"/>
      <c r="I497" s="115"/>
      <c r="J497" s="115"/>
      <c r="K497" s="115"/>
      <c r="L497" s="115"/>
      <c r="M497" s="115"/>
      <c r="N497" s="115"/>
      <c r="O497" s="115"/>
      <c r="P497" s="115"/>
      <c r="Q497" s="115"/>
      <c r="R497" s="115"/>
      <c r="S497" s="115"/>
      <c r="T497" s="115"/>
      <c r="U497" s="115"/>
    </row>
    <row r="498" spans="2:21">
      <c r="B498" s="114"/>
      <c r="C498" s="115"/>
      <c r="D498" s="115"/>
      <c r="E498" s="115"/>
      <c r="F498" s="115"/>
      <c r="G498" s="115"/>
      <c r="H498" s="115"/>
      <c r="I498" s="115"/>
      <c r="J498" s="115"/>
      <c r="K498" s="115"/>
      <c r="L498" s="115"/>
      <c r="M498" s="115"/>
      <c r="N498" s="115"/>
      <c r="O498" s="115"/>
      <c r="P498" s="115"/>
      <c r="Q498" s="115"/>
      <c r="R498" s="115"/>
      <c r="S498" s="115"/>
      <c r="T498" s="115"/>
      <c r="U498" s="115"/>
    </row>
    <row r="499" spans="2:21">
      <c r="B499" s="114"/>
      <c r="C499" s="115"/>
      <c r="D499" s="115"/>
      <c r="E499" s="115"/>
      <c r="F499" s="115"/>
      <c r="G499" s="115"/>
      <c r="H499" s="115"/>
      <c r="I499" s="115"/>
      <c r="J499" s="115"/>
      <c r="K499" s="115"/>
      <c r="L499" s="115"/>
      <c r="M499" s="115"/>
      <c r="N499" s="115"/>
      <c r="O499" s="115"/>
      <c r="P499" s="115"/>
      <c r="Q499" s="115"/>
      <c r="R499" s="115"/>
      <c r="S499" s="115"/>
      <c r="T499" s="115"/>
      <c r="U499" s="115"/>
    </row>
    <row r="500" spans="2:21">
      <c r="B500" s="114"/>
      <c r="C500" s="115"/>
      <c r="D500" s="115"/>
      <c r="E500" s="115"/>
      <c r="F500" s="115"/>
      <c r="G500" s="115"/>
      <c r="H500" s="115"/>
      <c r="I500" s="115"/>
      <c r="J500" s="115"/>
      <c r="K500" s="115"/>
      <c r="L500" s="115"/>
      <c r="M500" s="115"/>
      <c r="N500" s="115"/>
      <c r="O500" s="115"/>
      <c r="P500" s="115"/>
      <c r="Q500" s="115"/>
      <c r="R500" s="115"/>
      <c r="S500" s="115"/>
      <c r="T500" s="115"/>
      <c r="U500" s="115"/>
    </row>
    <row r="501" spans="2:21">
      <c r="B501" s="114"/>
      <c r="C501" s="115"/>
      <c r="D501" s="115"/>
      <c r="E501" s="115"/>
      <c r="F501" s="115"/>
      <c r="G501" s="115"/>
      <c r="H501" s="115"/>
      <c r="I501" s="115"/>
      <c r="J501" s="115"/>
      <c r="K501" s="115"/>
      <c r="L501" s="115"/>
      <c r="M501" s="115"/>
      <c r="N501" s="115"/>
      <c r="O501" s="115"/>
      <c r="P501" s="115"/>
      <c r="Q501" s="115"/>
      <c r="R501" s="115"/>
      <c r="S501" s="115"/>
      <c r="T501" s="115"/>
      <c r="U501" s="115"/>
    </row>
    <row r="502" spans="2:21">
      <c r="B502" s="114"/>
      <c r="C502" s="115"/>
      <c r="D502" s="115"/>
      <c r="E502" s="115"/>
      <c r="F502" s="115"/>
      <c r="G502" s="115"/>
      <c r="H502" s="115"/>
      <c r="I502" s="115"/>
      <c r="J502" s="115"/>
      <c r="K502" s="115"/>
      <c r="L502" s="115"/>
      <c r="M502" s="115"/>
      <c r="N502" s="115"/>
      <c r="O502" s="115"/>
      <c r="P502" s="115"/>
      <c r="Q502" s="115"/>
      <c r="R502" s="115"/>
      <c r="S502" s="115"/>
      <c r="T502" s="115"/>
      <c r="U502" s="115"/>
    </row>
    <row r="503" spans="2:21">
      <c r="B503" s="114"/>
      <c r="C503" s="115"/>
      <c r="D503" s="115"/>
      <c r="E503" s="115"/>
      <c r="F503" s="115"/>
      <c r="G503" s="115"/>
      <c r="H503" s="115"/>
      <c r="I503" s="115"/>
      <c r="J503" s="115"/>
      <c r="K503" s="115"/>
      <c r="L503" s="115"/>
      <c r="M503" s="115"/>
      <c r="N503" s="115"/>
      <c r="O503" s="115"/>
      <c r="P503" s="115"/>
      <c r="Q503" s="115"/>
      <c r="R503" s="115"/>
      <c r="S503" s="115"/>
      <c r="T503" s="115"/>
      <c r="U503" s="115"/>
    </row>
    <row r="504" spans="2:21">
      <c r="B504" s="114"/>
      <c r="C504" s="115"/>
      <c r="D504" s="115"/>
      <c r="E504" s="115"/>
      <c r="F504" s="115"/>
      <c r="G504" s="115"/>
      <c r="H504" s="115"/>
      <c r="I504" s="115"/>
      <c r="J504" s="115"/>
      <c r="K504" s="115"/>
      <c r="L504" s="115"/>
      <c r="M504" s="115"/>
      <c r="N504" s="115"/>
      <c r="O504" s="115"/>
      <c r="P504" s="115"/>
      <c r="Q504" s="115"/>
      <c r="R504" s="115"/>
      <c r="S504" s="115"/>
      <c r="T504" s="115"/>
      <c r="U504" s="115"/>
    </row>
    <row r="505" spans="2:21">
      <c r="B505" s="114"/>
      <c r="C505" s="115"/>
      <c r="D505" s="115"/>
      <c r="E505" s="115"/>
      <c r="F505" s="115"/>
      <c r="G505" s="115"/>
      <c r="H505" s="115"/>
      <c r="I505" s="115"/>
      <c r="J505" s="115"/>
      <c r="K505" s="115"/>
      <c r="L505" s="115"/>
      <c r="M505" s="115"/>
      <c r="N505" s="115"/>
      <c r="O505" s="115"/>
      <c r="P505" s="115"/>
      <c r="Q505" s="115"/>
      <c r="R505" s="115"/>
      <c r="S505" s="115"/>
      <c r="T505" s="115"/>
      <c r="U505" s="115"/>
    </row>
    <row r="506" spans="2:21">
      <c r="B506" s="114"/>
      <c r="C506" s="115"/>
      <c r="D506" s="115"/>
      <c r="E506" s="115"/>
      <c r="F506" s="115"/>
      <c r="G506" s="115"/>
      <c r="H506" s="115"/>
      <c r="I506" s="115"/>
      <c r="J506" s="115"/>
      <c r="K506" s="115"/>
      <c r="L506" s="115"/>
      <c r="M506" s="115"/>
      <c r="N506" s="115"/>
      <c r="O506" s="115"/>
      <c r="P506" s="115"/>
      <c r="Q506" s="115"/>
      <c r="R506" s="115"/>
      <c r="S506" s="115"/>
      <c r="T506" s="115"/>
      <c r="U506" s="115"/>
    </row>
    <row r="507" spans="2:21">
      <c r="B507" s="114"/>
      <c r="C507" s="115"/>
      <c r="D507" s="115"/>
      <c r="E507" s="115"/>
      <c r="F507" s="115"/>
      <c r="G507" s="115"/>
      <c r="H507" s="115"/>
      <c r="I507" s="115"/>
      <c r="J507" s="115"/>
      <c r="K507" s="115"/>
      <c r="L507" s="115"/>
      <c r="M507" s="115"/>
      <c r="N507" s="115"/>
      <c r="O507" s="115"/>
      <c r="P507" s="115"/>
      <c r="Q507" s="115"/>
      <c r="R507" s="115"/>
      <c r="S507" s="115"/>
      <c r="T507" s="115"/>
      <c r="U507" s="115"/>
    </row>
    <row r="508" spans="2:21">
      <c r="B508" s="114"/>
      <c r="C508" s="115"/>
      <c r="D508" s="115"/>
      <c r="E508" s="115"/>
      <c r="F508" s="115"/>
      <c r="G508" s="115"/>
      <c r="H508" s="115"/>
      <c r="I508" s="115"/>
      <c r="J508" s="115"/>
      <c r="K508" s="115"/>
      <c r="L508" s="115"/>
      <c r="M508" s="115"/>
      <c r="N508" s="115"/>
      <c r="O508" s="115"/>
      <c r="P508" s="115"/>
      <c r="Q508" s="115"/>
      <c r="R508" s="115"/>
      <c r="S508" s="115"/>
      <c r="T508" s="115"/>
      <c r="U508" s="115"/>
    </row>
    <row r="509" spans="2:21">
      <c r="B509" s="114"/>
      <c r="C509" s="115"/>
      <c r="D509" s="115"/>
      <c r="E509" s="115"/>
      <c r="F509" s="115"/>
      <c r="G509" s="115"/>
      <c r="H509" s="115"/>
      <c r="I509" s="115"/>
      <c r="J509" s="115"/>
      <c r="K509" s="115"/>
      <c r="L509" s="115"/>
      <c r="M509" s="115"/>
      <c r="N509" s="115"/>
      <c r="O509" s="115"/>
      <c r="P509" s="115"/>
      <c r="Q509" s="115"/>
      <c r="R509" s="115"/>
      <c r="S509" s="115"/>
      <c r="T509" s="115"/>
      <c r="U509" s="115"/>
    </row>
    <row r="510" spans="2:21">
      <c r="B510" s="114"/>
      <c r="C510" s="115"/>
      <c r="D510" s="115"/>
      <c r="E510" s="115"/>
      <c r="F510" s="115"/>
      <c r="G510" s="115"/>
      <c r="H510" s="115"/>
      <c r="I510" s="115"/>
      <c r="J510" s="115"/>
      <c r="K510" s="115"/>
      <c r="L510" s="115"/>
      <c r="M510" s="115"/>
      <c r="N510" s="115"/>
      <c r="O510" s="115"/>
      <c r="P510" s="115"/>
      <c r="Q510" s="115"/>
      <c r="R510" s="115"/>
      <c r="S510" s="115"/>
      <c r="T510" s="115"/>
      <c r="U510" s="115"/>
    </row>
    <row r="511" spans="2:21">
      <c r="B511" s="114"/>
      <c r="C511" s="115"/>
      <c r="D511" s="115"/>
      <c r="E511" s="115"/>
      <c r="F511" s="115"/>
      <c r="G511" s="115"/>
      <c r="H511" s="115"/>
      <c r="I511" s="115"/>
      <c r="J511" s="115"/>
      <c r="K511" s="115"/>
      <c r="L511" s="115"/>
      <c r="M511" s="115"/>
      <c r="N511" s="115"/>
      <c r="O511" s="115"/>
      <c r="P511" s="115"/>
      <c r="Q511" s="115"/>
      <c r="R511" s="115"/>
      <c r="S511" s="115"/>
      <c r="T511" s="115"/>
      <c r="U511" s="115"/>
    </row>
    <row r="512" spans="2:21">
      <c r="B512" s="114"/>
      <c r="C512" s="115"/>
      <c r="D512" s="115"/>
      <c r="E512" s="115"/>
      <c r="F512" s="115"/>
      <c r="G512" s="115"/>
      <c r="H512" s="115"/>
      <c r="I512" s="115"/>
      <c r="J512" s="115"/>
      <c r="K512" s="115"/>
      <c r="L512" s="115"/>
      <c r="M512" s="115"/>
      <c r="N512" s="115"/>
      <c r="O512" s="115"/>
      <c r="P512" s="115"/>
      <c r="Q512" s="115"/>
      <c r="R512" s="115"/>
      <c r="S512" s="115"/>
      <c r="T512" s="115"/>
      <c r="U512" s="115"/>
    </row>
    <row r="513" spans="2:21">
      <c r="B513" s="114"/>
      <c r="C513" s="115"/>
      <c r="D513" s="115"/>
      <c r="E513" s="115"/>
      <c r="F513" s="115"/>
      <c r="G513" s="115"/>
      <c r="H513" s="115"/>
      <c r="I513" s="115"/>
      <c r="J513" s="115"/>
      <c r="K513" s="115"/>
      <c r="L513" s="115"/>
      <c r="M513" s="115"/>
      <c r="N513" s="115"/>
      <c r="O513" s="115"/>
      <c r="P513" s="115"/>
      <c r="Q513" s="115"/>
      <c r="R513" s="115"/>
      <c r="S513" s="115"/>
      <c r="T513" s="115"/>
      <c r="U513" s="115"/>
    </row>
    <row r="514" spans="2:21">
      <c r="B514" s="114"/>
      <c r="C514" s="115"/>
      <c r="D514" s="115"/>
      <c r="E514" s="115"/>
      <c r="F514" s="115"/>
      <c r="G514" s="115"/>
      <c r="H514" s="115"/>
      <c r="I514" s="115"/>
      <c r="J514" s="115"/>
      <c r="K514" s="115"/>
      <c r="L514" s="115"/>
      <c r="M514" s="115"/>
      <c r="N514" s="115"/>
      <c r="O514" s="115"/>
      <c r="P514" s="115"/>
      <c r="Q514" s="115"/>
      <c r="R514" s="115"/>
      <c r="S514" s="115"/>
      <c r="T514" s="115"/>
      <c r="U514" s="115"/>
    </row>
    <row r="515" spans="2:21">
      <c r="B515" s="114"/>
      <c r="C515" s="115"/>
      <c r="D515" s="115"/>
      <c r="E515" s="115"/>
      <c r="F515" s="115"/>
      <c r="G515" s="115"/>
      <c r="H515" s="115"/>
      <c r="I515" s="115"/>
      <c r="J515" s="115"/>
      <c r="K515" s="115"/>
      <c r="L515" s="115"/>
      <c r="M515" s="115"/>
      <c r="N515" s="115"/>
      <c r="O515" s="115"/>
      <c r="P515" s="115"/>
      <c r="Q515" s="115"/>
      <c r="R515" s="115"/>
      <c r="S515" s="115"/>
      <c r="T515" s="115"/>
      <c r="U515" s="115"/>
    </row>
    <row r="516" spans="2:21">
      <c r="B516" s="114"/>
      <c r="C516" s="115"/>
      <c r="D516" s="115"/>
      <c r="E516" s="115"/>
      <c r="F516" s="115"/>
      <c r="G516" s="115"/>
      <c r="H516" s="115"/>
      <c r="I516" s="115"/>
      <c r="J516" s="115"/>
      <c r="K516" s="115"/>
      <c r="L516" s="115"/>
      <c r="M516" s="115"/>
      <c r="N516" s="115"/>
      <c r="O516" s="115"/>
      <c r="P516" s="115"/>
      <c r="Q516" s="115"/>
      <c r="R516" s="115"/>
      <c r="S516" s="115"/>
      <c r="T516" s="115"/>
      <c r="U516" s="115"/>
    </row>
    <row r="517" spans="2:21">
      <c r="B517" s="114"/>
      <c r="C517" s="115"/>
      <c r="D517" s="115"/>
      <c r="E517" s="115"/>
      <c r="F517" s="115"/>
      <c r="G517" s="115"/>
      <c r="H517" s="115"/>
      <c r="I517" s="115"/>
      <c r="J517" s="115"/>
      <c r="K517" s="115"/>
      <c r="L517" s="115"/>
      <c r="M517" s="115"/>
      <c r="N517" s="115"/>
      <c r="O517" s="115"/>
      <c r="P517" s="115"/>
      <c r="Q517" s="115"/>
      <c r="R517" s="115"/>
      <c r="S517" s="115"/>
      <c r="T517" s="115"/>
      <c r="U517" s="115"/>
    </row>
    <row r="518" spans="2:21">
      <c r="B518" s="114"/>
      <c r="C518" s="115"/>
      <c r="D518" s="115"/>
      <c r="E518" s="115"/>
      <c r="F518" s="115"/>
      <c r="G518" s="115"/>
      <c r="H518" s="115"/>
      <c r="I518" s="115"/>
      <c r="J518" s="115"/>
      <c r="K518" s="115"/>
      <c r="L518" s="115"/>
      <c r="M518" s="115"/>
      <c r="N518" s="115"/>
      <c r="O518" s="115"/>
      <c r="P518" s="115"/>
      <c r="Q518" s="115"/>
      <c r="R518" s="115"/>
      <c r="S518" s="115"/>
      <c r="T518" s="115"/>
      <c r="U518" s="115"/>
    </row>
    <row r="519" spans="2:21">
      <c r="B519" s="114"/>
      <c r="C519" s="115"/>
      <c r="D519" s="115"/>
      <c r="E519" s="115"/>
      <c r="F519" s="115"/>
      <c r="G519" s="115"/>
      <c r="H519" s="115"/>
      <c r="I519" s="115"/>
      <c r="J519" s="115"/>
      <c r="K519" s="115"/>
      <c r="L519" s="115"/>
      <c r="M519" s="115"/>
      <c r="N519" s="115"/>
      <c r="O519" s="115"/>
      <c r="P519" s="115"/>
      <c r="Q519" s="115"/>
      <c r="R519" s="115"/>
      <c r="S519" s="115"/>
      <c r="T519" s="115"/>
      <c r="U519" s="115"/>
    </row>
    <row r="520" spans="2:21">
      <c r="B520" s="114"/>
      <c r="C520" s="115"/>
      <c r="D520" s="115"/>
      <c r="E520" s="115"/>
      <c r="F520" s="115"/>
      <c r="G520" s="115"/>
      <c r="H520" s="115"/>
      <c r="I520" s="115"/>
      <c r="J520" s="115"/>
      <c r="K520" s="115"/>
      <c r="L520" s="115"/>
      <c r="M520" s="115"/>
      <c r="N520" s="115"/>
      <c r="O520" s="115"/>
      <c r="P520" s="115"/>
      <c r="Q520" s="115"/>
      <c r="R520" s="115"/>
      <c r="S520" s="115"/>
      <c r="T520" s="115"/>
      <c r="U520" s="115"/>
    </row>
    <row r="521" spans="2:21">
      <c r="B521" s="114"/>
      <c r="C521" s="115"/>
      <c r="D521" s="115"/>
      <c r="E521" s="115"/>
      <c r="F521" s="115"/>
      <c r="G521" s="115"/>
      <c r="H521" s="115"/>
      <c r="I521" s="115"/>
      <c r="J521" s="115"/>
      <c r="K521" s="115"/>
      <c r="L521" s="115"/>
      <c r="M521" s="115"/>
      <c r="N521" s="115"/>
      <c r="O521" s="115"/>
      <c r="P521" s="115"/>
      <c r="Q521" s="115"/>
      <c r="R521" s="115"/>
      <c r="S521" s="115"/>
      <c r="T521" s="115"/>
      <c r="U521" s="115"/>
    </row>
    <row r="522" spans="2:21">
      <c r="B522" s="114"/>
      <c r="C522" s="115"/>
      <c r="D522" s="115"/>
      <c r="E522" s="115"/>
      <c r="F522" s="115"/>
      <c r="G522" s="115"/>
      <c r="H522" s="115"/>
      <c r="I522" s="115"/>
      <c r="J522" s="115"/>
      <c r="K522" s="115"/>
      <c r="L522" s="115"/>
      <c r="M522" s="115"/>
      <c r="N522" s="115"/>
      <c r="O522" s="115"/>
      <c r="P522" s="115"/>
      <c r="Q522" s="115"/>
      <c r="R522" s="115"/>
      <c r="S522" s="115"/>
      <c r="T522" s="115"/>
      <c r="U522" s="115"/>
    </row>
    <row r="523" spans="2:21">
      <c r="B523" s="114"/>
      <c r="C523" s="115"/>
      <c r="D523" s="115"/>
      <c r="E523" s="115"/>
      <c r="F523" s="115"/>
      <c r="G523" s="115"/>
      <c r="H523" s="115"/>
      <c r="I523" s="115"/>
      <c r="J523" s="115"/>
      <c r="K523" s="115"/>
      <c r="L523" s="115"/>
      <c r="M523" s="115"/>
      <c r="N523" s="115"/>
      <c r="O523" s="115"/>
      <c r="P523" s="115"/>
      <c r="Q523" s="115"/>
      <c r="R523" s="115"/>
      <c r="S523" s="115"/>
      <c r="T523" s="115"/>
      <c r="U523" s="115"/>
    </row>
    <row r="524" spans="2:21">
      <c r="B524" s="114"/>
      <c r="C524" s="115"/>
      <c r="D524" s="115"/>
      <c r="E524" s="115"/>
      <c r="F524" s="115"/>
      <c r="G524" s="115"/>
      <c r="H524" s="115"/>
      <c r="I524" s="115"/>
      <c r="J524" s="115"/>
      <c r="K524" s="115"/>
      <c r="L524" s="115"/>
      <c r="M524" s="115"/>
      <c r="N524" s="115"/>
      <c r="O524" s="115"/>
      <c r="P524" s="115"/>
      <c r="Q524" s="115"/>
      <c r="R524" s="115"/>
      <c r="S524" s="115"/>
      <c r="T524" s="115"/>
      <c r="U524" s="115"/>
    </row>
    <row r="525" spans="2:21">
      <c r="B525" s="114"/>
      <c r="C525" s="115"/>
      <c r="D525" s="115"/>
      <c r="E525" s="115"/>
      <c r="F525" s="115"/>
      <c r="G525" s="115"/>
      <c r="H525" s="115"/>
      <c r="I525" s="115"/>
      <c r="J525" s="115"/>
      <c r="K525" s="115"/>
      <c r="L525" s="115"/>
      <c r="M525" s="115"/>
      <c r="N525" s="115"/>
      <c r="O525" s="115"/>
      <c r="P525" s="115"/>
      <c r="Q525" s="115"/>
      <c r="R525" s="115"/>
      <c r="S525" s="115"/>
      <c r="T525" s="115"/>
      <c r="U525" s="115"/>
    </row>
    <row r="526" spans="2:21">
      <c r="B526" s="114"/>
      <c r="C526" s="115"/>
      <c r="D526" s="115"/>
      <c r="E526" s="115"/>
      <c r="F526" s="115"/>
      <c r="G526" s="115"/>
      <c r="H526" s="115"/>
      <c r="I526" s="115"/>
      <c r="J526" s="115"/>
      <c r="K526" s="115"/>
      <c r="L526" s="115"/>
      <c r="M526" s="115"/>
      <c r="N526" s="115"/>
      <c r="O526" s="115"/>
      <c r="P526" s="115"/>
      <c r="Q526" s="115"/>
      <c r="R526" s="115"/>
      <c r="S526" s="115"/>
      <c r="T526" s="115"/>
      <c r="U526" s="115"/>
    </row>
    <row r="527" spans="2:21">
      <c r="B527" s="114"/>
      <c r="C527" s="115"/>
      <c r="D527" s="115"/>
      <c r="E527" s="115"/>
      <c r="F527" s="115"/>
      <c r="G527" s="115"/>
      <c r="H527" s="115"/>
      <c r="I527" s="115"/>
      <c r="J527" s="115"/>
      <c r="K527" s="115"/>
      <c r="L527" s="115"/>
      <c r="M527" s="115"/>
      <c r="N527" s="115"/>
      <c r="O527" s="115"/>
      <c r="P527" s="115"/>
      <c r="Q527" s="115"/>
      <c r="R527" s="115"/>
      <c r="S527" s="115"/>
      <c r="T527" s="115"/>
      <c r="U527" s="115"/>
    </row>
    <row r="528" spans="2:21">
      <c r="B528" s="114"/>
      <c r="C528" s="115"/>
      <c r="D528" s="115"/>
      <c r="E528" s="115"/>
      <c r="F528" s="115"/>
      <c r="G528" s="115"/>
      <c r="H528" s="115"/>
      <c r="I528" s="115"/>
      <c r="J528" s="115"/>
      <c r="K528" s="115"/>
      <c r="L528" s="115"/>
      <c r="M528" s="115"/>
      <c r="N528" s="115"/>
      <c r="O528" s="115"/>
      <c r="P528" s="115"/>
      <c r="Q528" s="115"/>
      <c r="R528" s="115"/>
      <c r="S528" s="115"/>
      <c r="T528" s="115"/>
      <c r="U528" s="115"/>
    </row>
    <row r="529" spans="2:21">
      <c r="B529" s="114"/>
      <c r="C529" s="115"/>
      <c r="D529" s="115"/>
      <c r="E529" s="115"/>
      <c r="F529" s="115"/>
      <c r="G529" s="115"/>
      <c r="H529" s="115"/>
      <c r="I529" s="115"/>
      <c r="J529" s="115"/>
      <c r="K529" s="115"/>
      <c r="L529" s="115"/>
      <c r="M529" s="115"/>
      <c r="N529" s="115"/>
      <c r="O529" s="115"/>
      <c r="P529" s="115"/>
      <c r="Q529" s="115"/>
      <c r="R529" s="115"/>
      <c r="S529" s="115"/>
      <c r="T529" s="115"/>
      <c r="U529" s="115"/>
    </row>
    <row r="530" spans="2:21">
      <c r="B530" s="114"/>
      <c r="C530" s="115"/>
      <c r="D530" s="115"/>
      <c r="E530" s="115"/>
      <c r="F530" s="115"/>
      <c r="G530" s="115"/>
      <c r="H530" s="115"/>
      <c r="I530" s="115"/>
      <c r="J530" s="115"/>
      <c r="K530" s="115"/>
      <c r="L530" s="115"/>
      <c r="M530" s="115"/>
      <c r="N530" s="115"/>
      <c r="O530" s="115"/>
      <c r="P530" s="115"/>
      <c r="Q530" s="115"/>
      <c r="R530" s="115"/>
      <c r="S530" s="115"/>
      <c r="T530" s="115"/>
      <c r="U530" s="115"/>
    </row>
    <row r="531" spans="2:21">
      <c r="B531" s="114"/>
      <c r="C531" s="115"/>
      <c r="D531" s="115"/>
      <c r="E531" s="115"/>
      <c r="F531" s="115"/>
      <c r="G531" s="115"/>
      <c r="H531" s="115"/>
      <c r="I531" s="115"/>
      <c r="J531" s="115"/>
      <c r="K531" s="115"/>
      <c r="L531" s="115"/>
      <c r="M531" s="115"/>
      <c r="N531" s="115"/>
      <c r="O531" s="115"/>
      <c r="P531" s="115"/>
      <c r="Q531" s="115"/>
      <c r="R531" s="115"/>
      <c r="S531" s="115"/>
      <c r="T531" s="115"/>
      <c r="U531" s="115"/>
    </row>
    <row r="532" spans="2:21">
      <c r="B532" s="114"/>
      <c r="C532" s="115"/>
      <c r="D532" s="115"/>
      <c r="E532" s="115"/>
      <c r="F532" s="115"/>
      <c r="G532" s="115"/>
      <c r="H532" s="115"/>
      <c r="I532" s="115"/>
      <c r="J532" s="115"/>
      <c r="K532" s="115"/>
      <c r="L532" s="115"/>
      <c r="M532" s="115"/>
      <c r="N532" s="115"/>
      <c r="O532" s="115"/>
      <c r="P532" s="115"/>
      <c r="Q532" s="115"/>
      <c r="R532" s="115"/>
      <c r="S532" s="115"/>
      <c r="T532" s="115"/>
      <c r="U532" s="115"/>
    </row>
    <row r="533" spans="2:21">
      <c r="B533" s="114"/>
      <c r="C533" s="115"/>
      <c r="D533" s="115"/>
      <c r="E533" s="115"/>
      <c r="F533" s="115"/>
      <c r="G533" s="115"/>
      <c r="H533" s="115"/>
      <c r="I533" s="115"/>
      <c r="J533" s="115"/>
      <c r="K533" s="115"/>
      <c r="L533" s="115"/>
      <c r="M533" s="115"/>
      <c r="N533" s="115"/>
      <c r="O533" s="115"/>
      <c r="P533" s="115"/>
      <c r="Q533" s="115"/>
      <c r="R533" s="115"/>
      <c r="S533" s="115"/>
      <c r="T533" s="115"/>
      <c r="U533" s="115"/>
    </row>
    <row r="534" spans="2:21">
      <c r="B534" s="114"/>
      <c r="C534" s="115"/>
      <c r="D534" s="115"/>
      <c r="E534" s="115"/>
      <c r="F534" s="115"/>
      <c r="G534" s="115"/>
      <c r="H534" s="115"/>
      <c r="I534" s="115"/>
      <c r="J534" s="115"/>
      <c r="K534" s="115"/>
      <c r="L534" s="115"/>
      <c r="M534" s="115"/>
      <c r="N534" s="115"/>
      <c r="O534" s="115"/>
      <c r="P534" s="115"/>
      <c r="Q534" s="115"/>
      <c r="R534" s="115"/>
      <c r="S534" s="115"/>
      <c r="T534" s="115"/>
      <c r="U534" s="115"/>
    </row>
    <row r="535" spans="2:21">
      <c r="B535" s="114"/>
      <c r="C535" s="115"/>
      <c r="D535" s="115"/>
      <c r="E535" s="115"/>
      <c r="F535" s="115"/>
      <c r="G535" s="115"/>
      <c r="H535" s="115"/>
      <c r="I535" s="115"/>
      <c r="J535" s="115"/>
      <c r="K535" s="115"/>
      <c r="L535" s="115"/>
      <c r="M535" s="115"/>
      <c r="N535" s="115"/>
      <c r="O535" s="115"/>
      <c r="P535" s="115"/>
      <c r="Q535" s="115"/>
      <c r="R535" s="115"/>
      <c r="S535" s="115"/>
      <c r="T535" s="115"/>
      <c r="U535" s="115"/>
    </row>
    <row r="536" spans="2:21">
      <c r="B536" s="114"/>
      <c r="C536" s="115"/>
      <c r="D536" s="115"/>
      <c r="E536" s="115"/>
      <c r="F536" s="115"/>
      <c r="G536" s="115"/>
      <c r="H536" s="115"/>
      <c r="I536" s="115"/>
      <c r="J536" s="115"/>
      <c r="K536" s="115"/>
      <c r="L536" s="115"/>
      <c r="M536" s="115"/>
      <c r="N536" s="115"/>
      <c r="O536" s="115"/>
      <c r="P536" s="115"/>
      <c r="Q536" s="115"/>
      <c r="R536" s="115"/>
      <c r="S536" s="115"/>
      <c r="T536" s="115"/>
      <c r="U536" s="115"/>
    </row>
    <row r="537" spans="2:21">
      <c r="B537" s="114"/>
      <c r="C537" s="115"/>
      <c r="D537" s="115"/>
      <c r="E537" s="115"/>
      <c r="F537" s="115"/>
      <c r="G537" s="115"/>
      <c r="H537" s="115"/>
      <c r="I537" s="115"/>
      <c r="J537" s="115"/>
      <c r="K537" s="115"/>
      <c r="L537" s="115"/>
      <c r="M537" s="115"/>
      <c r="N537" s="115"/>
      <c r="O537" s="115"/>
      <c r="P537" s="115"/>
      <c r="Q537" s="115"/>
      <c r="R537" s="115"/>
      <c r="S537" s="115"/>
      <c r="T537" s="115"/>
      <c r="U537" s="115"/>
    </row>
    <row r="538" spans="2:21">
      <c r="B538" s="114"/>
      <c r="C538" s="115"/>
      <c r="D538" s="115"/>
      <c r="E538" s="115"/>
      <c r="F538" s="115"/>
      <c r="G538" s="115"/>
      <c r="H538" s="115"/>
      <c r="I538" s="115"/>
      <c r="J538" s="115"/>
      <c r="K538" s="115"/>
      <c r="L538" s="115"/>
      <c r="M538" s="115"/>
      <c r="N538" s="115"/>
      <c r="O538" s="115"/>
      <c r="P538" s="115"/>
      <c r="Q538" s="115"/>
      <c r="R538" s="115"/>
      <c r="S538" s="115"/>
      <c r="T538" s="115"/>
      <c r="U538" s="115"/>
    </row>
    <row r="539" spans="2:21">
      <c r="B539" s="114"/>
      <c r="C539" s="115"/>
      <c r="D539" s="115"/>
      <c r="E539" s="115"/>
      <c r="F539" s="115"/>
      <c r="G539" s="115"/>
      <c r="H539" s="115"/>
      <c r="I539" s="115"/>
      <c r="J539" s="115"/>
      <c r="K539" s="115"/>
      <c r="L539" s="115"/>
      <c r="M539" s="115"/>
      <c r="N539" s="115"/>
      <c r="O539" s="115"/>
      <c r="P539" s="115"/>
      <c r="Q539" s="115"/>
      <c r="R539" s="115"/>
      <c r="S539" s="115"/>
      <c r="T539" s="115"/>
      <c r="U539" s="115"/>
    </row>
    <row r="540" spans="2:21">
      <c r="B540" s="114"/>
      <c r="C540" s="115"/>
      <c r="D540" s="115"/>
      <c r="E540" s="115"/>
      <c r="F540" s="115"/>
      <c r="G540" s="115"/>
      <c r="H540" s="115"/>
      <c r="I540" s="115"/>
      <c r="J540" s="115"/>
      <c r="K540" s="115"/>
      <c r="L540" s="115"/>
      <c r="M540" s="115"/>
      <c r="N540" s="115"/>
      <c r="O540" s="115"/>
      <c r="P540" s="115"/>
      <c r="Q540" s="115"/>
      <c r="R540" s="115"/>
      <c r="S540" s="115"/>
      <c r="T540" s="115"/>
      <c r="U540" s="115"/>
    </row>
    <row r="541" spans="2:21">
      <c r="B541" s="114"/>
      <c r="C541" s="115"/>
      <c r="D541" s="115"/>
      <c r="E541" s="115"/>
      <c r="F541" s="115"/>
      <c r="G541" s="115"/>
      <c r="H541" s="115"/>
      <c r="I541" s="115"/>
      <c r="J541" s="115"/>
      <c r="K541" s="115"/>
      <c r="L541" s="115"/>
      <c r="M541" s="115"/>
      <c r="N541" s="115"/>
      <c r="O541" s="115"/>
      <c r="P541" s="115"/>
      <c r="Q541" s="115"/>
      <c r="R541" s="115"/>
      <c r="S541" s="115"/>
      <c r="T541" s="115"/>
      <c r="U541" s="115"/>
    </row>
    <row r="542" spans="2:21">
      <c r="B542" s="114"/>
      <c r="C542" s="115"/>
      <c r="D542" s="115"/>
      <c r="E542" s="115"/>
      <c r="F542" s="115"/>
      <c r="G542" s="115"/>
      <c r="H542" s="115"/>
      <c r="I542" s="115"/>
      <c r="J542" s="115"/>
      <c r="K542" s="115"/>
      <c r="L542" s="115"/>
      <c r="M542" s="115"/>
      <c r="N542" s="115"/>
      <c r="O542" s="115"/>
      <c r="P542" s="115"/>
      <c r="Q542" s="115"/>
      <c r="R542" s="115"/>
      <c r="S542" s="115"/>
      <c r="T542" s="115"/>
      <c r="U542" s="115"/>
    </row>
    <row r="543" spans="2:21">
      <c r="B543" s="114"/>
      <c r="C543" s="115"/>
      <c r="D543" s="115"/>
      <c r="E543" s="115"/>
      <c r="F543" s="115"/>
      <c r="G543" s="115"/>
      <c r="H543" s="115"/>
      <c r="I543" s="115"/>
      <c r="J543" s="115"/>
      <c r="K543" s="115"/>
      <c r="L543" s="115"/>
      <c r="M543" s="115"/>
      <c r="N543" s="115"/>
      <c r="O543" s="115"/>
      <c r="P543" s="115"/>
      <c r="Q543" s="115"/>
      <c r="R543" s="115"/>
      <c r="S543" s="115"/>
      <c r="T543" s="115"/>
      <c r="U543" s="115"/>
    </row>
    <row r="544" spans="2:21">
      <c r="B544" s="114"/>
      <c r="C544" s="115"/>
      <c r="D544" s="115"/>
      <c r="E544" s="115"/>
      <c r="F544" s="115"/>
      <c r="G544" s="115"/>
      <c r="H544" s="115"/>
      <c r="I544" s="115"/>
      <c r="J544" s="115"/>
      <c r="K544" s="115"/>
      <c r="L544" s="115"/>
      <c r="M544" s="115"/>
      <c r="N544" s="115"/>
      <c r="O544" s="115"/>
      <c r="P544" s="115"/>
      <c r="Q544" s="115"/>
      <c r="R544" s="115"/>
      <c r="S544" s="115"/>
      <c r="T544" s="115"/>
      <c r="U544" s="115"/>
    </row>
    <row r="545" spans="2:21">
      <c r="B545" s="114"/>
      <c r="C545" s="115"/>
      <c r="D545" s="115"/>
      <c r="E545" s="115"/>
      <c r="F545" s="115"/>
      <c r="G545" s="115"/>
      <c r="H545" s="115"/>
      <c r="I545" s="115"/>
      <c r="J545" s="115"/>
      <c r="K545" s="115"/>
      <c r="L545" s="115"/>
      <c r="M545" s="115"/>
      <c r="N545" s="115"/>
      <c r="O545" s="115"/>
      <c r="P545" s="115"/>
      <c r="Q545" s="115"/>
      <c r="R545" s="115"/>
      <c r="S545" s="115"/>
      <c r="T545" s="115"/>
      <c r="U545" s="115"/>
    </row>
    <row r="546" spans="2:21">
      <c r="B546" s="114"/>
      <c r="C546" s="115"/>
      <c r="D546" s="115"/>
      <c r="E546" s="115"/>
      <c r="F546" s="115"/>
      <c r="G546" s="115"/>
      <c r="H546" s="115"/>
      <c r="I546" s="115"/>
      <c r="J546" s="115"/>
      <c r="K546" s="115"/>
      <c r="L546" s="115"/>
      <c r="M546" s="115"/>
      <c r="N546" s="115"/>
      <c r="O546" s="115"/>
      <c r="P546" s="115"/>
      <c r="Q546" s="115"/>
      <c r="R546" s="115"/>
      <c r="S546" s="115"/>
      <c r="T546" s="115"/>
      <c r="U546" s="115"/>
    </row>
    <row r="547" spans="2:21">
      <c r="B547" s="114"/>
      <c r="C547" s="115"/>
      <c r="D547" s="115"/>
      <c r="E547" s="115"/>
      <c r="F547" s="115"/>
      <c r="G547" s="115"/>
      <c r="H547" s="115"/>
      <c r="I547" s="115"/>
      <c r="J547" s="115"/>
      <c r="K547" s="115"/>
      <c r="L547" s="115"/>
      <c r="M547" s="115"/>
      <c r="N547" s="115"/>
      <c r="O547" s="115"/>
      <c r="P547" s="115"/>
      <c r="Q547" s="115"/>
      <c r="R547" s="115"/>
      <c r="S547" s="115"/>
      <c r="T547" s="115"/>
      <c r="U547" s="115"/>
    </row>
    <row r="548" spans="2:21">
      <c r="B548" s="114"/>
      <c r="C548" s="115"/>
      <c r="D548" s="115"/>
      <c r="E548" s="115"/>
      <c r="F548" s="115"/>
      <c r="G548" s="115"/>
      <c r="H548" s="115"/>
      <c r="I548" s="115"/>
      <c r="J548" s="115"/>
      <c r="K548" s="115"/>
      <c r="L548" s="115"/>
      <c r="M548" s="115"/>
      <c r="N548" s="115"/>
      <c r="O548" s="115"/>
      <c r="P548" s="115"/>
      <c r="Q548" s="115"/>
      <c r="R548" s="115"/>
      <c r="S548" s="115"/>
      <c r="T548" s="115"/>
      <c r="U548" s="115"/>
    </row>
    <row r="549" spans="2:21">
      <c r="B549" s="114"/>
      <c r="C549" s="115"/>
      <c r="D549" s="115"/>
      <c r="E549" s="115"/>
      <c r="F549" s="115"/>
      <c r="G549" s="115"/>
      <c r="H549" s="115"/>
      <c r="I549" s="115"/>
      <c r="J549" s="115"/>
      <c r="K549" s="115"/>
      <c r="L549" s="115"/>
      <c r="M549" s="115"/>
      <c r="N549" s="115"/>
      <c r="O549" s="115"/>
      <c r="P549" s="115"/>
      <c r="Q549" s="115"/>
      <c r="R549" s="115"/>
      <c r="S549" s="115"/>
      <c r="T549" s="115"/>
      <c r="U549" s="115"/>
    </row>
    <row r="550" spans="2:21">
      <c r="B550" s="114"/>
      <c r="C550" s="115"/>
      <c r="D550" s="115"/>
      <c r="E550" s="115"/>
      <c r="F550" s="115"/>
      <c r="G550" s="115"/>
      <c r="H550" s="115"/>
      <c r="I550" s="115"/>
      <c r="J550" s="115"/>
      <c r="K550" s="115"/>
      <c r="L550" s="115"/>
      <c r="M550" s="115"/>
      <c r="N550" s="115"/>
      <c r="O550" s="115"/>
      <c r="P550" s="115"/>
      <c r="Q550" s="115"/>
      <c r="R550" s="115"/>
      <c r="S550" s="115"/>
      <c r="T550" s="115"/>
      <c r="U550" s="115"/>
    </row>
    <row r="551" spans="2:21">
      <c r="B551" s="114"/>
      <c r="C551" s="115"/>
      <c r="D551" s="115"/>
      <c r="E551" s="115"/>
      <c r="F551" s="115"/>
      <c r="G551" s="115"/>
      <c r="H551" s="115"/>
      <c r="I551" s="115"/>
      <c r="J551" s="115"/>
      <c r="K551" s="115"/>
      <c r="L551" s="115"/>
      <c r="M551" s="115"/>
      <c r="N551" s="115"/>
      <c r="O551" s="115"/>
      <c r="P551" s="115"/>
      <c r="Q551" s="115"/>
      <c r="R551" s="115"/>
      <c r="S551" s="115"/>
      <c r="T551" s="115"/>
      <c r="U551" s="115"/>
    </row>
    <row r="552" spans="2:21">
      <c r="B552" s="114"/>
      <c r="C552" s="115"/>
      <c r="D552" s="115"/>
      <c r="E552" s="115"/>
      <c r="F552" s="115"/>
      <c r="G552" s="115"/>
      <c r="H552" s="115"/>
      <c r="I552" s="115"/>
      <c r="J552" s="115"/>
      <c r="K552" s="115"/>
      <c r="L552" s="115"/>
      <c r="M552" s="115"/>
      <c r="N552" s="115"/>
      <c r="O552" s="115"/>
      <c r="P552" s="115"/>
      <c r="Q552" s="115"/>
      <c r="R552" s="115"/>
      <c r="S552" s="115"/>
      <c r="T552" s="115"/>
      <c r="U552" s="115"/>
    </row>
    <row r="553" spans="2:21">
      <c r="B553" s="114"/>
      <c r="C553" s="115"/>
      <c r="D553" s="115"/>
      <c r="E553" s="115"/>
      <c r="F553" s="115"/>
      <c r="G553" s="115"/>
      <c r="H553" s="115"/>
      <c r="I553" s="115"/>
      <c r="J553" s="115"/>
      <c r="K553" s="115"/>
      <c r="L553" s="115"/>
      <c r="M553" s="115"/>
      <c r="N553" s="115"/>
      <c r="O553" s="115"/>
      <c r="P553" s="115"/>
      <c r="Q553" s="115"/>
      <c r="R553" s="115"/>
      <c r="S553" s="115"/>
      <c r="T553" s="115"/>
      <c r="U553" s="115"/>
    </row>
    <row r="554" spans="2:21">
      <c r="B554" s="114"/>
      <c r="C554" s="115"/>
      <c r="D554" s="115"/>
      <c r="E554" s="115"/>
      <c r="F554" s="115"/>
      <c r="G554" s="115"/>
      <c r="H554" s="115"/>
      <c r="I554" s="115"/>
      <c r="J554" s="115"/>
      <c r="K554" s="115"/>
      <c r="L554" s="115"/>
      <c r="M554" s="115"/>
      <c r="N554" s="115"/>
      <c r="O554" s="115"/>
      <c r="P554" s="115"/>
      <c r="Q554" s="115"/>
      <c r="R554" s="115"/>
      <c r="S554" s="115"/>
      <c r="T554" s="115"/>
      <c r="U554" s="115"/>
    </row>
    <row r="555" spans="2:21">
      <c r="B555" s="114"/>
      <c r="C555" s="115"/>
      <c r="D555" s="115"/>
      <c r="E555" s="115"/>
      <c r="F555" s="115"/>
      <c r="G555" s="115"/>
      <c r="H555" s="115"/>
      <c r="I555" s="115"/>
      <c r="J555" s="115"/>
      <c r="K555" s="115"/>
      <c r="L555" s="115"/>
      <c r="M555" s="115"/>
      <c r="N555" s="115"/>
      <c r="O555" s="115"/>
      <c r="P555" s="115"/>
      <c r="Q555" s="115"/>
      <c r="R555" s="115"/>
      <c r="S555" s="115"/>
      <c r="T555" s="115"/>
      <c r="U555" s="115"/>
    </row>
    <row r="556" spans="2:21">
      <c r="B556" s="114"/>
      <c r="C556" s="115"/>
      <c r="D556" s="115"/>
      <c r="E556" s="115"/>
      <c r="F556" s="115"/>
      <c r="G556" s="115"/>
      <c r="H556" s="115"/>
      <c r="I556" s="115"/>
      <c r="J556" s="115"/>
      <c r="K556" s="115"/>
      <c r="L556" s="115"/>
      <c r="M556" s="115"/>
      <c r="N556" s="115"/>
      <c r="O556" s="115"/>
      <c r="P556" s="115"/>
      <c r="Q556" s="115"/>
      <c r="R556" s="115"/>
      <c r="S556" s="115"/>
      <c r="T556" s="115"/>
      <c r="U556" s="115"/>
    </row>
    <row r="557" spans="2:21">
      <c r="B557" s="114"/>
      <c r="C557" s="115"/>
      <c r="D557" s="115"/>
      <c r="E557" s="115"/>
      <c r="F557" s="115"/>
      <c r="G557" s="115"/>
      <c r="H557" s="115"/>
      <c r="I557" s="115"/>
      <c r="J557" s="115"/>
      <c r="K557" s="115"/>
      <c r="L557" s="115"/>
      <c r="M557" s="115"/>
      <c r="N557" s="115"/>
      <c r="O557" s="115"/>
      <c r="P557" s="115"/>
      <c r="Q557" s="115"/>
      <c r="R557" s="115"/>
      <c r="S557" s="115"/>
      <c r="T557" s="115"/>
      <c r="U557" s="115"/>
    </row>
    <row r="558" spans="2:21">
      <c r="B558" s="114"/>
      <c r="C558" s="115"/>
      <c r="D558" s="115"/>
      <c r="E558" s="115"/>
      <c r="F558" s="115"/>
      <c r="G558" s="115"/>
      <c r="H558" s="115"/>
      <c r="I558" s="115"/>
      <c r="J558" s="115"/>
      <c r="K558" s="115"/>
      <c r="L558" s="115"/>
      <c r="M558" s="115"/>
      <c r="N558" s="115"/>
      <c r="O558" s="115"/>
      <c r="P558" s="115"/>
      <c r="Q558" s="115"/>
      <c r="R558" s="115"/>
      <c r="S558" s="115"/>
      <c r="T558" s="115"/>
      <c r="U558" s="115"/>
    </row>
    <row r="559" spans="2:21">
      <c r="B559" s="114"/>
      <c r="C559" s="115"/>
      <c r="D559" s="115"/>
      <c r="E559" s="115"/>
      <c r="F559" s="115"/>
      <c r="G559" s="115"/>
      <c r="H559" s="115"/>
      <c r="I559" s="115"/>
      <c r="J559" s="115"/>
      <c r="K559" s="115"/>
      <c r="L559" s="115"/>
      <c r="M559" s="115"/>
      <c r="N559" s="115"/>
      <c r="O559" s="115"/>
      <c r="P559" s="115"/>
      <c r="Q559" s="115"/>
      <c r="R559" s="115"/>
      <c r="S559" s="115"/>
      <c r="T559" s="115"/>
      <c r="U559" s="115"/>
    </row>
    <row r="560" spans="2:21">
      <c r="B560" s="114"/>
      <c r="C560" s="115"/>
      <c r="D560" s="115"/>
      <c r="E560" s="115"/>
      <c r="F560" s="115"/>
      <c r="G560" s="115"/>
      <c r="H560" s="115"/>
      <c r="I560" s="115"/>
      <c r="J560" s="115"/>
      <c r="K560" s="115"/>
      <c r="L560" s="115"/>
      <c r="M560" s="115"/>
      <c r="N560" s="115"/>
      <c r="O560" s="115"/>
      <c r="P560" s="115"/>
      <c r="Q560" s="115"/>
      <c r="R560" s="115"/>
      <c r="S560" s="115"/>
      <c r="T560" s="115"/>
      <c r="U560" s="115"/>
    </row>
    <row r="561" spans="2:21">
      <c r="B561" s="114"/>
      <c r="C561" s="115"/>
      <c r="D561" s="115"/>
      <c r="E561" s="115"/>
      <c r="F561" s="115"/>
      <c r="G561" s="115"/>
      <c r="H561" s="115"/>
      <c r="I561" s="115"/>
      <c r="J561" s="115"/>
      <c r="K561" s="115"/>
      <c r="L561" s="115"/>
      <c r="M561" s="115"/>
      <c r="N561" s="115"/>
      <c r="O561" s="115"/>
      <c r="P561" s="115"/>
      <c r="Q561" s="115"/>
      <c r="R561" s="115"/>
      <c r="S561" s="115"/>
      <c r="T561" s="115"/>
      <c r="U561" s="115"/>
    </row>
    <row r="562" spans="2:21">
      <c r="B562" s="114"/>
      <c r="C562" s="115"/>
      <c r="D562" s="115"/>
      <c r="E562" s="115"/>
      <c r="F562" s="115"/>
      <c r="G562" s="115"/>
      <c r="H562" s="115"/>
      <c r="I562" s="115"/>
      <c r="J562" s="115"/>
      <c r="K562" s="115"/>
      <c r="L562" s="115"/>
      <c r="M562" s="115"/>
      <c r="N562" s="115"/>
      <c r="O562" s="115"/>
      <c r="P562" s="115"/>
      <c r="Q562" s="115"/>
      <c r="R562" s="115"/>
      <c r="S562" s="115"/>
      <c r="T562" s="115"/>
      <c r="U562" s="115"/>
    </row>
    <row r="563" spans="2:21">
      <c r="B563" s="114"/>
      <c r="C563" s="115"/>
      <c r="D563" s="115"/>
      <c r="E563" s="115"/>
      <c r="F563" s="115"/>
      <c r="G563" s="115"/>
      <c r="H563" s="115"/>
      <c r="I563" s="115"/>
      <c r="J563" s="115"/>
      <c r="K563" s="115"/>
      <c r="L563" s="115"/>
      <c r="M563" s="115"/>
      <c r="N563" s="115"/>
      <c r="O563" s="115"/>
      <c r="P563" s="115"/>
      <c r="Q563" s="115"/>
      <c r="R563" s="115"/>
      <c r="S563" s="115"/>
      <c r="T563" s="115"/>
      <c r="U563" s="115"/>
    </row>
    <row r="564" spans="2:21">
      <c r="B564" s="114"/>
      <c r="C564" s="115"/>
      <c r="D564" s="115"/>
      <c r="E564" s="115"/>
      <c r="F564" s="115"/>
      <c r="G564" s="115"/>
      <c r="H564" s="115"/>
      <c r="I564" s="115"/>
      <c r="J564" s="115"/>
      <c r="K564" s="115"/>
      <c r="L564" s="115"/>
      <c r="M564" s="115"/>
      <c r="N564" s="115"/>
      <c r="O564" s="115"/>
      <c r="P564" s="115"/>
      <c r="Q564" s="115"/>
      <c r="R564" s="115"/>
      <c r="S564" s="115"/>
      <c r="T564" s="115"/>
      <c r="U564" s="115"/>
    </row>
    <row r="565" spans="2:21">
      <c r="B565" s="114"/>
      <c r="C565" s="115"/>
      <c r="D565" s="115"/>
      <c r="E565" s="115"/>
      <c r="F565" s="115"/>
      <c r="G565" s="115"/>
      <c r="H565" s="115"/>
      <c r="I565" s="115"/>
      <c r="J565" s="115"/>
      <c r="K565" s="115"/>
      <c r="L565" s="115"/>
      <c r="M565" s="115"/>
      <c r="N565" s="115"/>
      <c r="O565" s="115"/>
      <c r="P565" s="115"/>
      <c r="Q565" s="115"/>
      <c r="R565" s="115"/>
      <c r="S565" s="115"/>
      <c r="T565" s="115"/>
      <c r="U565" s="115"/>
    </row>
    <row r="566" spans="2:21">
      <c r="B566" s="114"/>
      <c r="C566" s="115"/>
      <c r="D566" s="115"/>
      <c r="E566" s="115"/>
      <c r="F566" s="115"/>
      <c r="G566" s="115"/>
      <c r="H566" s="115"/>
      <c r="I566" s="115"/>
      <c r="J566" s="115"/>
      <c r="K566" s="115"/>
      <c r="L566" s="115"/>
      <c r="M566" s="115"/>
      <c r="N566" s="115"/>
      <c r="O566" s="115"/>
      <c r="P566" s="115"/>
      <c r="Q566" s="115"/>
      <c r="R566" s="115"/>
      <c r="S566" s="115"/>
      <c r="T566" s="115"/>
      <c r="U566" s="115"/>
    </row>
    <row r="567" spans="2:21">
      <c r="B567" s="114"/>
      <c r="C567" s="115"/>
      <c r="D567" s="115"/>
      <c r="E567" s="115"/>
      <c r="F567" s="115"/>
      <c r="G567" s="115"/>
      <c r="H567" s="115"/>
      <c r="I567" s="115"/>
      <c r="J567" s="115"/>
      <c r="K567" s="115"/>
      <c r="L567" s="115"/>
      <c r="M567" s="115"/>
      <c r="N567" s="115"/>
      <c r="O567" s="115"/>
      <c r="P567" s="115"/>
      <c r="Q567" s="115"/>
      <c r="R567" s="115"/>
      <c r="S567" s="115"/>
      <c r="T567" s="115"/>
      <c r="U567" s="115"/>
    </row>
    <row r="568" spans="2:21">
      <c r="B568" s="114"/>
      <c r="C568" s="115"/>
      <c r="D568" s="115"/>
      <c r="E568" s="115"/>
      <c r="F568" s="115"/>
      <c r="G568" s="115"/>
      <c r="H568" s="115"/>
      <c r="I568" s="115"/>
      <c r="J568" s="115"/>
      <c r="K568" s="115"/>
      <c r="L568" s="115"/>
      <c r="M568" s="115"/>
      <c r="N568" s="115"/>
      <c r="O568" s="115"/>
      <c r="P568" s="115"/>
      <c r="Q568" s="115"/>
      <c r="R568" s="115"/>
      <c r="S568" s="115"/>
      <c r="T568" s="115"/>
      <c r="U568" s="115"/>
    </row>
    <row r="569" spans="2:21">
      <c r="B569" s="114"/>
      <c r="C569" s="115"/>
      <c r="D569" s="115"/>
      <c r="E569" s="115"/>
      <c r="F569" s="115"/>
      <c r="G569" s="115"/>
      <c r="H569" s="115"/>
      <c r="I569" s="115"/>
      <c r="J569" s="115"/>
      <c r="K569" s="115"/>
      <c r="L569" s="115"/>
      <c r="M569" s="115"/>
      <c r="N569" s="115"/>
      <c r="O569" s="115"/>
      <c r="P569" s="115"/>
      <c r="Q569" s="115"/>
      <c r="R569" s="115"/>
      <c r="S569" s="115"/>
      <c r="T569" s="115"/>
      <c r="U569" s="115"/>
    </row>
    <row r="570" spans="2:21">
      <c r="B570" s="114"/>
      <c r="C570" s="115"/>
      <c r="D570" s="115"/>
      <c r="E570" s="115"/>
      <c r="F570" s="115"/>
      <c r="G570" s="115"/>
      <c r="H570" s="115"/>
      <c r="I570" s="115"/>
      <c r="J570" s="115"/>
      <c r="K570" s="115"/>
      <c r="L570" s="115"/>
      <c r="M570" s="115"/>
      <c r="N570" s="115"/>
      <c r="O570" s="115"/>
      <c r="P570" s="115"/>
      <c r="Q570" s="115"/>
      <c r="R570" s="115"/>
      <c r="S570" s="115"/>
      <c r="T570" s="115"/>
      <c r="U570" s="115"/>
    </row>
    <row r="571" spans="2:21">
      <c r="B571" s="114"/>
      <c r="C571" s="115"/>
      <c r="D571" s="115"/>
      <c r="E571" s="115"/>
      <c r="F571" s="115"/>
      <c r="G571" s="115"/>
      <c r="H571" s="115"/>
      <c r="I571" s="115"/>
      <c r="J571" s="115"/>
      <c r="K571" s="115"/>
      <c r="L571" s="115"/>
      <c r="M571" s="115"/>
      <c r="N571" s="115"/>
      <c r="O571" s="115"/>
      <c r="P571" s="115"/>
      <c r="Q571" s="115"/>
      <c r="R571" s="115"/>
      <c r="S571" s="115"/>
      <c r="T571" s="115"/>
      <c r="U571" s="115"/>
    </row>
    <row r="572" spans="2:21">
      <c r="B572" s="114"/>
      <c r="C572" s="115"/>
      <c r="D572" s="115"/>
      <c r="E572" s="115"/>
      <c r="F572" s="115"/>
      <c r="G572" s="115"/>
      <c r="H572" s="115"/>
      <c r="I572" s="115"/>
      <c r="J572" s="115"/>
      <c r="K572" s="115"/>
      <c r="L572" s="115"/>
      <c r="M572" s="115"/>
      <c r="N572" s="115"/>
      <c r="O572" s="115"/>
      <c r="P572" s="115"/>
      <c r="Q572" s="115"/>
      <c r="R572" s="115"/>
      <c r="S572" s="115"/>
      <c r="T572" s="115"/>
      <c r="U572" s="115"/>
    </row>
    <row r="573" spans="2:21">
      <c r="B573" s="114"/>
      <c r="C573" s="115"/>
      <c r="D573" s="115"/>
      <c r="E573" s="115"/>
      <c r="F573" s="115"/>
      <c r="G573" s="115"/>
      <c r="H573" s="115"/>
      <c r="I573" s="115"/>
      <c r="J573" s="115"/>
      <c r="K573" s="115"/>
      <c r="L573" s="115"/>
      <c r="M573" s="115"/>
      <c r="N573" s="115"/>
      <c r="O573" s="115"/>
      <c r="P573" s="115"/>
      <c r="Q573" s="115"/>
      <c r="R573" s="115"/>
      <c r="S573" s="115"/>
      <c r="T573" s="115"/>
      <c r="U573" s="115"/>
    </row>
    <row r="574" spans="2:21">
      <c r="B574" s="114"/>
      <c r="C574" s="115"/>
      <c r="D574" s="115"/>
      <c r="E574" s="115"/>
      <c r="F574" s="115"/>
      <c r="G574" s="115"/>
      <c r="H574" s="115"/>
      <c r="I574" s="115"/>
      <c r="J574" s="115"/>
      <c r="K574" s="115"/>
      <c r="L574" s="115"/>
      <c r="M574" s="115"/>
      <c r="N574" s="115"/>
      <c r="O574" s="115"/>
      <c r="P574" s="115"/>
      <c r="Q574" s="115"/>
      <c r="R574" s="115"/>
      <c r="S574" s="115"/>
      <c r="T574" s="115"/>
      <c r="U574" s="115"/>
    </row>
    <row r="575" spans="2:21">
      <c r="B575" s="114"/>
      <c r="C575" s="115"/>
      <c r="D575" s="115"/>
      <c r="E575" s="115"/>
      <c r="F575" s="115"/>
      <c r="G575" s="115"/>
      <c r="H575" s="115"/>
      <c r="I575" s="115"/>
      <c r="J575" s="115"/>
      <c r="K575" s="115"/>
      <c r="L575" s="115"/>
      <c r="M575" s="115"/>
      <c r="N575" s="115"/>
      <c r="O575" s="115"/>
      <c r="P575" s="115"/>
      <c r="Q575" s="115"/>
      <c r="R575" s="115"/>
      <c r="S575" s="115"/>
      <c r="T575" s="115"/>
      <c r="U575" s="115"/>
    </row>
    <row r="576" spans="2:21">
      <c r="B576" s="114"/>
      <c r="C576" s="115"/>
      <c r="D576" s="115"/>
      <c r="E576" s="115"/>
      <c r="F576" s="115"/>
      <c r="G576" s="115"/>
      <c r="H576" s="115"/>
      <c r="I576" s="115"/>
      <c r="J576" s="115"/>
      <c r="K576" s="115"/>
      <c r="L576" s="115"/>
      <c r="M576" s="115"/>
      <c r="N576" s="115"/>
      <c r="O576" s="115"/>
      <c r="P576" s="115"/>
      <c r="Q576" s="115"/>
      <c r="R576" s="115"/>
      <c r="S576" s="115"/>
      <c r="T576" s="115"/>
      <c r="U576" s="115"/>
    </row>
    <row r="577" spans="2:21">
      <c r="B577" s="114"/>
      <c r="C577" s="115"/>
      <c r="D577" s="115"/>
      <c r="E577" s="115"/>
      <c r="F577" s="115"/>
      <c r="G577" s="115"/>
      <c r="H577" s="115"/>
      <c r="I577" s="115"/>
      <c r="J577" s="115"/>
      <c r="K577" s="115"/>
      <c r="L577" s="115"/>
      <c r="M577" s="115"/>
      <c r="N577" s="115"/>
      <c r="O577" s="115"/>
      <c r="P577" s="115"/>
      <c r="Q577" s="115"/>
      <c r="R577" s="115"/>
      <c r="S577" s="115"/>
      <c r="T577" s="115"/>
      <c r="U577" s="115"/>
    </row>
    <row r="578" spans="2:21">
      <c r="B578" s="114"/>
      <c r="C578" s="115"/>
      <c r="D578" s="115"/>
      <c r="E578" s="115"/>
      <c r="F578" s="115"/>
      <c r="G578" s="115"/>
      <c r="H578" s="115"/>
      <c r="I578" s="115"/>
      <c r="J578" s="115"/>
      <c r="K578" s="115"/>
      <c r="L578" s="115"/>
      <c r="M578" s="115"/>
      <c r="N578" s="115"/>
      <c r="O578" s="115"/>
      <c r="P578" s="115"/>
      <c r="Q578" s="115"/>
      <c r="R578" s="115"/>
      <c r="S578" s="115"/>
      <c r="T578" s="115"/>
      <c r="U578" s="115"/>
    </row>
    <row r="579" spans="2:21">
      <c r="B579" s="114"/>
      <c r="C579" s="115"/>
      <c r="D579" s="115"/>
      <c r="E579" s="115"/>
      <c r="F579" s="115"/>
      <c r="G579" s="115"/>
      <c r="H579" s="115"/>
      <c r="I579" s="115"/>
      <c r="J579" s="115"/>
      <c r="K579" s="115"/>
      <c r="L579" s="115"/>
      <c r="M579" s="115"/>
      <c r="N579" s="115"/>
      <c r="O579" s="115"/>
      <c r="P579" s="115"/>
      <c r="Q579" s="115"/>
      <c r="R579" s="115"/>
      <c r="S579" s="115"/>
      <c r="T579" s="115"/>
      <c r="U579" s="115"/>
    </row>
    <row r="580" spans="2:21">
      <c r="B580" s="114"/>
      <c r="C580" s="115"/>
      <c r="D580" s="115"/>
      <c r="E580" s="115"/>
      <c r="F580" s="115"/>
      <c r="G580" s="115"/>
      <c r="H580" s="115"/>
      <c r="I580" s="115"/>
      <c r="J580" s="115"/>
      <c r="K580" s="115"/>
      <c r="L580" s="115"/>
      <c r="M580" s="115"/>
      <c r="N580" s="115"/>
      <c r="O580" s="115"/>
      <c r="P580" s="115"/>
      <c r="Q580" s="115"/>
      <c r="R580" s="115"/>
      <c r="S580" s="115"/>
      <c r="T580" s="115"/>
      <c r="U580" s="115"/>
    </row>
    <row r="581" spans="2:21">
      <c r="B581" s="114"/>
      <c r="C581" s="115"/>
      <c r="D581" s="115"/>
      <c r="E581" s="115"/>
      <c r="F581" s="115"/>
      <c r="G581" s="115"/>
      <c r="H581" s="115"/>
      <c r="I581" s="115"/>
      <c r="J581" s="115"/>
      <c r="K581" s="115"/>
      <c r="L581" s="115"/>
      <c r="M581" s="115"/>
      <c r="N581" s="115"/>
      <c r="O581" s="115"/>
      <c r="P581" s="115"/>
      <c r="Q581" s="115"/>
      <c r="R581" s="115"/>
      <c r="S581" s="115"/>
      <c r="T581" s="115"/>
      <c r="U581" s="115"/>
    </row>
    <row r="582" spans="2:21">
      <c r="B582" s="114"/>
      <c r="C582" s="115"/>
      <c r="D582" s="115"/>
      <c r="E582" s="115"/>
      <c r="F582" s="115"/>
      <c r="G582" s="115"/>
      <c r="H582" s="115"/>
      <c r="I582" s="115"/>
      <c r="J582" s="115"/>
      <c r="K582" s="115"/>
      <c r="L582" s="115"/>
      <c r="M582" s="115"/>
      <c r="N582" s="115"/>
      <c r="O582" s="115"/>
      <c r="P582" s="115"/>
      <c r="Q582" s="115"/>
      <c r="R582" s="115"/>
      <c r="S582" s="115"/>
      <c r="T582" s="115"/>
      <c r="U582" s="115"/>
    </row>
    <row r="583" spans="2:21">
      <c r="B583" s="114"/>
      <c r="C583" s="115"/>
      <c r="D583" s="115"/>
      <c r="E583" s="115"/>
      <c r="F583" s="115"/>
      <c r="G583" s="115"/>
      <c r="H583" s="115"/>
      <c r="I583" s="115"/>
      <c r="J583" s="115"/>
      <c r="K583" s="115"/>
      <c r="L583" s="115"/>
      <c r="M583" s="115"/>
      <c r="N583" s="115"/>
      <c r="O583" s="115"/>
      <c r="P583" s="115"/>
      <c r="Q583" s="115"/>
      <c r="R583" s="115"/>
      <c r="S583" s="115"/>
      <c r="T583" s="115"/>
      <c r="U583" s="115"/>
    </row>
    <row r="584" spans="2:21">
      <c r="B584" s="114"/>
      <c r="C584" s="115"/>
      <c r="D584" s="115"/>
      <c r="E584" s="115"/>
      <c r="F584" s="115"/>
      <c r="G584" s="115"/>
      <c r="H584" s="115"/>
      <c r="I584" s="115"/>
      <c r="J584" s="115"/>
      <c r="K584" s="115"/>
      <c r="L584" s="115"/>
      <c r="M584" s="115"/>
      <c r="N584" s="115"/>
      <c r="O584" s="115"/>
      <c r="P584" s="115"/>
      <c r="Q584" s="115"/>
      <c r="R584" s="115"/>
      <c r="S584" s="115"/>
      <c r="T584" s="115"/>
      <c r="U584" s="115"/>
    </row>
    <row r="585" spans="2:21">
      <c r="B585" s="114"/>
      <c r="C585" s="115"/>
      <c r="D585" s="115"/>
      <c r="E585" s="115"/>
      <c r="F585" s="115"/>
      <c r="G585" s="115"/>
      <c r="H585" s="115"/>
      <c r="I585" s="115"/>
      <c r="J585" s="115"/>
      <c r="K585" s="115"/>
      <c r="L585" s="115"/>
      <c r="M585" s="115"/>
      <c r="N585" s="115"/>
      <c r="O585" s="115"/>
      <c r="P585" s="115"/>
      <c r="Q585" s="115"/>
      <c r="R585" s="115"/>
      <c r="S585" s="115"/>
      <c r="T585" s="115"/>
      <c r="U585" s="115"/>
    </row>
    <row r="586" spans="2:21">
      <c r="B586" s="114"/>
      <c r="C586" s="115"/>
      <c r="D586" s="115"/>
      <c r="E586" s="115"/>
      <c r="F586" s="115"/>
      <c r="G586" s="115"/>
      <c r="H586" s="115"/>
      <c r="I586" s="115"/>
      <c r="J586" s="115"/>
      <c r="K586" s="115"/>
      <c r="L586" s="115"/>
      <c r="M586" s="115"/>
      <c r="N586" s="115"/>
      <c r="O586" s="115"/>
      <c r="P586" s="115"/>
      <c r="Q586" s="115"/>
      <c r="R586" s="115"/>
      <c r="S586" s="115"/>
      <c r="T586" s="115"/>
      <c r="U586" s="115"/>
    </row>
    <row r="587" spans="2:21">
      <c r="B587" s="114"/>
      <c r="C587" s="115"/>
      <c r="D587" s="115"/>
      <c r="E587" s="115"/>
      <c r="F587" s="115"/>
      <c r="G587" s="115"/>
      <c r="H587" s="115"/>
      <c r="I587" s="115"/>
      <c r="J587" s="115"/>
      <c r="K587" s="115"/>
      <c r="L587" s="115"/>
      <c r="M587" s="115"/>
      <c r="N587" s="115"/>
      <c r="O587" s="115"/>
      <c r="P587" s="115"/>
      <c r="Q587" s="115"/>
      <c r="R587" s="115"/>
      <c r="S587" s="115"/>
      <c r="T587" s="115"/>
      <c r="U587" s="115"/>
    </row>
    <row r="588" spans="2:21">
      <c r="B588" s="114"/>
      <c r="C588" s="115"/>
      <c r="D588" s="115"/>
      <c r="E588" s="115"/>
      <c r="F588" s="115"/>
      <c r="G588" s="115"/>
      <c r="H588" s="115"/>
      <c r="I588" s="115"/>
      <c r="J588" s="115"/>
      <c r="K588" s="115"/>
      <c r="L588" s="115"/>
      <c r="M588" s="115"/>
      <c r="N588" s="115"/>
      <c r="O588" s="115"/>
      <c r="P588" s="115"/>
      <c r="Q588" s="115"/>
      <c r="R588" s="115"/>
      <c r="S588" s="115"/>
      <c r="T588" s="115"/>
      <c r="U588" s="115"/>
    </row>
    <row r="589" spans="2:21">
      <c r="B589" s="114"/>
      <c r="C589" s="115"/>
      <c r="D589" s="115"/>
      <c r="E589" s="115"/>
      <c r="F589" s="115"/>
      <c r="G589" s="115"/>
      <c r="H589" s="115"/>
      <c r="I589" s="115"/>
      <c r="J589" s="115"/>
      <c r="K589" s="115"/>
      <c r="L589" s="115"/>
      <c r="M589" s="115"/>
      <c r="N589" s="115"/>
      <c r="O589" s="115"/>
      <c r="P589" s="115"/>
      <c r="Q589" s="115"/>
      <c r="R589" s="115"/>
      <c r="S589" s="115"/>
      <c r="T589" s="115"/>
      <c r="U589" s="115"/>
    </row>
    <row r="590" spans="2:21">
      <c r="B590" s="114"/>
      <c r="C590" s="115"/>
      <c r="D590" s="115"/>
      <c r="E590" s="115"/>
      <c r="F590" s="115"/>
      <c r="G590" s="115"/>
      <c r="H590" s="115"/>
      <c r="I590" s="115"/>
      <c r="J590" s="115"/>
      <c r="K590" s="115"/>
      <c r="L590" s="115"/>
      <c r="M590" s="115"/>
      <c r="N590" s="115"/>
      <c r="O590" s="115"/>
      <c r="P590" s="115"/>
      <c r="Q590" s="115"/>
      <c r="R590" s="115"/>
      <c r="S590" s="115"/>
      <c r="T590" s="115"/>
      <c r="U590" s="115"/>
    </row>
    <row r="591" spans="2:21">
      <c r="B591" s="114"/>
      <c r="C591" s="115"/>
      <c r="D591" s="115"/>
      <c r="E591" s="115"/>
      <c r="F591" s="115"/>
      <c r="G591" s="115"/>
      <c r="H591" s="115"/>
      <c r="I591" s="115"/>
      <c r="J591" s="115"/>
      <c r="K591" s="115"/>
      <c r="L591" s="115"/>
      <c r="M591" s="115"/>
      <c r="N591" s="115"/>
      <c r="O591" s="115"/>
      <c r="P591" s="115"/>
      <c r="Q591" s="115"/>
      <c r="R591" s="115"/>
      <c r="S591" s="115"/>
      <c r="T591" s="115"/>
      <c r="U591" s="115"/>
    </row>
    <row r="592" spans="2:21">
      <c r="B592" s="114"/>
      <c r="C592" s="115"/>
      <c r="D592" s="115"/>
      <c r="E592" s="115"/>
      <c r="F592" s="115"/>
      <c r="G592" s="115"/>
      <c r="H592" s="115"/>
      <c r="I592" s="115"/>
      <c r="J592" s="115"/>
      <c r="K592" s="115"/>
      <c r="L592" s="115"/>
      <c r="M592" s="115"/>
      <c r="N592" s="115"/>
      <c r="O592" s="115"/>
      <c r="P592" s="115"/>
      <c r="Q592" s="115"/>
      <c r="R592" s="115"/>
      <c r="S592" s="115"/>
      <c r="T592" s="115"/>
      <c r="U592" s="115"/>
    </row>
    <row r="593" spans="2:21">
      <c r="B593" s="114"/>
      <c r="C593" s="115"/>
      <c r="D593" s="115"/>
      <c r="E593" s="115"/>
      <c r="F593" s="115"/>
      <c r="G593" s="115"/>
      <c r="H593" s="115"/>
      <c r="I593" s="115"/>
      <c r="J593" s="115"/>
      <c r="K593" s="115"/>
      <c r="L593" s="115"/>
      <c r="M593" s="115"/>
      <c r="N593" s="115"/>
      <c r="O593" s="115"/>
      <c r="P593" s="115"/>
      <c r="Q593" s="115"/>
      <c r="R593" s="115"/>
      <c r="S593" s="115"/>
      <c r="T593" s="115"/>
      <c r="U593" s="115"/>
    </row>
    <row r="594" spans="2:21">
      <c r="B594" s="114"/>
      <c r="C594" s="115"/>
      <c r="D594" s="115"/>
      <c r="E594" s="115"/>
      <c r="F594" s="115"/>
      <c r="G594" s="115"/>
      <c r="H594" s="115"/>
      <c r="I594" s="115"/>
      <c r="J594" s="115"/>
      <c r="K594" s="115"/>
      <c r="L594" s="115"/>
      <c r="M594" s="115"/>
      <c r="N594" s="115"/>
      <c r="O594" s="115"/>
      <c r="P594" s="115"/>
      <c r="Q594" s="115"/>
      <c r="R594" s="115"/>
      <c r="S594" s="115"/>
      <c r="T594" s="115"/>
      <c r="U594" s="115"/>
    </row>
    <row r="595" spans="2:21">
      <c r="B595" s="114"/>
      <c r="C595" s="115"/>
      <c r="D595" s="115"/>
      <c r="E595" s="115"/>
      <c r="F595" s="115"/>
      <c r="G595" s="115"/>
      <c r="H595" s="115"/>
      <c r="I595" s="115"/>
      <c r="J595" s="115"/>
      <c r="K595" s="115"/>
      <c r="L595" s="115"/>
      <c r="M595" s="115"/>
      <c r="N595" s="115"/>
      <c r="O595" s="115"/>
      <c r="P595" s="115"/>
      <c r="Q595" s="115"/>
      <c r="R595" s="115"/>
      <c r="S595" s="115"/>
      <c r="T595" s="115"/>
      <c r="U595" s="115"/>
    </row>
    <row r="596" spans="2:21">
      <c r="B596" s="114"/>
      <c r="C596" s="115"/>
      <c r="D596" s="115"/>
      <c r="E596" s="115"/>
      <c r="F596" s="115"/>
      <c r="G596" s="115"/>
      <c r="H596" s="115"/>
      <c r="I596" s="115"/>
      <c r="J596" s="115"/>
      <c r="K596" s="115"/>
      <c r="L596" s="115"/>
      <c r="M596" s="115"/>
      <c r="N596" s="115"/>
      <c r="O596" s="115"/>
      <c r="P596" s="115"/>
      <c r="Q596" s="115"/>
      <c r="R596" s="115"/>
      <c r="S596" s="115"/>
      <c r="T596" s="115"/>
      <c r="U596" s="115"/>
    </row>
    <row r="597" spans="2:21">
      <c r="B597" s="114"/>
      <c r="C597" s="115"/>
      <c r="D597" s="115"/>
      <c r="E597" s="115"/>
      <c r="F597" s="115"/>
      <c r="G597" s="115"/>
      <c r="H597" s="115"/>
      <c r="I597" s="115"/>
      <c r="J597" s="115"/>
      <c r="K597" s="115"/>
      <c r="L597" s="115"/>
      <c r="M597" s="115"/>
      <c r="N597" s="115"/>
      <c r="O597" s="115"/>
      <c r="P597" s="115"/>
      <c r="Q597" s="115"/>
      <c r="R597" s="115"/>
      <c r="S597" s="115"/>
      <c r="T597" s="115"/>
      <c r="U597" s="115"/>
    </row>
    <row r="598" spans="2:21">
      <c r="B598" s="114"/>
      <c r="C598" s="115"/>
      <c r="D598" s="115"/>
      <c r="E598" s="115"/>
      <c r="F598" s="115"/>
      <c r="G598" s="115"/>
      <c r="H598" s="115"/>
      <c r="I598" s="115"/>
      <c r="J598" s="115"/>
      <c r="K598" s="115"/>
      <c r="L598" s="115"/>
      <c r="M598" s="115"/>
      <c r="N598" s="115"/>
      <c r="O598" s="115"/>
      <c r="P598" s="115"/>
      <c r="Q598" s="115"/>
      <c r="R598" s="115"/>
      <c r="S598" s="115"/>
      <c r="T598" s="115"/>
      <c r="U598" s="115"/>
    </row>
    <row r="599" spans="2:21">
      <c r="B599" s="114"/>
      <c r="C599" s="115"/>
      <c r="D599" s="115"/>
      <c r="E599" s="115"/>
      <c r="F599" s="115"/>
      <c r="G599" s="115"/>
      <c r="H599" s="115"/>
      <c r="I599" s="115"/>
      <c r="J599" s="115"/>
      <c r="K599" s="115"/>
      <c r="L599" s="115"/>
      <c r="M599" s="115"/>
      <c r="N599" s="115"/>
      <c r="O599" s="115"/>
      <c r="P599" s="115"/>
      <c r="Q599" s="115"/>
      <c r="R599" s="115"/>
      <c r="S599" s="115"/>
      <c r="T599" s="115"/>
      <c r="U599" s="115"/>
    </row>
    <row r="600" spans="2:21">
      <c r="B600" s="114"/>
      <c r="C600" s="115"/>
      <c r="D600" s="115"/>
      <c r="E600" s="115"/>
      <c r="F600" s="115"/>
      <c r="G600" s="115"/>
      <c r="H600" s="115"/>
      <c r="I600" s="115"/>
      <c r="J600" s="115"/>
      <c r="K600" s="115"/>
      <c r="L600" s="115"/>
      <c r="M600" s="115"/>
      <c r="N600" s="115"/>
      <c r="O600" s="115"/>
      <c r="P600" s="115"/>
      <c r="Q600" s="115"/>
      <c r="R600" s="115"/>
      <c r="S600" s="115"/>
      <c r="T600" s="115"/>
      <c r="U600" s="115"/>
    </row>
    <row r="601" spans="2:21">
      <c r="B601" s="114"/>
      <c r="C601" s="115"/>
      <c r="D601" s="115"/>
      <c r="E601" s="115"/>
      <c r="F601" s="115"/>
      <c r="G601" s="115"/>
      <c r="H601" s="115"/>
      <c r="I601" s="115"/>
      <c r="J601" s="115"/>
      <c r="K601" s="115"/>
      <c r="L601" s="115"/>
      <c r="M601" s="115"/>
      <c r="N601" s="115"/>
      <c r="O601" s="115"/>
      <c r="P601" s="115"/>
      <c r="Q601" s="115"/>
      <c r="R601" s="115"/>
      <c r="S601" s="115"/>
      <c r="T601" s="115"/>
      <c r="U601" s="115"/>
    </row>
    <row r="602" spans="2:21">
      <c r="B602" s="114"/>
      <c r="C602" s="115"/>
      <c r="D602" s="115"/>
      <c r="E602" s="115"/>
      <c r="F602" s="115"/>
      <c r="G602" s="115"/>
      <c r="H602" s="115"/>
      <c r="I602" s="115"/>
      <c r="J602" s="115"/>
      <c r="K602" s="115"/>
      <c r="L602" s="115"/>
      <c r="M602" s="115"/>
      <c r="N602" s="115"/>
      <c r="O602" s="115"/>
      <c r="P602" s="115"/>
      <c r="Q602" s="115"/>
      <c r="R602" s="115"/>
      <c r="S602" s="115"/>
      <c r="T602" s="115"/>
      <c r="U602" s="115"/>
    </row>
    <row r="603" spans="2:21">
      <c r="B603" s="114"/>
      <c r="C603" s="115"/>
      <c r="D603" s="115"/>
      <c r="E603" s="115"/>
      <c r="F603" s="115"/>
      <c r="G603" s="115"/>
      <c r="H603" s="115"/>
      <c r="I603" s="115"/>
      <c r="J603" s="115"/>
      <c r="K603" s="115"/>
      <c r="L603" s="115"/>
      <c r="M603" s="115"/>
      <c r="N603" s="115"/>
      <c r="O603" s="115"/>
      <c r="P603" s="115"/>
      <c r="Q603" s="115"/>
      <c r="R603" s="115"/>
      <c r="S603" s="115"/>
      <c r="T603" s="115"/>
      <c r="U603" s="115"/>
    </row>
    <row r="604" spans="2:21">
      <c r="B604" s="114"/>
      <c r="C604" s="115"/>
      <c r="D604" s="115"/>
      <c r="E604" s="115"/>
      <c r="F604" s="115"/>
      <c r="G604" s="115"/>
      <c r="H604" s="115"/>
      <c r="I604" s="115"/>
      <c r="J604" s="115"/>
      <c r="K604" s="115"/>
      <c r="L604" s="115"/>
      <c r="M604" s="115"/>
      <c r="N604" s="115"/>
      <c r="O604" s="115"/>
      <c r="P604" s="115"/>
      <c r="Q604" s="115"/>
      <c r="R604" s="115"/>
      <c r="S604" s="115"/>
      <c r="T604" s="115"/>
      <c r="U604" s="115"/>
    </row>
    <row r="605" spans="2:21">
      <c r="B605" s="114"/>
      <c r="C605" s="115"/>
      <c r="D605" s="115"/>
      <c r="E605" s="115"/>
      <c r="F605" s="115"/>
      <c r="G605" s="115"/>
      <c r="H605" s="115"/>
      <c r="I605" s="115"/>
      <c r="J605" s="115"/>
      <c r="K605" s="115"/>
      <c r="L605" s="115"/>
      <c r="M605" s="115"/>
      <c r="N605" s="115"/>
      <c r="O605" s="115"/>
      <c r="P605" s="115"/>
      <c r="Q605" s="115"/>
      <c r="R605" s="115"/>
      <c r="S605" s="115"/>
      <c r="T605" s="115"/>
      <c r="U605" s="115"/>
    </row>
    <row r="606" spans="2:21">
      <c r="B606" s="114"/>
      <c r="C606" s="115"/>
      <c r="D606" s="115"/>
      <c r="E606" s="115"/>
      <c r="F606" s="115"/>
      <c r="G606" s="115"/>
      <c r="H606" s="115"/>
      <c r="I606" s="115"/>
      <c r="J606" s="115"/>
      <c r="K606" s="115"/>
      <c r="L606" s="115"/>
      <c r="M606" s="115"/>
      <c r="N606" s="115"/>
      <c r="O606" s="115"/>
      <c r="P606" s="115"/>
      <c r="Q606" s="115"/>
      <c r="R606" s="115"/>
      <c r="S606" s="115"/>
      <c r="T606" s="115"/>
      <c r="U606" s="115"/>
    </row>
    <row r="607" spans="2:21">
      <c r="B607" s="114"/>
      <c r="C607" s="115"/>
      <c r="D607" s="115"/>
      <c r="E607" s="115"/>
      <c r="F607" s="115"/>
      <c r="G607" s="115"/>
      <c r="H607" s="115"/>
      <c r="I607" s="115"/>
      <c r="J607" s="115"/>
      <c r="K607" s="115"/>
      <c r="L607" s="115"/>
      <c r="M607" s="115"/>
      <c r="N607" s="115"/>
      <c r="O607" s="115"/>
      <c r="P607" s="115"/>
      <c r="Q607" s="115"/>
      <c r="R607" s="115"/>
      <c r="S607" s="115"/>
      <c r="T607" s="115"/>
      <c r="U607" s="115"/>
    </row>
    <row r="608" spans="2:21">
      <c r="B608" s="114"/>
      <c r="C608" s="115"/>
      <c r="D608" s="115"/>
      <c r="E608" s="115"/>
      <c r="F608" s="115"/>
      <c r="G608" s="115"/>
      <c r="H608" s="115"/>
      <c r="I608" s="115"/>
      <c r="J608" s="115"/>
      <c r="K608" s="115"/>
      <c r="L608" s="115"/>
      <c r="M608" s="115"/>
      <c r="N608" s="115"/>
      <c r="O608" s="115"/>
      <c r="P608" s="115"/>
      <c r="Q608" s="115"/>
      <c r="R608" s="115"/>
      <c r="S608" s="115"/>
      <c r="T608" s="115"/>
      <c r="U608" s="115"/>
    </row>
    <row r="609" spans="2:21">
      <c r="B609" s="114"/>
      <c r="C609" s="115"/>
      <c r="D609" s="115"/>
      <c r="E609" s="115"/>
      <c r="F609" s="115"/>
      <c r="G609" s="115"/>
      <c r="H609" s="115"/>
      <c r="I609" s="115"/>
      <c r="J609" s="115"/>
      <c r="K609" s="115"/>
      <c r="L609" s="115"/>
      <c r="M609" s="115"/>
      <c r="N609" s="115"/>
      <c r="O609" s="115"/>
      <c r="P609" s="115"/>
      <c r="Q609" s="115"/>
      <c r="R609" s="115"/>
      <c r="S609" s="115"/>
      <c r="T609" s="115"/>
      <c r="U609" s="115"/>
    </row>
    <row r="610" spans="2:21">
      <c r="B610" s="114"/>
      <c r="C610" s="115"/>
      <c r="D610" s="115"/>
      <c r="E610" s="115"/>
      <c r="F610" s="115"/>
      <c r="G610" s="115"/>
      <c r="H610" s="115"/>
      <c r="I610" s="115"/>
      <c r="J610" s="115"/>
      <c r="K610" s="115"/>
      <c r="L610" s="115"/>
      <c r="M610" s="115"/>
      <c r="N610" s="115"/>
      <c r="O610" s="115"/>
      <c r="P610" s="115"/>
      <c r="Q610" s="115"/>
      <c r="R610" s="115"/>
      <c r="S610" s="115"/>
      <c r="T610" s="115"/>
      <c r="U610" s="115"/>
    </row>
    <row r="611" spans="2:21">
      <c r="B611" s="114"/>
      <c r="C611" s="115"/>
      <c r="D611" s="115"/>
      <c r="E611" s="115"/>
      <c r="F611" s="115"/>
      <c r="G611" s="115"/>
      <c r="H611" s="115"/>
      <c r="I611" s="115"/>
      <c r="J611" s="115"/>
      <c r="K611" s="115"/>
      <c r="L611" s="115"/>
      <c r="M611" s="115"/>
      <c r="N611" s="115"/>
      <c r="O611" s="115"/>
      <c r="P611" s="115"/>
      <c r="Q611" s="115"/>
      <c r="R611" s="115"/>
      <c r="S611" s="115"/>
      <c r="T611" s="115"/>
      <c r="U611" s="115"/>
    </row>
    <row r="612" spans="2:21">
      <c r="B612" s="114"/>
      <c r="C612" s="115"/>
      <c r="D612" s="115"/>
      <c r="E612" s="115"/>
      <c r="F612" s="115"/>
      <c r="G612" s="115"/>
      <c r="H612" s="115"/>
      <c r="I612" s="115"/>
      <c r="J612" s="115"/>
      <c r="K612" s="115"/>
      <c r="L612" s="115"/>
      <c r="M612" s="115"/>
      <c r="N612" s="115"/>
      <c r="O612" s="115"/>
      <c r="P612" s="115"/>
      <c r="Q612" s="115"/>
      <c r="R612" s="115"/>
      <c r="S612" s="115"/>
      <c r="T612" s="115"/>
      <c r="U612" s="115"/>
    </row>
    <row r="613" spans="2:21">
      <c r="B613" s="114"/>
      <c r="C613" s="115"/>
      <c r="D613" s="115"/>
      <c r="E613" s="115"/>
      <c r="F613" s="115"/>
      <c r="G613" s="115"/>
      <c r="H613" s="115"/>
      <c r="I613" s="115"/>
      <c r="J613" s="115"/>
      <c r="K613" s="115"/>
      <c r="L613" s="115"/>
      <c r="M613" s="115"/>
      <c r="N613" s="115"/>
      <c r="O613" s="115"/>
      <c r="P613" s="115"/>
      <c r="Q613" s="115"/>
      <c r="R613" s="115"/>
      <c r="S613" s="115"/>
      <c r="T613" s="115"/>
      <c r="U613" s="115"/>
    </row>
    <row r="614" spans="2:21">
      <c r="B614" s="114"/>
      <c r="C614" s="115"/>
      <c r="D614" s="115"/>
      <c r="E614" s="115"/>
      <c r="F614" s="115"/>
      <c r="G614" s="115"/>
      <c r="H614" s="115"/>
      <c r="I614" s="115"/>
      <c r="J614" s="115"/>
      <c r="K614" s="115"/>
      <c r="L614" s="115"/>
      <c r="M614" s="115"/>
      <c r="N614" s="115"/>
      <c r="O614" s="115"/>
      <c r="P614" s="115"/>
      <c r="Q614" s="115"/>
      <c r="R614" s="115"/>
      <c r="S614" s="115"/>
      <c r="T614" s="115"/>
      <c r="U614" s="115"/>
    </row>
    <row r="615" spans="2:21">
      <c r="B615" s="114"/>
      <c r="C615" s="115"/>
      <c r="D615" s="115"/>
      <c r="E615" s="115"/>
      <c r="F615" s="115"/>
      <c r="G615" s="115"/>
      <c r="H615" s="115"/>
      <c r="I615" s="115"/>
      <c r="J615" s="115"/>
      <c r="K615" s="115"/>
      <c r="L615" s="115"/>
      <c r="M615" s="115"/>
      <c r="N615" s="115"/>
      <c r="O615" s="115"/>
      <c r="P615" s="115"/>
      <c r="Q615" s="115"/>
      <c r="R615" s="115"/>
      <c r="S615" s="115"/>
      <c r="T615" s="115"/>
      <c r="U615" s="115"/>
    </row>
    <row r="616" spans="2:21">
      <c r="B616" s="114"/>
      <c r="C616" s="115"/>
      <c r="D616" s="115"/>
      <c r="E616" s="115"/>
      <c r="F616" s="115"/>
      <c r="G616" s="115"/>
      <c r="H616" s="115"/>
      <c r="I616" s="115"/>
      <c r="J616" s="115"/>
      <c r="K616" s="115"/>
      <c r="L616" s="115"/>
      <c r="M616" s="115"/>
      <c r="N616" s="115"/>
      <c r="O616" s="115"/>
      <c r="P616" s="115"/>
      <c r="Q616" s="115"/>
      <c r="R616" s="115"/>
      <c r="S616" s="115"/>
      <c r="T616" s="115"/>
      <c r="U616" s="115"/>
    </row>
    <row r="617" spans="2:21">
      <c r="B617" s="114"/>
      <c r="C617" s="115"/>
      <c r="D617" s="115"/>
      <c r="E617" s="115"/>
      <c r="F617" s="115"/>
      <c r="G617" s="115"/>
      <c r="H617" s="115"/>
      <c r="I617" s="115"/>
      <c r="J617" s="115"/>
      <c r="K617" s="115"/>
      <c r="L617" s="115"/>
      <c r="M617" s="115"/>
      <c r="N617" s="115"/>
      <c r="O617" s="115"/>
      <c r="P617" s="115"/>
      <c r="Q617" s="115"/>
      <c r="R617" s="115"/>
      <c r="S617" s="115"/>
      <c r="T617" s="115"/>
      <c r="U617" s="115"/>
    </row>
    <row r="618" spans="2:21">
      <c r="B618" s="114"/>
      <c r="C618" s="115"/>
      <c r="D618" s="115"/>
      <c r="E618" s="115"/>
      <c r="F618" s="115"/>
      <c r="G618" s="115"/>
      <c r="H618" s="115"/>
      <c r="I618" s="115"/>
      <c r="J618" s="115"/>
      <c r="K618" s="115"/>
      <c r="L618" s="115"/>
      <c r="M618" s="115"/>
      <c r="N618" s="115"/>
      <c r="O618" s="115"/>
      <c r="P618" s="115"/>
      <c r="Q618" s="115"/>
      <c r="R618" s="115"/>
      <c r="S618" s="115"/>
      <c r="T618" s="115"/>
      <c r="U618" s="115"/>
    </row>
    <row r="619" spans="2:21">
      <c r="B619" s="114"/>
      <c r="C619" s="115"/>
      <c r="D619" s="115"/>
      <c r="E619" s="115"/>
      <c r="F619" s="115"/>
      <c r="G619" s="115"/>
      <c r="H619" s="115"/>
      <c r="I619" s="115"/>
      <c r="J619" s="115"/>
      <c r="K619" s="115"/>
      <c r="L619" s="115"/>
      <c r="M619" s="115"/>
      <c r="N619" s="115"/>
      <c r="O619" s="115"/>
      <c r="P619" s="115"/>
      <c r="Q619" s="115"/>
      <c r="R619" s="115"/>
      <c r="S619" s="115"/>
      <c r="T619" s="115"/>
      <c r="U619" s="115"/>
    </row>
    <row r="620" spans="2:21">
      <c r="B620" s="114"/>
      <c r="C620" s="115"/>
      <c r="D620" s="115"/>
      <c r="E620" s="115"/>
      <c r="F620" s="115"/>
      <c r="G620" s="115"/>
      <c r="H620" s="115"/>
      <c r="I620" s="115"/>
      <c r="J620" s="115"/>
      <c r="K620" s="115"/>
      <c r="L620" s="115"/>
      <c r="M620" s="115"/>
      <c r="N620" s="115"/>
      <c r="O620" s="115"/>
      <c r="P620" s="115"/>
      <c r="Q620" s="115"/>
      <c r="R620" s="115"/>
      <c r="S620" s="115"/>
      <c r="T620" s="115"/>
      <c r="U620" s="115"/>
    </row>
    <row r="621" spans="2:21">
      <c r="B621" s="114"/>
      <c r="C621" s="115"/>
      <c r="D621" s="115"/>
      <c r="E621" s="115"/>
      <c r="F621" s="115"/>
      <c r="G621" s="115"/>
      <c r="H621" s="115"/>
      <c r="I621" s="115"/>
      <c r="J621" s="115"/>
      <c r="K621" s="115"/>
      <c r="L621" s="115"/>
      <c r="M621" s="115"/>
      <c r="N621" s="115"/>
      <c r="O621" s="115"/>
      <c r="P621" s="115"/>
      <c r="Q621" s="115"/>
      <c r="R621" s="115"/>
      <c r="S621" s="115"/>
      <c r="T621" s="115"/>
      <c r="U621" s="115"/>
    </row>
    <row r="622" spans="2:21">
      <c r="B622" s="114"/>
      <c r="C622" s="115"/>
      <c r="D622" s="115"/>
      <c r="E622" s="115"/>
      <c r="F622" s="115"/>
      <c r="G622" s="115"/>
      <c r="H622" s="115"/>
      <c r="I622" s="115"/>
      <c r="J622" s="115"/>
      <c r="K622" s="115"/>
      <c r="L622" s="115"/>
      <c r="M622" s="115"/>
      <c r="N622" s="115"/>
      <c r="O622" s="115"/>
      <c r="P622" s="115"/>
      <c r="Q622" s="115"/>
      <c r="R622" s="115"/>
      <c r="S622" s="115"/>
      <c r="T622" s="115"/>
      <c r="U622" s="115"/>
    </row>
    <row r="623" spans="2:21">
      <c r="B623" s="114"/>
      <c r="C623" s="115"/>
      <c r="D623" s="115"/>
      <c r="E623" s="115"/>
      <c r="F623" s="115"/>
      <c r="G623" s="115"/>
      <c r="H623" s="115"/>
      <c r="I623" s="115"/>
      <c r="J623" s="115"/>
      <c r="K623" s="115"/>
      <c r="L623" s="115"/>
      <c r="M623" s="115"/>
      <c r="N623" s="115"/>
      <c r="O623" s="115"/>
      <c r="P623" s="115"/>
      <c r="Q623" s="115"/>
      <c r="R623" s="115"/>
      <c r="S623" s="115"/>
      <c r="T623" s="115"/>
      <c r="U623" s="115"/>
    </row>
    <row r="624" spans="2:21">
      <c r="B624" s="114"/>
      <c r="C624" s="115"/>
      <c r="D624" s="115"/>
      <c r="E624" s="115"/>
      <c r="F624" s="115"/>
      <c r="G624" s="115"/>
      <c r="H624" s="115"/>
      <c r="I624" s="115"/>
      <c r="J624" s="115"/>
      <c r="K624" s="115"/>
      <c r="L624" s="115"/>
      <c r="M624" s="115"/>
      <c r="N624" s="115"/>
      <c r="O624" s="115"/>
      <c r="P624" s="115"/>
      <c r="Q624" s="115"/>
      <c r="R624" s="115"/>
      <c r="S624" s="115"/>
      <c r="T624" s="115"/>
      <c r="U624" s="115"/>
    </row>
    <row r="625" spans="2:21">
      <c r="B625" s="114"/>
      <c r="C625" s="115"/>
      <c r="D625" s="115"/>
      <c r="E625" s="115"/>
      <c r="F625" s="115"/>
      <c r="G625" s="115"/>
      <c r="H625" s="115"/>
      <c r="I625" s="115"/>
      <c r="J625" s="115"/>
      <c r="K625" s="115"/>
      <c r="L625" s="115"/>
      <c r="M625" s="115"/>
      <c r="N625" s="115"/>
      <c r="O625" s="115"/>
      <c r="P625" s="115"/>
      <c r="Q625" s="115"/>
      <c r="R625" s="115"/>
      <c r="S625" s="115"/>
      <c r="T625" s="115"/>
      <c r="U625" s="115"/>
    </row>
    <row r="626" spans="2:21">
      <c r="B626" s="114"/>
      <c r="C626" s="115"/>
      <c r="D626" s="115"/>
      <c r="E626" s="115"/>
      <c r="F626" s="115"/>
      <c r="G626" s="115"/>
      <c r="H626" s="115"/>
      <c r="I626" s="115"/>
      <c r="J626" s="115"/>
      <c r="K626" s="115"/>
      <c r="L626" s="115"/>
      <c r="M626" s="115"/>
      <c r="N626" s="115"/>
      <c r="O626" s="115"/>
      <c r="P626" s="115"/>
      <c r="Q626" s="115"/>
      <c r="R626" s="115"/>
      <c r="S626" s="115"/>
      <c r="T626" s="115"/>
      <c r="U626" s="115"/>
    </row>
    <row r="627" spans="2:21">
      <c r="B627" s="114"/>
      <c r="C627" s="115"/>
      <c r="D627" s="115"/>
      <c r="E627" s="115"/>
      <c r="F627" s="115"/>
      <c r="G627" s="115"/>
      <c r="H627" s="115"/>
      <c r="I627" s="115"/>
      <c r="J627" s="115"/>
      <c r="K627" s="115"/>
      <c r="L627" s="115"/>
      <c r="M627" s="115"/>
      <c r="N627" s="115"/>
      <c r="O627" s="115"/>
      <c r="P627" s="115"/>
      <c r="Q627" s="115"/>
      <c r="R627" s="115"/>
      <c r="S627" s="115"/>
      <c r="T627" s="115"/>
      <c r="U627" s="115"/>
    </row>
    <row r="628" spans="2:21">
      <c r="B628" s="114"/>
      <c r="C628" s="115"/>
      <c r="D628" s="115"/>
      <c r="E628" s="115"/>
      <c r="F628" s="115"/>
      <c r="G628" s="115"/>
      <c r="H628" s="115"/>
      <c r="I628" s="115"/>
      <c r="J628" s="115"/>
      <c r="K628" s="115"/>
      <c r="L628" s="115"/>
      <c r="M628" s="115"/>
      <c r="N628" s="115"/>
      <c r="O628" s="115"/>
      <c r="P628" s="115"/>
      <c r="Q628" s="115"/>
      <c r="R628" s="115"/>
      <c r="S628" s="115"/>
      <c r="T628" s="115"/>
      <c r="U628" s="115"/>
    </row>
    <row r="629" spans="2:21">
      <c r="B629" s="114"/>
      <c r="C629" s="115"/>
      <c r="D629" s="115"/>
      <c r="E629" s="115"/>
      <c r="F629" s="115"/>
      <c r="G629" s="115"/>
      <c r="H629" s="115"/>
      <c r="I629" s="115"/>
      <c r="J629" s="115"/>
      <c r="K629" s="115"/>
      <c r="L629" s="115"/>
      <c r="M629" s="115"/>
      <c r="N629" s="115"/>
      <c r="O629" s="115"/>
      <c r="P629" s="115"/>
      <c r="Q629" s="115"/>
      <c r="R629" s="115"/>
      <c r="S629" s="115"/>
      <c r="T629" s="115"/>
      <c r="U629" s="115"/>
    </row>
    <row r="630" spans="2:21">
      <c r="B630" s="114"/>
      <c r="C630" s="115"/>
      <c r="D630" s="115"/>
      <c r="E630" s="115"/>
      <c r="F630" s="115"/>
      <c r="G630" s="115"/>
      <c r="H630" s="115"/>
      <c r="I630" s="115"/>
      <c r="J630" s="115"/>
      <c r="K630" s="115"/>
      <c r="L630" s="115"/>
      <c r="M630" s="115"/>
      <c r="N630" s="115"/>
      <c r="O630" s="115"/>
      <c r="P630" s="115"/>
      <c r="Q630" s="115"/>
      <c r="R630" s="115"/>
      <c r="S630" s="115"/>
      <c r="T630" s="115"/>
      <c r="U630" s="115"/>
    </row>
    <row r="631" spans="2:21">
      <c r="B631" s="114"/>
      <c r="C631" s="115"/>
      <c r="D631" s="115"/>
      <c r="E631" s="115"/>
      <c r="F631" s="115"/>
      <c r="G631" s="115"/>
      <c r="H631" s="115"/>
      <c r="I631" s="115"/>
      <c r="J631" s="115"/>
      <c r="K631" s="115"/>
      <c r="L631" s="115"/>
      <c r="M631" s="115"/>
      <c r="N631" s="115"/>
      <c r="O631" s="115"/>
      <c r="P631" s="115"/>
      <c r="Q631" s="115"/>
      <c r="R631" s="115"/>
      <c r="S631" s="115"/>
      <c r="T631" s="115"/>
      <c r="U631" s="115"/>
    </row>
    <row r="632" spans="2:21">
      <c r="B632" s="114"/>
      <c r="C632" s="115"/>
      <c r="D632" s="115"/>
      <c r="E632" s="115"/>
      <c r="F632" s="115"/>
      <c r="G632" s="115"/>
      <c r="H632" s="115"/>
      <c r="I632" s="115"/>
      <c r="J632" s="115"/>
      <c r="K632" s="115"/>
      <c r="L632" s="115"/>
      <c r="M632" s="115"/>
      <c r="N632" s="115"/>
      <c r="O632" s="115"/>
      <c r="P632" s="115"/>
      <c r="Q632" s="115"/>
      <c r="R632" s="115"/>
      <c r="S632" s="115"/>
      <c r="T632" s="115"/>
      <c r="U632" s="115"/>
    </row>
    <row r="633" spans="2:21">
      <c r="B633" s="114"/>
      <c r="C633" s="115"/>
      <c r="D633" s="115"/>
      <c r="E633" s="115"/>
      <c r="F633" s="115"/>
      <c r="G633" s="115"/>
      <c r="H633" s="115"/>
      <c r="I633" s="115"/>
      <c r="J633" s="115"/>
      <c r="K633" s="115"/>
      <c r="L633" s="115"/>
      <c r="M633" s="115"/>
      <c r="N633" s="115"/>
      <c r="O633" s="115"/>
      <c r="P633" s="115"/>
      <c r="Q633" s="115"/>
      <c r="R633" s="115"/>
      <c r="S633" s="115"/>
      <c r="T633" s="115"/>
      <c r="U633" s="115"/>
    </row>
    <row r="634" spans="2:21">
      <c r="B634" s="114"/>
      <c r="C634" s="115"/>
      <c r="D634" s="115"/>
      <c r="E634" s="115"/>
      <c r="F634" s="115"/>
      <c r="G634" s="115"/>
      <c r="H634" s="115"/>
      <c r="I634" s="115"/>
      <c r="J634" s="115"/>
      <c r="K634" s="115"/>
      <c r="L634" s="115"/>
      <c r="M634" s="115"/>
      <c r="N634" s="115"/>
      <c r="O634" s="115"/>
      <c r="P634" s="115"/>
      <c r="Q634" s="115"/>
      <c r="R634" s="115"/>
      <c r="S634" s="115"/>
      <c r="T634" s="115"/>
      <c r="U634" s="115"/>
    </row>
    <row r="635" spans="2:21">
      <c r="B635" s="114"/>
      <c r="C635" s="115"/>
      <c r="D635" s="115"/>
      <c r="E635" s="115"/>
      <c r="F635" s="115"/>
      <c r="G635" s="115"/>
      <c r="H635" s="115"/>
      <c r="I635" s="115"/>
      <c r="J635" s="115"/>
      <c r="K635" s="115"/>
      <c r="L635" s="115"/>
      <c r="M635" s="115"/>
      <c r="N635" s="115"/>
      <c r="O635" s="115"/>
      <c r="P635" s="115"/>
      <c r="Q635" s="115"/>
      <c r="R635" s="115"/>
      <c r="S635" s="115"/>
      <c r="T635" s="115"/>
      <c r="U635" s="115"/>
    </row>
    <row r="636" spans="2:21">
      <c r="B636" s="114"/>
      <c r="C636" s="115"/>
      <c r="D636" s="115"/>
      <c r="E636" s="115"/>
      <c r="F636" s="115"/>
      <c r="G636" s="115"/>
      <c r="H636" s="115"/>
      <c r="I636" s="115"/>
      <c r="J636" s="115"/>
      <c r="K636" s="115"/>
      <c r="L636" s="115"/>
      <c r="M636" s="115"/>
      <c r="N636" s="115"/>
      <c r="O636" s="115"/>
      <c r="P636" s="115"/>
      <c r="Q636" s="115"/>
      <c r="R636" s="115"/>
      <c r="S636" s="115"/>
      <c r="T636" s="115"/>
      <c r="U636" s="115"/>
    </row>
    <row r="637" spans="2:21">
      <c r="B637" s="114"/>
      <c r="C637" s="115"/>
      <c r="D637" s="115"/>
      <c r="E637" s="115"/>
      <c r="F637" s="115"/>
      <c r="G637" s="115"/>
      <c r="H637" s="115"/>
      <c r="I637" s="115"/>
      <c r="J637" s="115"/>
      <c r="K637" s="115"/>
      <c r="L637" s="115"/>
      <c r="M637" s="115"/>
      <c r="N637" s="115"/>
      <c r="O637" s="115"/>
      <c r="P637" s="115"/>
      <c r="Q637" s="115"/>
      <c r="R637" s="115"/>
      <c r="S637" s="115"/>
      <c r="T637" s="115"/>
      <c r="U637" s="115"/>
    </row>
    <row r="638" spans="2:21">
      <c r="B638" s="114"/>
      <c r="C638" s="115"/>
      <c r="D638" s="115"/>
      <c r="E638" s="115"/>
      <c r="F638" s="115"/>
      <c r="G638" s="115"/>
      <c r="H638" s="115"/>
      <c r="I638" s="115"/>
      <c r="J638" s="115"/>
      <c r="K638" s="115"/>
      <c r="L638" s="115"/>
      <c r="M638" s="115"/>
      <c r="N638" s="115"/>
      <c r="O638" s="115"/>
      <c r="P638" s="115"/>
      <c r="Q638" s="115"/>
      <c r="R638" s="115"/>
      <c r="S638" s="115"/>
      <c r="T638" s="115"/>
      <c r="U638" s="115"/>
    </row>
    <row r="639" spans="2:21">
      <c r="B639" s="114"/>
      <c r="C639" s="115"/>
      <c r="D639" s="115"/>
      <c r="E639" s="115"/>
      <c r="F639" s="115"/>
      <c r="G639" s="115"/>
      <c r="H639" s="115"/>
      <c r="I639" s="115"/>
      <c r="J639" s="115"/>
      <c r="K639" s="115"/>
      <c r="L639" s="115"/>
      <c r="M639" s="115"/>
      <c r="N639" s="115"/>
      <c r="O639" s="115"/>
      <c r="P639" s="115"/>
      <c r="Q639" s="115"/>
      <c r="R639" s="115"/>
      <c r="S639" s="115"/>
      <c r="T639" s="115"/>
      <c r="U639" s="115"/>
    </row>
    <row r="640" spans="2:21">
      <c r="B640" s="114"/>
      <c r="C640" s="115"/>
      <c r="D640" s="115"/>
      <c r="E640" s="115"/>
      <c r="F640" s="115"/>
      <c r="G640" s="115"/>
      <c r="H640" s="115"/>
      <c r="I640" s="115"/>
      <c r="J640" s="115"/>
      <c r="K640" s="115"/>
      <c r="L640" s="115"/>
      <c r="M640" s="115"/>
      <c r="N640" s="115"/>
      <c r="O640" s="115"/>
      <c r="P640" s="115"/>
      <c r="Q640" s="115"/>
      <c r="R640" s="115"/>
      <c r="S640" s="115"/>
      <c r="T640" s="115"/>
      <c r="U640" s="115"/>
    </row>
    <row r="641" spans="2:21">
      <c r="B641" s="114"/>
      <c r="C641" s="115"/>
      <c r="D641" s="115"/>
      <c r="E641" s="115"/>
      <c r="F641" s="115"/>
      <c r="G641" s="115"/>
      <c r="H641" s="115"/>
      <c r="I641" s="115"/>
      <c r="J641" s="115"/>
      <c r="K641" s="115"/>
      <c r="L641" s="115"/>
      <c r="M641" s="115"/>
      <c r="N641" s="115"/>
      <c r="O641" s="115"/>
      <c r="P641" s="115"/>
      <c r="Q641" s="115"/>
      <c r="R641" s="115"/>
      <c r="S641" s="115"/>
      <c r="T641" s="115"/>
      <c r="U641" s="115"/>
    </row>
    <row r="642" spans="2:21">
      <c r="B642" s="114"/>
      <c r="C642" s="115"/>
      <c r="D642" s="115"/>
      <c r="E642" s="115"/>
      <c r="F642" s="115"/>
      <c r="G642" s="115"/>
      <c r="H642" s="115"/>
      <c r="I642" s="115"/>
      <c r="J642" s="115"/>
      <c r="K642" s="115"/>
      <c r="L642" s="115"/>
      <c r="M642" s="115"/>
      <c r="N642" s="115"/>
      <c r="O642" s="115"/>
      <c r="P642" s="115"/>
      <c r="Q642" s="115"/>
      <c r="R642" s="115"/>
      <c r="S642" s="115"/>
      <c r="T642" s="115"/>
      <c r="U642" s="115"/>
    </row>
    <row r="643" spans="2:21">
      <c r="B643" s="114"/>
      <c r="C643" s="115"/>
      <c r="D643" s="115"/>
      <c r="E643" s="115"/>
      <c r="F643" s="115"/>
      <c r="G643" s="115"/>
      <c r="H643" s="115"/>
      <c r="I643" s="115"/>
      <c r="J643" s="115"/>
      <c r="K643" s="115"/>
      <c r="L643" s="115"/>
      <c r="M643" s="115"/>
      <c r="N643" s="115"/>
      <c r="O643" s="115"/>
      <c r="P643" s="115"/>
      <c r="Q643" s="115"/>
      <c r="R643" s="115"/>
      <c r="S643" s="115"/>
      <c r="T643" s="115"/>
      <c r="U643" s="115"/>
    </row>
    <row r="644" spans="2:21">
      <c r="B644" s="114"/>
      <c r="C644" s="115"/>
      <c r="D644" s="115"/>
      <c r="E644" s="115"/>
      <c r="F644" s="115"/>
      <c r="G644" s="115"/>
      <c r="H644" s="115"/>
      <c r="I644" s="115"/>
      <c r="J644" s="115"/>
      <c r="K644" s="115"/>
      <c r="L644" s="115"/>
      <c r="M644" s="115"/>
      <c r="N644" s="115"/>
      <c r="O644" s="115"/>
      <c r="P644" s="115"/>
      <c r="Q644" s="115"/>
      <c r="R644" s="115"/>
      <c r="S644" s="115"/>
      <c r="T644" s="115"/>
      <c r="U644" s="115"/>
    </row>
    <row r="645" spans="2:21">
      <c r="B645" s="114"/>
      <c r="C645" s="115"/>
      <c r="D645" s="115"/>
      <c r="E645" s="115"/>
      <c r="F645" s="115"/>
      <c r="G645" s="115"/>
      <c r="H645" s="115"/>
      <c r="I645" s="115"/>
      <c r="J645" s="115"/>
      <c r="K645" s="115"/>
      <c r="L645" s="115"/>
      <c r="M645" s="115"/>
      <c r="N645" s="115"/>
      <c r="O645" s="115"/>
      <c r="P645" s="115"/>
      <c r="Q645" s="115"/>
      <c r="R645" s="115"/>
      <c r="S645" s="115"/>
      <c r="T645" s="115"/>
      <c r="U645" s="115"/>
    </row>
    <row r="646" spans="2:21">
      <c r="B646" s="114"/>
      <c r="C646" s="115"/>
      <c r="D646" s="115"/>
      <c r="E646" s="115"/>
      <c r="F646" s="115"/>
      <c r="G646" s="115"/>
      <c r="H646" s="115"/>
      <c r="I646" s="115"/>
      <c r="J646" s="115"/>
      <c r="K646" s="115"/>
      <c r="L646" s="115"/>
      <c r="M646" s="115"/>
      <c r="N646" s="115"/>
      <c r="O646" s="115"/>
      <c r="P646" s="115"/>
      <c r="Q646" s="115"/>
      <c r="R646" s="115"/>
      <c r="S646" s="115"/>
      <c r="T646" s="115"/>
      <c r="U646" s="115"/>
    </row>
    <row r="647" spans="2:21">
      <c r="B647" s="114"/>
      <c r="C647" s="115"/>
      <c r="D647" s="115"/>
      <c r="E647" s="115"/>
      <c r="F647" s="115"/>
      <c r="G647" s="115"/>
      <c r="H647" s="115"/>
      <c r="I647" s="115"/>
      <c r="J647" s="115"/>
      <c r="K647" s="115"/>
      <c r="L647" s="115"/>
      <c r="M647" s="115"/>
      <c r="N647" s="115"/>
      <c r="O647" s="115"/>
      <c r="P647" s="115"/>
      <c r="Q647" s="115"/>
      <c r="R647" s="115"/>
      <c r="S647" s="115"/>
      <c r="T647" s="115"/>
      <c r="U647" s="115"/>
    </row>
    <row r="648" spans="2:21">
      <c r="B648" s="114"/>
      <c r="C648" s="115"/>
      <c r="D648" s="115"/>
      <c r="E648" s="115"/>
      <c r="F648" s="115"/>
      <c r="G648" s="115"/>
      <c r="H648" s="115"/>
      <c r="I648" s="115"/>
      <c r="J648" s="115"/>
      <c r="K648" s="115"/>
      <c r="L648" s="115"/>
      <c r="M648" s="115"/>
      <c r="N648" s="115"/>
      <c r="O648" s="115"/>
      <c r="P648" s="115"/>
      <c r="Q648" s="115"/>
      <c r="R648" s="115"/>
      <c r="S648" s="115"/>
      <c r="T648" s="115"/>
      <c r="U648" s="115"/>
    </row>
    <row r="649" spans="2:21">
      <c r="B649" s="114"/>
      <c r="C649" s="115"/>
      <c r="D649" s="115"/>
      <c r="E649" s="115"/>
      <c r="F649" s="115"/>
      <c r="G649" s="115"/>
      <c r="H649" s="115"/>
      <c r="I649" s="115"/>
      <c r="J649" s="115"/>
      <c r="K649" s="115"/>
      <c r="L649" s="115"/>
      <c r="M649" s="115"/>
      <c r="N649" s="115"/>
      <c r="O649" s="115"/>
      <c r="P649" s="115"/>
      <c r="Q649" s="115"/>
      <c r="R649" s="115"/>
      <c r="S649" s="115"/>
      <c r="T649" s="115"/>
      <c r="U649" s="115"/>
    </row>
    <row r="650" spans="2:21">
      <c r="B650" s="114"/>
      <c r="C650" s="115"/>
      <c r="D650" s="115"/>
      <c r="E650" s="115"/>
      <c r="F650" s="115"/>
      <c r="G650" s="115"/>
      <c r="H650" s="115"/>
      <c r="I650" s="115"/>
      <c r="J650" s="115"/>
      <c r="K650" s="115"/>
      <c r="L650" s="115"/>
      <c r="M650" s="115"/>
      <c r="N650" s="115"/>
      <c r="O650" s="115"/>
      <c r="P650" s="115"/>
      <c r="Q650" s="115"/>
      <c r="R650" s="115"/>
      <c r="S650" s="115"/>
      <c r="T650" s="115"/>
      <c r="U650" s="115"/>
    </row>
    <row r="651" spans="2:21">
      <c r="B651" s="114"/>
      <c r="C651" s="115"/>
      <c r="D651" s="115"/>
      <c r="E651" s="115"/>
      <c r="F651" s="115"/>
      <c r="G651" s="115"/>
      <c r="H651" s="115"/>
      <c r="I651" s="115"/>
      <c r="J651" s="115"/>
      <c r="K651" s="115"/>
      <c r="L651" s="115"/>
      <c r="M651" s="115"/>
      <c r="N651" s="115"/>
      <c r="O651" s="115"/>
      <c r="P651" s="115"/>
      <c r="Q651" s="115"/>
      <c r="R651" s="115"/>
      <c r="S651" s="115"/>
      <c r="T651" s="115"/>
      <c r="U651" s="115"/>
    </row>
    <row r="652" spans="2:21">
      <c r="B652" s="114"/>
      <c r="C652" s="115"/>
      <c r="D652" s="115"/>
      <c r="E652" s="115"/>
      <c r="F652" s="115"/>
      <c r="G652" s="115"/>
      <c r="H652" s="115"/>
      <c r="I652" s="115"/>
      <c r="J652" s="115"/>
      <c r="K652" s="115"/>
      <c r="L652" s="115"/>
      <c r="M652" s="115"/>
      <c r="N652" s="115"/>
      <c r="O652" s="115"/>
      <c r="P652" s="115"/>
      <c r="Q652" s="115"/>
      <c r="R652" s="115"/>
      <c r="S652" s="115"/>
      <c r="T652" s="115"/>
      <c r="U652" s="115"/>
    </row>
    <row r="653" spans="2:21">
      <c r="B653" s="114"/>
      <c r="C653" s="115"/>
      <c r="D653" s="115"/>
      <c r="E653" s="115"/>
      <c r="F653" s="115"/>
      <c r="G653" s="115"/>
      <c r="H653" s="115"/>
      <c r="I653" s="115"/>
      <c r="J653" s="115"/>
      <c r="K653" s="115"/>
      <c r="L653" s="115"/>
      <c r="M653" s="115"/>
      <c r="N653" s="115"/>
      <c r="O653" s="115"/>
      <c r="P653" s="115"/>
      <c r="Q653" s="115"/>
      <c r="R653" s="115"/>
      <c r="S653" s="115"/>
      <c r="T653" s="115"/>
      <c r="U653" s="115"/>
    </row>
    <row r="654" spans="2:21">
      <c r="B654" s="114"/>
      <c r="C654" s="115"/>
      <c r="D654" s="115"/>
      <c r="E654" s="115"/>
      <c r="F654" s="115"/>
      <c r="G654" s="115"/>
      <c r="H654" s="115"/>
      <c r="I654" s="115"/>
      <c r="J654" s="115"/>
      <c r="K654" s="115"/>
      <c r="L654" s="115"/>
      <c r="M654" s="115"/>
      <c r="N654" s="115"/>
      <c r="O654" s="115"/>
      <c r="P654" s="115"/>
      <c r="Q654" s="115"/>
      <c r="R654" s="115"/>
      <c r="S654" s="115"/>
      <c r="T654" s="115"/>
      <c r="U654" s="115"/>
    </row>
    <row r="655" spans="2:21">
      <c r="B655" s="114"/>
      <c r="C655" s="115"/>
      <c r="D655" s="115"/>
      <c r="E655" s="115"/>
      <c r="F655" s="115"/>
      <c r="G655" s="115"/>
      <c r="H655" s="115"/>
      <c r="I655" s="115"/>
      <c r="J655" s="115"/>
      <c r="K655" s="115"/>
      <c r="L655" s="115"/>
      <c r="M655" s="115"/>
      <c r="N655" s="115"/>
      <c r="O655" s="115"/>
      <c r="P655" s="115"/>
      <c r="Q655" s="115"/>
      <c r="R655" s="115"/>
      <c r="S655" s="115"/>
      <c r="T655" s="115"/>
      <c r="U655" s="115"/>
    </row>
    <row r="656" spans="2:21">
      <c r="B656" s="114"/>
      <c r="C656" s="115"/>
      <c r="D656" s="115"/>
      <c r="E656" s="115"/>
      <c r="F656" s="115"/>
      <c r="G656" s="115"/>
      <c r="H656" s="115"/>
      <c r="I656" s="115"/>
      <c r="J656" s="115"/>
      <c r="K656" s="115"/>
      <c r="L656" s="115"/>
      <c r="M656" s="115"/>
      <c r="N656" s="115"/>
      <c r="O656" s="115"/>
      <c r="P656" s="115"/>
      <c r="Q656" s="115"/>
      <c r="R656" s="115"/>
      <c r="S656" s="115"/>
      <c r="T656" s="115"/>
      <c r="U656" s="115"/>
    </row>
    <row r="657" spans="2:21">
      <c r="B657" s="114"/>
      <c r="C657" s="115"/>
      <c r="D657" s="115"/>
      <c r="E657" s="115"/>
      <c r="F657" s="115"/>
      <c r="G657" s="115"/>
      <c r="H657" s="115"/>
      <c r="I657" s="115"/>
      <c r="J657" s="115"/>
      <c r="K657" s="115"/>
      <c r="L657" s="115"/>
      <c r="M657" s="115"/>
      <c r="N657" s="115"/>
      <c r="O657" s="115"/>
      <c r="P657" s="115"/>
      <c r="Q657" s="115"/>
      <c r="R657" s="115"/>
      <c r="S657" s="115"/>
      <c r="T657" s="115"/>
      <c r="U657" s="115"/>
    </row>
    <row r="658" spans="2:21">
      <c r="B658" s="114"/>
      <c r="C658" s="115"/>
      <c r="D658" s="115"/>
      <c r="E658" s="115"/>
      <c r="F658" s="115"/>
      <c r="G658" s="115"/>
      <c r="H658" s="115"/>
      <c r="I658" s="115"/>
      <c r="J658" s="115"/>
      <c r="K658" s="115"/>
      <c r="L658" s="115"/>
      <c r="M658" s="115"/>
      <c r="N658" s="115"/>
      <c r="O658" s="115"/>
      <c r="P658" s="115"/>
      <c r="Q658" s="115"/>
      <c r="R658" s="115"/>
      <c r="S658" s="115"/>
      <c r="T658" s="115"/>
      <c r="U658" s="115"/>
    </row>
    <row r="659" spans="2:21">
      <c r="B659" s="114"/>
      <c r="C659" s="115"/>
      <c r="D659" s="115"/>
      <c r="E659" s="115"/>
      <c r="F659" s="115"/>
      <c r="G659" s="115"/>
      <c r="H659" s="115"/>
      <c r="I659" s="115"/>
      <c r="J659" s="115"/>
      <c r="K659" s="115"/>
      <c r="L659" s="115"/>
      <c r="M659" s="115"/>
      <c r="N659" s="115"/>
      <c r="O659" s="115"/>
      <c r="P659" s="115"/>
      <c r="Q659" s="115"/>
      <c r="R659" s="115"/>
      <c r="S659" s="115"/>
      <c r="T659" s="115"/>
      <c r="U659" s="115"/>
    </row>
    <row r="660" spans="2:21">
      <c r="B660" s="114"/>
      <c r="C660" s="115"/>
      <c r="D660" s="115"/>
      <c r="E660" s="115"/>
      <c r="F660" s="115"/>
      <c r="G660" s="115"/>
      <c r="H660" s="115"/>
      <c r="I660" s="115"/>
      <c r="J660" s="115"/>
      <c r="K660" s="115"/>
      <c r="L660" s="115"/>
      <c r="M660" s="115"/>
      <c r="N660" s="115"/>
      <c r="O660" s="115"/>
      <c r="P660" s="115"/>
      <c r="Q660" s="115"/>
      <c r="R660" s="115"/>
      <c r="S660" s="115"/>
      <c r="T660" s="115"/>
      <c r="U660" s="115"/>
    </row>
    <row r="661" spans="2:21">
      <c r="B661" s="114"/>
      <c r="C661" s="115"/>
      <c r="D661" s="115"/>
      <c r="E661" s="115"/>
      <c r="F661" s="115"/>
      <c r="G661" s="115"/>
      <c r="H661" s="115"/>
      <c r="I661" s="115"/>
      <c r="J661" s="115"/>
      <c r="K661" s="115"/>
      <c r="L661" s="115"/>
      <c r="M661" s="115"/>
      <c r="N661" s="115"/>
      <c r="O661" s="115"/>
      <c r="P661" s="115"/>
      <c r="Q661" s="115"/>
      <c r="R661" s="115"/>
      <c r="S661" s="115"/>
      <c r="T661" s="115"/>
      <c r="U661" s="115"/>
    </row>
    <row r="662" spans="2:21">
      <c r="B662" s="114"/>
      <c r="C662" s="115"/>
      <c r="D662" s="115"/>
      <c r="E662" s="115"/>
      <c r="F662" s="115"/>
      <c r="G662" s="115"/>
      <c r="H662" s="115"/>
      <c r="I662" s="115"/>
      <c r="J662" s="115"/>
      <c r="K662" s="115"/>
      <c r="L662" s="115"/>
      <c r="M662" s="115"/>
      <c r="N662" s="115"/>
      <c r="O662" s="115"/>
      <c r="P662" s="115"/>
      <c r="Q662" s="115"/>
      <c r="R662" s="115"/>
      <c r="S662" s="115"/>
      <c r="T662" s="115"/>
      <c r="U662" s="115"/>
    </row>
    <row r="663" spans="2:21">
      <c r="B663" s="114"/>
      <c r="C663" s="115"/>
      <c r="D663" s="115"/>
      <c r="E663" s="115"/>
      <c r="F663" s="115"/>
      <c r="G663" s="115"/>
      <c r="H663" s="115"/>
      <c r="I663" s="115"/>
      <c r="J663" s="115"/>
      <c r="K663" s="115"/>
      <c r="L663" s="115"/>
      <c r="M663" s="115"/>
      <c r="N663" s="115"/>
      <c r="O663" s="115"/>
      <c r="P663" s="115"/>
      <c r="Q663" s="115"/>
      <c r="R663" s="115"/>
      <c r="S663" s="115"/>
      <c r="T663" s="115"/>
      <c r="U663" s="115"/>
    </row>
    <row r="664" spans="2:21">
      <c r="B664" s="114"/>
      <c r="C664" s="115"/>
      <c r="D664" s="115"/>
      <c r="E664" s="115"/>
      <c r="F664" s="115"/>
      <c r="G664" s="115"/>
      <c r="H664" s="115"/>
      <c r="I664" s="115"/>
      <c r="J664" s="115"/>
      <c r="K664" s="115"/>
      <c r="L664" s="115"/>
      <c r="M664" s="115"/>
      <c r="N664" s="115"/>
      <c r="O664" s="115"/>
      <c r="P664" s="115"/>
      <c r="Q664" s="115"/>
      <c r="R664" s="115"/>
      <c r="S664" s="115"/>
      <c r="T664" s="115"/>
      <c r="U664" s="115"/>
    </row>
    <row r="665" spans="2:21">
      <c r="B665" s="114"/>
      <c r="C665" s="115"/>
      <c r="D665" s="115"/>
      <c r="E665" s="115"/>
      <c r="F665" s="115"/>
      <c r="G665" s="115"/>
      <c r="H665" s="115"/>
      <c r="I665" s="115"/>
      <c r="J665" s="115"/>
      <c r="K665" s="115"/>
      <c r="L665" s="115"/>
      <c r="M665" s="115"/>
      <c r="N665" s="115"/>
      <c r="O665" s="115"/>
      <c r="P665" s="115"/>
      <c r="Q665" s="115"/>
      <c r="R665" s="115"/>
      <c r="S665" s="115"/>
      <c r="T665" s="115"/>
      <c r="U665" s="115"/>
    </row>
    <row r="666" spans="2:21">
      <c r="B666" s="114"/>
      <c r="C666" s="115"/>
      <c r="D666" s="115"/>
      <c r="E666" s="115"/>
      <c r="F666" s="115"/>
      <c r="G666" s="115"/>
      <c r="H666" s="115"/>
      <c r="I666" s="115"/>
      <c r="J666" s="115"/>
      <c r="K666" s="115"/>
      <c r="L666" s="115"/>
      <c r="M666" s="115"/>
      <c r="N666" s="115"/>
      <c r="O666" s="115"/>
      <c r="P666" s="115"/>
      <c r="Q666" s="115"/>
      <c r="R666" s="115"/>
      <c r="S666" s="115"/>
      <c r="T666" s="115"/>
      <c r="U666" s="115"/>
    </row>
    <row r="667" spans="2:21">
      <c r="B667" s="114"/>
      <c r="C667" s="115"/>
      <c r="D667" s="115"/>
      <c r="E667" s="115"/>
      <c r="F667" s="115"/>
      <c r="G667" s="115"/>
      <c r="H667" s="115"/>
      <c r="I667" s="115"/>
      <c r="J667" s="115"/>
      <c r="K667" s="115"/>
      <c r="L667" s="115"/>
      <c r="M667" s="115"/>
      <c r="N667" s="115"/>
      <c r="O667" s="115"/>
      <c r="P667" s="115"/>
      <c r="Q667" s="115"/>
      <c r="R667" s="115"/>
      <c r="S667" s="115"/>
      <c r="T667" s="115"/>
      <c r="U667" s="115"/>
    </row>
    <row r="668" spans="2:21">
      <c r="B668" s="114"/>
      <c r="C668" s="115"/>
      <c r="D668" s="115"/>
      <c r="E668" s="115"/>
      <c r="F668" s="115"/>
      <c r="G668" s="115"/>
      <c r="H668" s="115"/>
      <c r="I668" s="115"/>
      <c r="J668" s="115"/>
      <c r="K668" s="115"/>
      <c r="L668" s="115"/>
      <c r="M668" s="115"/>
      <c r="N668" s="115"/>
      <c r="O668" s="115"/>
      <c r="P668" s="115"/>
      <c r="Q668" s="115"/>
      <c r="R668" s="115"/>
      <c r="S668" s="115"/>
      <c r="T668" s="115"/>
      <c r="U668" s="115"/>
    </row>
    <row r="669" spans="2:21">
      <c r="B669" s="114"/>
      <c r="C669" s="115"/>
      <c r="D669" s="115"/>
      <c r="E669" s="115"/>
      <c r="F669" s="115"/>
      <c r="G669" s="115"/>
      <c r="H669" s="115"/>
      <c r="I669" s="115"/>
      <c r="J669" s="115"/>
      <c r="K669" s="115"/>
      <c r="L669" s="115"/>
      <c r="M669" s="115"/>
      <c r="N669" s="115"/>
      <c r="O669" s="115"/>
      <c r="P669" s="115"/>
      <c r="Q669" s="115"/>
      <c r="R669" s="115"/>
      <c r="S669" s="115"/>
      <c r="T669" s="115"/>
      <c r="U669" s="115"/>
    </row>
    <row r="670" spans="2:21">
      <c r="B670" s="114"/>
      <c r="C670" s="115"/>
      <c r="D670" s="115"/>
      <c r="E670" s="115"/>
      <c r="F670" s="115"/>
      <c r="G670" s="115"/>
      <c r="H670" s="115"/>
      <c r="I670" s="115"/>
      <c r="J670" s="115"/>
      <c r="K670" s="115"/>
      <c r="L670" s="115"/>
      <c r="M670" s="115"/>
      <c r="N670" s="115"/>
      <c r="O670" s="115"/>
      <c r="P670" s="115"/>
      <c r="Q670" s="115"/>
      <c r="R670" s="115"/>
      <c r="S670" s="115"/>
      <c r="T670" s="115"/>
      <c r="U670" s="115"/>
    </row>
    <row r="671" spans="2:21">
      <c r="B671" s="114"/>
      <c r="C671" s="115"/>
      <c r="D671" s="115"/>
      <c r="E671" s="115"/>
      <c r="F671" s="115"/>
      <c r="G671" s="115"/>
      <c r="H671" s="115"/>
      <c r="I671" s="115"/>
      <c r="J671" s="115"/>
      <c r="K671" s="115"/>
      <c r="L671" s="115"/>
      <c r="M671" s="115"/>
      <c r="N671" s="115"/>
      <c r="O671" s="115"/>
      <c r="P671" s="115"/>
      <c r="Q671" s="115"/>
      <c r="R671" s="115"/>
      <c r="S671" s="115"/>
      <c r="T671" s="115"/>
      <c r="U671" s="115"/>
    </row>
    <row r="672" spans="2:21">
      <c r="B672" s="114"/>
      <c r="C672" s="115"/>
      <c r="D672" s="115"/>
      <c r="E672" s="115"/>
      <c r="F672" s="115"/>
      <c r="G672" s="115"/>
      <c r="H672" s="115"/>
      <c r="I672" s="115"/>
      <c r="J672" s="115"/>
      <c r="K672" s="115"/>
      <c r="L672" s="115"/>
      <c r="M672" s="115"/>
      <c r="N672" s="115"/>
      <c r="O672" s="115"/>
      <c r="P672" s="115"/>
      <c r="Q672" s="115"/>
      <c r="R672" s="115"/>
      <c r="S672" s="115"/>
      <c r="T672" s="115"/>
      <c r="U672" s="115"/>
    </row>
    <row r="673" spans="2:21">
      <c r="B673" s="114"/>
      <c r="C673" s="115"/>
      <c r="D673" s="115"/>
      <c r="E673" s="115"/>
      <c r="F673" s="115"/>
      <c r="G673" s="115"/>
      <c r="H673" s="115"/>
      <c r="I673" s="115"/>
      <c r="J673" s="115"/>
      <c r="K673" s="115"/>
      <c r="L673" s="115"/>
      <c r="M673" s="115"/>
      <c r="N673" s="115"/>
      <c r="O673" s="115"/>
      <c r="P673" s="115"/>
      <c r="Q673" s="115"/>
      <c r="R673" s="115"/>
      <c r="S673" s="115"/>
      <c r="T673" s="115"/>
      <c r="U673" s="115"/>
    </row>
    <row r="674" spans="2:21">
      <c r="B674" s="114"/>
      <c r="C674" s="115"/>
      <c r="D674" s="115"/>
      <c r="E674" s="115"/>
      <c r="F674" s="115"/>
      <c r="G674" s="115"/>
      <c r="H674" s="115"/>
      <c r="I674" s="115"/>
      <c r="J674" s="115"/>
      <c r="K674" s="115"/>
      <c r="L674" s="115"/>
      <c r="M674" s="115"/>
      <c r="N674" s="115"/>
      <c r="O674" s="115"/>
      <c r="P674" s="115"/>
      <c r="Q674" s="115"/>
      <c r="R674" s="115"/>
      <c r="S674" s="115"/>
      <c r="T674" s="115"/>
      <c r="U674" s="115"/>
    </row>
    <row r="675" spans="2:21">
      <c r="B675" s="114"/>
      <c r="C675" s="115"/>
      <c r="D675" s="115"/>
      <c r="E675" s="115"/>
      <c r="F675" s="115"/>
      <c r="G675" s="115"/>
      <c r="H675" s="115"/>
      <c r="I675" s="115"/>
      <c r="J675" s="115"/>
      <c r="K675" s="115"/>
      <c r="L675" s="115"/>
      <c r="M675" s="115"/>
      <c r="N675" s="115"/>
      <c r="O675" s="115"/>
      <c r="P675" s="115"/>
      <c r="Q675" s="115"/>
      <c r="R675" s="115"/>
      <c r="S675" s="115"/>
      <c r="T675" s="115"/>
      <c r="U675" s="115"/>
    </row>
    <row r="676" spans="2:21">
      <c r="B676" s="114"/>
      <c r="C676" s="115"/>
      <c r="D676" s="115"/>
      <c r="E676" s="115"/>
      <c r="F676" s="115"/>
      <c r="G676" s="115"/>
      <c r="H676" s="115"/>
      <c r="I676" s="115"/>
      <c r="J676" s="115"/>
      <c r="K676" s="115"/>
      <c r="L676" s="115"/>
      <c r="M676" s="115"/>
      <c r="N676" s="115"/>
      <c r="O676" s="115"/>
      <c r="P676" s="115"/>
      <c r="Q676" s="115"/>
      <c r="R676" s="115"/>
      <c r="S676" s="115"/>
      <c r="T676" s="115"/>
      <c r="U676" s="115"/>
    </row>
    <row r="677" spans="2:21">
      <c r="B677" s="114"/>
      <c r="C677" s="115"/>
      <c r="D677" s="115"/>
      <c r="E677" s="115"/>
      <c r="F677" s="115"/>
      <c r="G677" s="115"/>
      <c r="H677" s="115"/>
      <c r="I677" s="115"/>
      <c r="J677" s="115"/>
      <c r="K677" s="115"/>
      <c r="L677" s="115"/>
      <c r="M677" s="115"/>
      <c r="N677" s="115"/>
      <c r="O677" s="115"/>
      <c r="P677" s="115"/>
      <c r="Q677" s="115"/>
      <c r="R677" s="115"/>
      <c r="S677" s="115"/>
      <c r="T677" s="115"/>
      <c r="U677" s="115"/>
    </row>
    <row r="678" spans="2:21">
      <c r="B678" s="114"/>
      <c r="C678" s="115"/>
      <c r="D678" s="115"/>
      <c r="E678" s="115"/>
      <c r="F678" s="115"/>
      <c r="G678" s="115"/>
      <c r="H678" s="115"/>
      <c r="I678" s="115"/>
      <c r="J678" s="115"/>
      <c r="K678" s="115"/>
      <c r="L678" s="115"/>
      <c r="M678" s="115"/>
      <c r="N678" s="115"/>
      <c r="O678" s="115"/>
      <c r="P678" s="115"/>
      <c r="Q678" s="115"/>
      <c r="R678" s="115"/>
      <c r="S678" s="115"/>
      <c r="T678" s="115"/>
      <c r="U678" s="115"/>
    </row>
    <row r="679" spans="2:21">
      <c r="B679" s="114"/>
      <c r="C679" s="115"/>
      <c r="D679" s="115"/>
      <c r="E679" s="115"/>
      <c r="F679" s="115"/>
      <c r="G679" s="115"/>
      <c r="H679" s="115"/>
      <c r="I679" s="115"/>
      <c r="J679" s="115"/>
      <c r="K679" s="115"/>
      <c r="L679" s="115"/>
      <c r="M679" s="115"/>
      <c r="N679" s="115"/>
      <c r="O679" s="115"/>
      <c r="P679" s="115"/>
      <c r="Q679" s="115"/>
      <c r="R679" s="115"/>
      <c r="S679" s="115"/>
      <c r="T679" s="115"/>
      <c r="U679" s="115"/>
    </row>
    <row r="680" spans="2:21">
      <c r="B680" s="114"/>
      <c r="C680" s="115"/>
      <c r="D680" s="115"/>
      <c r="E680" s="115"/>
      <c r="F680" s="115"/>
      <c r="G680" s="115"/>
      <c r="H680" s="115"/>
      <c r="I680" s="115"/>
      <c r="J680" s="115"/>
      <c r="K680" s="115"/>
      <c r="L680" s="115"/>
      <c r="M680" s="115"/>
      <c r="N680" s="115"/>
      <c r="O680" s="115"/>
      <c r="P680" s="115"/>
      <c r="Q680" s="115"/>
      <c r="R680" s="115"/>
      <c r="S680" s="115"/>
      <c r="T680" s="115"/>
      <c r="U680" s="115"/>
    </row>
    <row r="681" spans="2:21">
      <c r="B681" s="114"/>
      <c r="C681" s="115"/>
      <c r="D681" s="115"/>
      <c r="E681" s="115"/>
      <c r="F681" s="115"/>
      <c r="G681" s="115"/>
      <c r="H681" s="115"/>
      <c r="I681" s="115"/>
      <c r="J681" s="115"/>
      <c r="K681" s="115"/>
      <c r="L681" s="115"/>
      <c r="M681" s="115"/>
      <c r="N681" s="115"/>
      <c r="O681" s="115"/>
      <c r="P681" s="115"/>
      <c r="Q681" s="115"/>
      <c r="R681" s="115"/>
      <c r="S681" s="115"/>
      <c r="T681" s="115"/>
      <c r="U681" s="115"/>
    </row>
    <row r="682" spans="2:21">
      <c r="B682" s="114"/>
      <c r="C682" s="115"/>
      <c r="D682" s="115"/>
      <c r="E682" s="115"/>
      <c r="F682" s="115"/>
      <c r="G682" s="115"/>
      <c r="H682" s="115"/>
      <c r="I682" s="115"/>
      <c r="J682" s="115"/>
      <c r="K682" s="115"/>
      <c r="L682" s="115"/>
      <c r="M682" s="115"/>
      <c r="N682" s="115"/>
      <c r="O682" s="115"/>
      <c r="P682" s="115"/>
      <c r="Q682" s="115"/>
      <c r="R682" s="115"/>
      <c r="S682" s="115"/>
      <c r="T682" s="115"/>
      <c r="U682" s="115"/>
    </row>
    <row r="683" spans="2:21">
      <c r="B683" s="114"/>
      <c r="C683" s="115"/>
      <c r="D683" s="115"/>
      <c r="E683" s="115"/>
      <c r="F683" s="115"/>
      <c r="G683" s="115"/>
      <c r="H683" s="115"/>
      <c r="I683" s="115"/>
      <c r="J683" s="115"/>
      <c r="K683" s="115"/>
      <c r="L683" s="115"/>
      <c r="M683" s="115"/>
      <c r="N683" s="115"/>
      <c r="O683" s="115"/>
      <c r="P683" s="115"/>
      <c r="Q683" s="115"/>
      <c r="R683" s="115"/>
      <c r="S683" s="115"/>
      <c r="T683" s="115"/>
      <c r="U683" s="115"/>
    </row>
    <row r="684" spans="2:21">
      <c r="B684" s="114"/>
      <c r="C684" s="115"/>
      <c r="D684" s="115"/>
      <c r="E684" s="115"/>
      <c r="F684" s="115"/>
      <c r="G684" s="115"/>
      <c r="H684" s="115"/>
      <c r="I684" s="115"/>
      <c r="J684" s="115"/>
      <c r="K684" s="115"/>
      <c r="L684" s="115"/>
      <c r="M684" s="115"/>
      <c r="N684" s="115"/>
      <c r="O684" s="115"/>
      <c r="P684" s="115"/>
      <c r="Q684" s="115"/>
      <c r="R684" s="115"/>
      <c r="S684" s="115"/>
      <c r="T684" s="115"/>
      <c r="U684" s="115"/>
    </row>
    <row r="685" spans="2:21">
      <c r="B685" s="114"/>
      <c r="C685" s="115"/>
      <c r="D685" s="115"/>
      <c r="E685" s="115"/>
      <c r="F685" s="115"/>
      <c r="G685" s="115"/>
      <c r="H685" s="115"/>
      <c r="I685" s="115"/>
      <c r="J685" s="115"/>
      <c r="K685" s="115"/>
      <c r="L685" s="115"/>
      <c r="M685" s="115"/>
      <c r="N685" s="115"/>
      <c r="O685" s="115"/>
      <c r="P685" s="115"/>
      <c r="Q685" s="115"/>
      <c r="R685" s="115"/>
      <c r="S685" s="115"/>
      <c r="T685" s="115"/>
      <c r="U685" s="115"/>
    </row>
    <row r="686" spans="2:21">
      <c r="B686" s="114"/>
      <c r="C686" s="115"/>
      <c r="D686" s="115"/>
      <c r="E686" s="115"/>
      <c r="F686" s="115"/>
      <c r="G686" s="115"/>
      <c r="H686" s="115"/>
      <c r="I686" s="115"/>
      <c r="J686" s="115"/>
      <c r="K686" s="115"/>
      <c r="L686" s="115"/>
      <c r="M686" s="115"/>
      <c r="N686" s="115"/>
      <c r="O686" s="115"/>
      <c r="P686" s="115"/>
      <c r="Q686" s="115"/>
      <c r="R686" s="115"/>
      <c r="S686" s="115"/>
      <c r="T686" s="115"/>
      <c r="U686" s="115"/>
    </row>
    <row r="687" spans="2:21">
      <c r="B687" s="114"/>
      <c r="C687" s="115"/>
      <c r="D687" s="115"/>
      <c r="E687" s="115"/>
      <c r="F687" s="115"/>
      <c r="G687" s="115"/>
      <c r="H687" s="115"/>
      <c r="I687" s="115"/>
      <c r="J687" s="115"/>
      <c r="K687" s="115"/>
      <c r="L687" s="115"/>
      <c r="M687" s="115"/>
      <c r="N687" s="115"/>
      <c r="O687" s="115"/>
      <c r="P687" s="115"/>
      <c r="Q687" s="115"/>
      <c r="R687" s="115"/>
      <c r="S687" s="115"/>
      <c r="T687" s="115"/>
      <c r="U687" s="115"/>
    </row>
    <row r="688" spans="2:21">
      <c r="B688" s="114"/>
      <c r="C688" s="115"/>
      <c r="D688" s="115"/>
      <c r="E688" s="115"/>
      <c r="F688" s="115"/>
      <c r="G688" s="115"/>
      <c r="H688" s="115"/>
      <c r="I688" s="115"/>
      <c r="J688" s="115"/>
      <c r="K688" s="115"/>
      <c r="L688" s="115"/>
      <c r="M688" s="115"/>
      <c r="N688" s="115"/>
      <c r="O688" s="115"/>
      <c r="P688" s="115"/>
      <c r="Q688" s="115"/>
      <c r="R688" s="115"/>
      <c r="S688" s="115"/>
      <c r="T688" s="115"/>
      <c r="U688" s="115"/>
    </row>
    <row r="689" spans="2:21">
      <c r="B689" s="114"/>
      <c r="C689" s="115"/>
      <c r="D689" s="115"/>
      <c r="E689" s="115"/>
      <c r="F689" s="115"/>
      <c r="G689" s="115"/>
      <c r="H689" s="115"/>
      <c r="I689" s="115"/>
      <c r="J689" s="115"/>
      <c r="K689" s="115"/>
      <c r="L689" s="115"/>
      <c r="M689" s="115"/>
      <c r="N689" s="115"/>
      <c r="O689" s="115"/>
      <c r="P689" s="115"/>
      <c r="Q689" s="115"/>
      <c r="R689" s="115"/>
      <c r="S689" s="115"/>
      <c r="T689" s="115"/>
      <c r="U689" s="115"/>
    </row>
    <row r="690" spans="2:21">
      <c r="B690" s="114"/>
      <c r="C690" s="115"/>
      <c r="D690" s="115"/>
      <c r="E690" s="115"/>
      <c r="F690" s="115"/>
      <c r="G690" s="115"/>
      <c r="H690" s="115"/>
      <c r="I690" s="115"/>
      <c r="J690" s="115"/>
      <c r="K690" s="115"/>
      <c r="L690" s="115"/>
      <c r="M690" s="115"/>
      <c r="N690" s="115"/>
      <c r="O690" s="115"/>
      <c r="P690" s="115"/>
      <c r="Q690" s="115"/>
      <c r="R690" s="115"/>
      <c r="S690" s="115"/>
      <c r="T690" s="115"/>
      <c r="U690" s="115"/>
    </row>
    <row r="691" spans="2:21">
      <c r="B691" s="114"/>
      <c r="C691" s="115"/>
      <c r="D691" s="115"/>
      <c r="E691" s="115"/>
      <c r="F691" s="115"/>
      <c r="G691" s="115"/>
      <c r="H691" s="115"/>
      <c r="I691" s="115"/>
      <c r="J691" s="115"/>
      <c r="K691" s="115"/>
      <c r="L691" s="115"/>
      <c r="M691" s="115"/>
      <c r="N691" s="115"/>
      <c r="O691" s="115"/>
      <c r="P691" s="115"/>
      <c r="Q691" s="115"/>
      <c r="R691" s="115"/>
      <c r="S691" s="115"/>
      <c r="T691" s="115"/>
      <c r="U691" s="115"/>
    </row>
    <row r="692" spans="2:21">
      <c r="B692" s="114"/>
      <c r="C692" s="115"/>
      <c r="D692" s="115"/>
      <c r="E692" s="115"/>
      <c r="F692" s="115"/>
      <c r="G692" s="115"/>
      <c r="H692" s="115"/>
      <c r="I692" s="115"/>
      <c r="J692" s="115"/>
      <c r="K692" s="115"/>
      <c r="L692" s="115"/>
      <c r="M692" s="115"/>
      <c r="N692" s="115"/>
      <c r="O692" s="115"/>
      <c r="P692" s="115"/>
      <c r="Q692" s="115"/>
      <c r="R692" s="115"/>
      <c r="S692" s="115"/>
      <c r="T692" s="115"/>
      <c r="U692" s="115"/>
    </row>
    <row r="693" spans="2:21">
      <c r="B693" s="114"/>
      <c r="C693" s="115"/>
      <c r="D693" s="115"/>
      <c r="E693" s="115"/>
      <c r="F693" s="115"/>
      <c r="G693" s="115"/>
      <c r="H693" s="115"/>
      <c r="I693" s="115"/>
      <c r="J693" s="115"/>
      <c r="K693" s="115"/>
      <c r="L693" s="115"/>
      <c r="M693" s="115"/>
      <c r="N693" s="115"/>
      <c r="O693" s="115"/>
      <c r="P693" s="115"/>
      <c r="Q693" s="115"/>
      <c r="R693" s="115"/>
      <c r="S693" s="115"/>
      <c r="T693" s="115"/>
      <c r="U693" s="115"/>
    </row>
    <row r="694" spans="2:21">
      <c r="B694" s="114"/>
      <c r="C694" s="115"/>
      <c r="D694" s="115"/>
      <c r="E694" s="115"/>
      <c r="F694" s="115"/>
      <c r="G694" s="115"/>
      <c r="H694" s="115"/>
      <c r="I694" s="115"/>
      <c r="J694" s="115"/>
      <c r="K694" s="115"/>
      <c r="L694" s="115"/>
      <c r="M694" s="115"/>
      <c r="N694" s="115"/>
      <c r="O694" s="115"/>
      <c r="P694" s="115"/>
      <c r="Q694" s="115"/>
      <c r="R694" s="115"/>
      <c r="S694" s="115"/>
      <c r="T694" s="115"/>
      <c r="U694" s="115"/>
    </row>
    <row r="695" spans="2:21">
      <c r="B695" s="114"/>
      <c r="C695" s="115"/>
      <c r="D695" s="115"/>
      <c r="E695" s="115"/>
      <c r="F695" s="115"/>
      <c r="G695" s="115"/>
      <c r="H695" s="115"/>
      <c r="I695" s="115"/>
      <c r="J695" s="115"/>
      <c r="K695" s="115"/>
      <c r="L695" s="115"/>
      <c r="M695" s="115"/>
      <c r="N695" s="115"/>
      <c r="O695" s="115"/>
      <c r="P695" s="115"/>
      <c r="Q695" s="115"/>
      <c r="R695" s="115"/>
      <c r="S695" s="115"/>
      <c r="T695" s="115"/>
      <c r="U695" s="115"/>
    </row>
    <row r="696" spans="2:21">
      <c r="B696" s="114"/>
      <c r="C696" s="115"/>
      <c r="D696" s="115"/>
      <c r="E696" s="115"/>
      <c r="F696" s="115"/>
      <c r="G696" s="115"/>
      <c r="H696" s="115"/>
      <c r="I696" s="115"/>
      <c r="J696" s="115"/>
      <c r="K696" s="115"/>
      <c r="L696" s="115"/>
      <c r="M696" s="115"/>
      <c r="N696" s="115"/>
      <c r="O696" s="115"/>
      <c r="P696" s="115"/>
      <c r="Q696" s="115"/>
      <c r="R696" s="115"/>
      <c r="S696" s="115"/>
      <c r="T696" s="115"/>
      <c r="U696" s="115"/>
    </row>
    <row r="697" spans="2:21">
      <c r="B697" s="114"/>
      <c r="C697" s="115"/>
      <c r="D697" s="115"/>
      <c r="E697" s="115"/>
      <c r="F697" s="115"/>
      <c r="G697" s="115"/>
      <c r="H697" s="115"/>
      <c r="I697" s="115"/>
      <c r="J697" s="115"/>
      <c r="K697" s="115"/>
      <c r="L697" s="115"/>
      <c r="M697" s="115"/>
      <c r="N697" s="115"/>
      <c r="O697" s="115"/>
      <c r="P697" s="115"/>
      <c r="Q697" s="115"/>
      <c r="R697" s="115"/>
      <c r="S697" s="115"/>
      <c r="T697" s="115"/>
      <c r="U697" s="115"/>
    </row>
    <row r="698" spans="2:21">
      <c r="B698" s="114"/>
      <c r="C698" s="115"/>
      <c r="D698" s="115"/>
      <c r="E698" s="115"/>
      <c r="F698" s="115"/>
      <c r="G698" s="115"/>
      <c r="H698" s="115"/>
      <c r="I698" s="115"/>
      <c r="J698" s="115"/>
      <c r="K698" s="115"/>
      <c r="L698" s="115"/>
      <c r="M698" s="115"/>
      <c r="N698" s="115"/>
      <c r="O698" s="115"/>
      <c r="P698" s="115"/>
      <c r="Q698" s="115"/>
      <c r="R698" s="115"/>
      <c r="S698" s="115"/>
      <c r="T698" s="115"/>
      <c r="U698" s="115"/>
    </row>
    <row r="699" spans="2:21">
      <c r="B699" s="114"/>
      <c r="C699" s="115"/>
      <c r="D699" s="115"/>
      <c r="E699" s="115"/>
      <c r="F699" s="115"/>
      <c r="G699" s="115"/>
      <c r="H699" s="115"/>
      <c r="I699" s="115"/>
      <c r="J699" s="115"/>
      <c r="K699" s="115"/>
      <c r="L699" s="115"/>
      <c r="M699" s="115"/>
      <c r="N699" s="115"/>
      <c r="O699" s="115"/>
      <c r="P699" s="115"/>
      <c r="Q699" s="115"/>
      <c r="R699" s="115"/>
      <c r="S699" s="115"/>
      <c r="T699" s="115"/>
      <c r="U699" s="115"/>
    </row>
    <row r="700" spans="2:21">
      <c r="B700" s="114"/>
      <c r="C700" s="115"/>
      <c r="D700" s="115"/>
      <c r="E700" s="115"/>
      <c r="F700" s="115"/>
      <c r="G700" s="115"/>
      <c r="H700" s="115"/>
      <c r="I700" s="115"/>
      <c r="J700" s="115"/>
      <c r="K700" s="115"/>
      <c r="L700" s="115"/>
      <c r="M700" s="115"/>
      <c r="N700" s="115"/>
      <c r="O700" s="115"/>
      <c r="P700" s="115"/>
      <c r="Q700" s="115"/>
      <c r="R700" s="115"/>
      <c r="S700" s="115"/>
      <c r="T700" s="115"/>
      <c r="U700" s="115"/>
    </row>
    <row r="701" spans="2:21">
      <c r="B701" s="114"/>
      <c r="C701" s="115"/>
      <c r="D701" s="115"/>
      <c r="E701" s="115"/>
      <c r="F701" s="115"/>
      <c r="G701" s="115"/>
      <c r="H701" s="115"/>
      <c r="I701" s="115"/>
      <c r="J701" s="115"/>
      <c r="K701" s="115"/>
      <c r="L701" s="115"/>
      <c r="M701" s="115"/>
      <c r="N701" s="115"/>
      <c r="O701" s="115"/>
      <c r="P701" s="115"/>
      <c r="Q701" s="115"/>
      <c r="R701" s="115"/>
      <c r="S701" s="115"/>
      <c r="T701" s="115"/>
      <c r="U701" s="115"/>
    </row>
    <row r="702" spans="2:21">
      <c r="B702" s="114"/>
      <c r="C702" s="115"/>
      <c r="D702" s="115"/>
      <c r="E702" s="115"/>
      <c r="F702" s="115"/>
      <c r="G702" s="115"/>
      <c r="H702" s="115"/>
      <c r="I702" s="115"/>
      <c r="J702" s="115"/>
      <c r="K702" s="115"/>
      <c r="L702" s="115"/>
      <c r="M702" s="115"/>
      <c r="N702" s="115"/>
      <c r="O702" s="115"/>
      <c r="P702" s="115"/>
      <c r="Q702" s="115"/>
      <c r="R702" s="115"/>
      <c r="S702" s="115"/>
      <c r="T702" s="115"/>
      <c r="U702" s="115"/>
    </row>
    <row r="703" spans="2:21">
      <c r="B703" s="114"/>
      <c r="C703" s="115"/>
      <c r="D703" s="115"/>
      <c r="E703" s="115"/>
      <c r="F703" s="115"/>
      <c r="G703" s="115"/>
      <c r="H703" s="115"/>
      <c r="I703" s="115"/>
      <c r="J703" s="115"/>
      <c r="K703" s="115"/>
      <c r="L703" s="115"/>
      <c r="M703" s="115"/>
      <c r="N703" s="115"/>
      <c r="O703" s="115"/>
      <c r="P703" s="115"/>
      <c r="Q703" s="115"/>
      <c r="R703" s="115"/>
      <c r="S703" s="115"/>
      <c r="T703" s="115"/>
      <c r="U703" s="115"/>
    </row>
    <row r="704" spans="2:21">
      <c r="B704" s="114"/>
      <c r="C704" s="115"/>
      <c r="D704" s="115"/>
      <c r="E704" s="115"/>
      <c r="F704" s="115"/>
      <c r="G704" s="115"/>
      <c r="H704" s="115"/>
      <c r="I704" s="115"/>
      <c r="J704" s="115"/>
      <c r="K704" s="115"/>
      <c r="L704" s="115"/>
      <c r="M704" s="115"/>
      <c r="N704" s="115"/>
      <c r="O704" s="115"/>
      <c r="P704" s="115"/>
      <c r="Q704" s="115"/>
      <c r="R704" s="115"/>
      <c r="S704" s="115"/>
      <c r="T704" s="115"/>
      <c r="U704" s="115"/>
    </row>
    <row r="705" spans="2:21">
      <c r="B705" s="114"/>
      <c r="C705" s="115"/>
      <c r="D705" s="115"/>
      <c r="E705" s="115"/>
      <c r="F705" s="115"/>
      <c r="G705" s="115"/>
      <c r="H705" s="115"/>
      <c r="I705" s="115"/>
      <c r="J705" s="115"/>
      <c r="K705" s="115"/>
      <c r="L705" s="115"/>
      <c r="M705" s="115"/>
      <c r="N705" s="115"/>
      <c r="O705" s="115"/>
      <c r="P705" s="115"/>
      <c r="Q705" s="115"/>
      <c r="R705" s="115"/>
      <c r="S705" s="115"/>
      <c r="T705" s="115"/>
      <c r="U705" s="115"/>
    </row>
    <row r="706" spans="2:21">
      <c r="B706" s="114"/>
      <c r="C706" s="115"/>
      <c r="D706" s="115"/>
      <c r="E706" s="115"/>
      <c r="F706" s="115"/>
      <c r="G706" s="115"/>
      <c r="H706" s="115"/>
      <c r="I706" s="115"/>
      <c r="J706" s="115"/>
      <c r="K706" s="115"/>
      <c r="L706" s="115"/>
      <c r="M706" s="115"/>
      <c r="N706" s="115"/>
      <c r="O706" s="115"/>
      <c r="P706" s="115"/>
      <c r="Q706" s="115"/>
      <c r="R706" s="115"/>
      <c r="S706" s="115"/>
      <c r="T706" s="115"/>
      <c r="U706" s="115"/>
    </row>
    <row r="707" spans="2:21">
      <c r="B707" s="114"/>
      <c r="C707" s="115"/>
      <c r="D707" s="115"/>
      <c r="E707" s="115"/>
      <c r="F707" s="115"/>
      <c r="G707" s="115"/>
      <c r="H707" s="115"/>
      <c r="I707" s="115"/>
      <c r="J707" s="115"/>
      <c r="K707" s="115"/>
      <c r="L707" s="115"/>
      <c r="M707" s="115"/>
      <c r="N707" s="115"/>
      <c r="O707" s="115"/>
      <c r="P707" s="115"/>
      <c r="Q707" s="115"/>
      <c r="R707" s="115"/>
      <c r="S707" s="115"/>
      <c r="T707" s="115"/>
      <c r="U707" s="115"/>
    </row>
    <row r="708" spans="2:21">
      <c r="B708" s="114"/>
      <c r="C708" s="115"/>
      <c r="D708" s="115"/>
      <c r="E708" s="115"/>
      <c r="F708" s="115"/>
      <c r="G708" s="115"/>
      <c r="H708" s="115"/>
      <c r="I708" s="115"/>
      <c r="J708" s="115"/>
      <c r="K708" s="115"/>
      <c r="L708" s="115"/>
      <c r="M708" s="115"/>
      <c r="N708" s="115"/>
      <c r="O708" s="115"/>
      <c r="P708" s="115"/>
      <c r="Q708" s="115"/>
      <c r="R708" s="115"/>
      <c r="S708" s="115"/>
      <c r="T708" s="115"/>
      <c r="U708" s="115"/>
    </row>
    <row r="709" spans="2:21">
      <c r="B709" s="114"/>
      <c r="C709" s="115"/>
      <c r="D709" s="115"/>
      <c r="E709" s="115"/>
      <c r="F709" s="115"/>
      <c r="G709" s="115"/>
      <c r="H709" s="115"/>
      <c r="I709" s="115"/>
      <c r="J709" s="115"/>
      <c r="K709" s="115"/>
      <c r="L709" s="115"/>
      <c r="M709" s="115"/>
      <c r="N709" s="115"/>
      <c r="O709" s="115"/>
      <c r="P709" s="115"/>
      <c r="Q709" s="115"/>
      <c r="R709" s="115"/>
      <c r="S709" s="115"/>
      <c r="T709" s="115"/>
      <c r="U709" s="115"/>
    </row>
    <row r="710" spans="2:21">
      <c r="B710" s="114"/>
      <c r="C710" s="115"/>
      <c r="D710" s="115"/>
      <c r="E710" s="115"/>
      <c r="F710" s="115"/>
      <c r="G710" s="115"/>
      <c r="H710" s="115"/>
      <c r="I710" s="115"/>
      <c r="J710" s="115"/>
      <c r="K710" s="115"/>
      <c r="L710" s="115"/>
      <c r="M710" s="115"/>
      <c r="N710" s="115"/>
      <c r="O710" s="115"/>
      <c r="P710" s="115"/>
      <c r="Q710" s="115"/>
      <c r="R710" s="115"/>
      <c r="S710" s="115"/>
      <c r="T710" s="115"/>
      <c r="U710" s="115"/>
    </row>
    <row r="711" spans="2:21">
      <c r="B711" s="114"/>
      <c r="C711" s="115"/>
      <c r="D711" s="115"/>
      <c r="E711" s="115"/>
      <c r="F711" s="115"/>
      <c r="G711" s="115"/>
      <c r="H711" s="115"/>
      <c r="I711" s="115"/>
      <c r="J711" s="115"/>
      <c r="K711" s="115"/>
      <c r="L711" s="115"/>
      <c r="M711" s="115"/>
      <c r="N711" s="115"/>
      <c r="O711" s="115"/>
      <c r="P711" s="115"/>
      <c r="Q711" s="115"/>
      <c r="R711" s="115"/>
      <c r="S711" s="115"/>
      <c r="T711" s="115"/>
      <c r="U711" s="115"/>
    </row>
    <row r="712" spans="2:21">
      <c r="B712" s="114"/>
      <c r="C712" s="115"/>
      <c r="D712" s="115"/>
      <c r="E712" s="115"/>
      <c r="F712" s="115"/>
      <c r="G712" s="115"/>
      <c r="H712" s="115"/>
      <c r="I712" s="115"/>
      <c r="J712" s="115"/>
      <c r="K712" s="115"/>
      <c r="L712" s="115"/>
      <c r="M712" s="115"/>
      <c r="N712" s="115"/>
      <c r="O712" s="115"/>
      <c r="P712" s="115"/>
      <c r="Q712" s="115"/>
      <c r="R712" s="115"/>
      <c r="S712" s="115"/>
      <c r="T712" s="115"/>
      <c r="U712" s="115"/>
    </row>
    <row r="713" spans="2:21">
      <c r="B713" s="114"/>
      <c r="C713" s="115"/>
      <c r="D713" s="115"/>
      <c r="E713" s="115"/>
      <c r="F713" s="115"/>
      <c r="G713" s="115"/>
      <c r="H713" s="115"/>
      <c r="I713" s="115"/>
      <c r="J713" s="115"/>
      <c r="K713" s="115"/>
      <c r="L713" s="115"/>
      <c r="M713" s="115"/>
      <c r="N713" s="115"/>
      <c r="O713" s="115"/>
      <c r="P713" s="115"/>
      <c r="Q713" s="115"/>
      <c r="R713" s="115"/>
      <c r="S713" s="115"/>
      <c r="T713" s="115"/>
      <c r="U713" s="115"/>
    </row>
    <row r="714" spans="2:21">
      <c r="B714" s="114"/>
      <c r="C714" s="115"/>
      <c r="D714" s="115"/>
      <c r="E714" s="115"/>
      <c r="F714" s="115"/>
      <c r="G714" s="115"/>
      <c r="H714" s="115"/>
      <c r="I714" s="115"/>
      <c r="J714" s="115"/>
      <c r="K714" s="115"/>
      <c r="L714" s="115"/>
      <c r="M714" s="115"/>
      <c r="N714" s="115"/>
      <c r="O714" s="115"/>
      <c r="P714" s="115"/>
      <c r="Q714" s="115"/>
      <c r="R714" s="115"/>
      <c r="S714" s="115"/>
      <c r="T714" s="115"/>
      <c r="U714" s="115"/>
    </row>
    <row r="715" spans="2:21">
      <c r="B715" s="114"/>
      <c r="C715" s="115"/>
      <c r="D715" s="115"/>
      <c r="E715" s="115"/>
      <c r="F715" s="115"/>
      <c r="G715" s="115"/>
      <c r="H715" s="115"/>
      <c r="I715" s="115"/>
      <c r="J715" s="115"/>
      <c r="K715" s="115"/>
      <c r="L715" s="115"/>
      <c r="M715" s="115"/>
      <c r="N715" s="115"/>
      <c r="O715" s="115"/>
      <c r="P715" s="115"/>
      <c r="Q715" s="115"/>
      <c r="R715" s="115"/>
      <c r="S715" s="115"/>
      <c r="T715" s="115"/>
      <c r="U715" s="115"/>
    </row>
    <row r="716" spans="2:21">
      <c r="B716" s="114"/>
      <c r="C716" s="115"/>
      <c r="D716" s="115"/>
      <c r="E716" s="115"/>
      <c r="F716" s="115"/>
      <c r="G716" s="115"/>
      <c r="H716" s="115"/>
      <c r="I716" s="115"/>
      <c r="J716" s="115"/>
      <c r="K716" s="115"/>
      <c r="L716" s="115"/>
      <c r="M716" s="115"/>
      <c r="N716" s="115"/>
      <c r="O716" s="115"/>
      <c r="P716" s="115"/>
      <c r="Q716" s="115"/>
      <c r="R716" s="115"/>
      <c r="S716" s="115"/>
      <c r="T716" s="115"/>
      <c r="U716" s="115"/>
    </row>
    <row r="717" spans="2:21">
      <c r="B717" s="114"/>
      <c r="C717" s="115"/>
      <c r="D717" s="115"/>
      <c r="E717" s="115"/>
      <c r="F717" s="115"/>
      <c r="G717" s="115"/>
      <c r="H717" s="115"/>
      <c r="I717" s="115"/>
      <c r="J717" s="115"/>
      <c r="K717" s="115"/>
      <c r="L717" s="115"/>
      <c r="M717" s="115"/>
      <c r="N717" s="115"/>
      <c r="O717" s="115"/>
      <c r="P717" s="115"/>
      <c r="Q717" s="115"/>
      <c r="R717" s="115"/>
      <c r="S717" s="115"/>
      <c r="T717" s="115"/>
      <c r="U717" s="115"/>
    </row>
    <row r="718" spans="2:21">
      <c r="B718" s="114"/>
      <c r="C718" s="115"/>
      <c r="D718" s="115"/>
      <c r="E718" s="115"/>
      <c r="F718" s="115"/>
      <c r="G718" s="115"/>
      <c r="H718" s="115"/>
      <c r="I718" s="115"/>
      <c r="J718" s="115"/>
      <c r="K718" s="115"/>
      <c r="L718" s="115"/>
      <c r="M718" s="115"/>
      <c r="N718" s="115"/>
      <c r="O718" s="115"/>
      <c r="P718" s="115"/>
      <c r="Q718" s="115"/>
      <c r="R718" s="115"/>
      <c r="S718" s="115"/>
      <c r="T718" s="115"/>
      <c r="U718" s="115"/>
    </row>
    <row r="719" spans="2:21">
      <c r="B719" s="114"/>
      <c r="C719" s="115"/>
      <c r="D719" s="115"/>
      <c r="E719" s="115"/>
      <c r="F719" s="115"/>
      <c r="G719" s="115"/>
      <c r="H719" s="115"/>
      <c r="I719" s="115"/>
      <c r="J719" s="115"/>
      <c r="K719" s="115"/>
      <c r="L719" s="115"/>
      <c r="M719" s="115"/>
      <c r="N719" s="115"/>
      <c r="O719" s="115"/>
      <c r="P719" s="115"/>
      <c r="Q719" s="115"/>
      <c r="R719" s="115"/>
      <c r="S719" s="115"/>
      <c r="T719" s="115"/>
      <c r="U719" s="115"/>
    </row>
    <row r="720" spans="2:21">
      <c r="B720" s="114"/>
      <c r="C720" s="115"/>
      <c r="D720" s="115"/>
      <c r="E720" s="115"/>
      <c r="F720" s="115"/>
      <c r="G720" s="115"/>
      <c r="H720" s="115"/>
      <c r="I720" s="115"/>
      <c r="J720" s="115"/>
      <c r="K720" s="115"/>
      <c r="L720" s="115"/>
      <c r="M720" s="115"/>
      <c r="N720" s="115"/>
      <c r="O720" s="115"/>
      <c r="P720" s="115"/>
      <c r="Q720" s="115"/>
      <c r="R720" s="115"/>
      <c r="S720" s="115"/>
      <c r="T720" s="115"/>
      <c r="U720" s="115"/>
    </row>
    <row r="721" spans="2:21">
      <c r="B721" s="114"/>
      <c r="C721" s="115"/>
      <c r="D721" s="115"/>
      <c r="E721" s="115"/>
      <c r="F721" s="115"/>
      <c r="G721" s="115"/>
      <c r="H721" s="115"/>
      <c r="I721" s="115"/>
      <c r="J721" s="115"/>
      <c r="K721" s="115"/>
      <c r="L721" s="115"/>
      <c r="M721" s="115"/>
      <c r="N721" s="115"/>
      <c r="O721" s="115"/>
      <c r="P721" s="115"/>
      <c r="Q721" s="115"/>
      <c r="R721" s="115"/>
      <c r="S721" s="115"/>
      <c r="T721" s="115"/>
      <c r="U721" s="115"/>
    </row>
    <row r="722" spans="2:21">
      <c r="B722" s="114"/>
      <c r="C722" s="115"/>
      <c r="D722" s="115"/>
      <c r="E722" s="115"/>
      <c r="F722" s="115"/>
      <c r="G722" s="115"/>
      <c r="H722" s="115"/>
      <c r="I722" s="115"/>
      <c r="J722" s="115"/>
      <c r="K722" s="115"/>
      <c r="L722" s="115"/>
      <c r="M722" s="115"/>
      <c r="N722" s="115"/>
      <c r="O722" s="115"/>
      <c r="P722" s="115"/>
      <c r="Q722" s="115"/>
      <c r="R722" s="115"/>
      <c r="S722" s="115"/>
      <c r="T722" s="115"/>
      <c r="U722" s="115"/>
    </row>
    <row r="723" spans="2:21">
      <c r="B723" s="114"/>
      <c r="C723" s="115"/>
      <c r="D723" s="115"/>
      <c r="E723" s="115"/>
      <c r="F723" s="115"/>
      <c r="G723" s="115"/>
      <c r="H723" s="115"/>
      <c r="I723" s="115"/>
      <c r="J723" s="115"/>
      <c r="K723" s="115"/>
      <c r="L723" s="115"/>
      <c r="M723" s="115"/>
      <c r="N723" s="115"/>
      <c r="O723" s="115"/>
      <c r="P723" s="115"/>
      <c r="Q723" s="115"/>
      <c r="R723" s="115"/>
      <c r="S723" s="115"/>
      <c r="T723" s="115"/>
      <c r="U723" s="115"/>
    </row>
    <row r="724" spans="2:21">
      <c r="B724" s="114"/>
      <c r="C724" s="115"/>
      <c r="D724" s="115"/>
      <c r="E724" s="115"/>
      <c r="F724" s="115"/>
      <c r="G724" s="115"/>
      <c r="H724" s="115"/>
      <c r="I724" s="115"/>
      <c r="J724" s="115"/>
      <c r="K724" s="115"/>
      <c r="L724" s="115"/>
      <c r="M724" s="115"/>
      <c r="N724" s="115"/>
      <c r="O724" s="115"/>
      <c r="P724" s="115"/>
      <c r="Q724" s="115"/>
      <c r="R724" s="115"/>
      <c r="S724" s="115"/>
      <c r="T724" s="115"/>
      <c r="U724" s="115"/>
    </row>
    <row r="725" spans="2:21">
      <c r="B725" s="114"/>
      <c r="C725" s="115"/>
      <c r="D725" s="115"/>
      <c r="E725" s="115"/>
      <c r="F725" s="115"/>
      <c r="G725" s="115"/>
      <c r="H725" s="115"/>
      <c r="I725" s="115"/>
      <c r="J725" s="115"/>
      <c r="K725" s="115"/>
      <c r="L725" s="115"/>
      <c r="M725" s="115"/>
      <c r="N725" s="115"/>
      <c r="O725" s="115"/>
      <c r="P725" s="115"/>
      <c r="Q725" s="115"/>
      <c r="R725" s="115"/>
      <c r="S725" s="115"/>
      <c r="T725" s="115"/>
      <c r="U725" s="115"/>
    </row>
    <row r="726" spans="2:21">
      <c r="B726" s="114"/>
      <c r="C726" s="115"/>
      <c r="D726" s="115"/>
      <c r="E726" s="115"/>
      <c r="F726" s="115"/>
      <c r="G726" s="115"/>
      <c r="H726" s="115"/>
      <c r="I726" s="115"/>
      <c r="J726" s="115"/>
      <c r="K726" s="115"/>
      <c r="L726" s="115"/>
      <c r="M726" s="115"/>
      <c r="N726" s="115"/>
      <c r="O726" s="115"/>
      <c r="P726" s="115"/>
      <c r="Q726" s="115"/>
      <c r="R726" s="115"/>
      <c r="S726" s="115"/>
      <c r="T726" s="115"/>
      <c r="U726" s="115"/>
    </row>
    <row r="727" spans="2:21">
      <c r="B727" s="114"/>
      <c r="C727" s="115"/>
      <c r="D727" s="115"/>
      <c r="E727" s="115"/>
      <c r="F727" s="115"/>
      <c r="G727" s="115"/>
      <c r="H727" s="115"/>
      <c r="I727" s="115"/>
      <c r="J727" s="115"/>
      <c r="K727" s="115"/>
      <c r="L727" s="115"/>
      <c r="M727" s="115"/>
      <c r="N727" s="115"/>
      <c r="O727" s="115"/>
      <c r="P727" s="115"/>
      <c r="Q727" s="115"/>
      <c r="R727" s="115"/>
      <c r="S727" s="115"/>
      <c r="T727" s="115"/>
      <c r="U727" s="115"/>
    </row>
    <row r="728" spans="2:21">
      <c r="B728" s="114"/>
      <c r="C728" s="115"/>
      <c r="D728" s="115"/>
      <c r="E728" s="115"/>
      <c r="F728" s="115"/>
      <c r="G728" s="115"/>
      <c r="H728" s="115"/>
      <c r="I728" s="115"/>
      <c r="J728" s="115"/>
      <c r="K728" s="115"/>
      <c r="L728" s="115"/>
      <c r="M728" s="115"/>
      <c r="N728" s="115"/>
      <c r="O728" s="115"/>
      <c r="P728" s="115"/>
      <c r="Q728" s="115"/>
      <c r="R728" s="115"/>
      <c r="S728" s="115"/>
      <c r="T728" s="115"/>
      <c r="U728" s="115"/>
    </row>
    <row r="729" spans="2:21">
      <c r="B729" s="114"/>
      <c r="C729" s="115"/>
      <c r="D729" s="115"/>
      <c r="E729" s="115"/>
      <c r="F729" s="115"/>
      <c r="G729" s="115"/>
      <c r="H729" s="115"/>
      <c r="I729" s="115"/>
      <c r="J729" s="115"/>
      <c r="K729" s="115"/>
      <c r="L729" s="115"/>
      <c r="M729" s="115"/>
      <c r="N729" s="115"/>
      <c r="O729" s="115"/>
      <c r="P729" s="115"/>
      <c r="Q729" s="115"/>
      <c r="R729" s="115"/>
      <c r="S729" s="115"/>
      <c r="T729" s="115"/>
      <c r="U729" s="115"/>
    </row>
    <row r="730" spans="2:21">
      <c r="B730" s="114"/>
      <c r="C730" s="115"/>
      <c r="D730" s="115"/>
      <c r="E730" s="115"/>
      <c r="F730" s="115"/>
      <c r="G730" s="115"/>
      <c r="H730" s="115"/>
      <c r="I730" s="115"/>
      <c r="J730" s="115"/>
      <c r="K730" s="115"/>
      <c r="L730" s="115"/>
      <c r="M730" s="115"/>
      <c r="N730" s="115"/>
      <c r="O730" s="115"/>
      <c r="P730" s="115"/>
      <c r="Q730" s="115"/>
      <c r="R730" s="115"/>
      <c r="S730" s="115"/>
      <c r="T730" s="115"/>
      <c r="U730" s="115"/>
    </row>
    <row r="731" spans="2:21">
      <c r="B731" s="114"/>
      <c r="C731" s="115"/>
      <c r="D731" s="115"/>
      <c r="E731" s="115"/>
      <c r="F731" s="115"/>
      <c r="G731" s="115"/>
      <c r="H731" s="115"/>
      <c r="I731" s="115"/>
      <c r="J731" s="115"/>
      <c r="K731" s="115"/>
      <c r="L731" s="115"/>
      <c r="M731" s="115"/>
      <c r="N731" s="115"/>
      <c r="O731" s="115"/>
      <c r="P731" s="115"/>
      <c r="Q731" s="115"/>
      <c r="R731" s="115"/>
      <c r="S731" s="115"/>
      <c r="T731" s="115"/>
      <c r="U731" s="115"/>
    </row>
    <row r="732" spans="2:21">
      <c r="B732" s="114"/>
      <c r="C732" s="115"/>
      <c r="D732" s="115"/>
      <c r="E732" s="115"/>
      <c r="F732" s="115"/>
      <c r="G732" s="115"/>
      <c r="H732" s="115"/>
      <c r="I732" s="115"/>
      <c r="J732" s="115"/>
      <c r="K732" s="115"/>
      <c r="L732" s="115"/>
      <c r="M732" s="115"/>
      <c r="N732" s="115"/>
      <c r="O732" s="115"/>
      <c r="P732" s="115"/>
      <c r="Q732" s="115"/>
      <c r="R732" s="115"/>
      <c r="S732" s="115"/>
      <c r="T732" s="115"/>
      <c r="U732" s="115"/>
    </row>
    <row r="733" spans="2:21">
      <c r="B733" s="114"/>
      <c r="C733" s="115"/>
      <c r="D733" s="115"/>
      <c r="E733" s="115"/>
      <c r="F733" s="115"/>
      <c r="G733" s="115"/>
      <c r="H733" s="115"/>
      <c r="I733" s="115"/>
      <c r="J733" s="115"/>
      <c r="K733" s="115"/>
      <c r="L733" s="115"/>
      <c r="M733" s="115"/>
      <c r="N733" s="115"/>
      <c r="O733" s="115"/>
      <c r="P733" s="115"/>
      <c r="Q733" s="115"/>
      <c r="R733" s="115"/>
      <c r="S733" s="115"/>
      <c r="T733" s="115"/>
      <c r="U733" s="115"/>
    </row>
    <row r="734" spans="2:21">
      <c r="C734" s="1"/>
      <c r="D734" s="1"/>
      <c r="E734" s="1"/>
      <c r="F734" s="1"/>
    </row>
    <row r="735" spans="2:21">
      <c r="C735" s="1"/>
      <c r="D735" s="1"/>
      <c r="E735" s="1"/>
      <c r="F735" s="1"/>
    </row>
    <row r="736" spans="2:21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sheetProtection sheet="1" objects="1" scenarios="1"/>
  <mergeCells count="3">
    <mergeCell ref="B6:U6"/>
    <mergeCell ref="B7:U7"/>
    <mergeCell ref="B382:K382"/>
  </mergeCells>
  <phoneticPr fontId="3" type="noConversion"/>
  <conditionalFormatting sqref="B12:B374">
    <cfRule type="cellIs" dxfId="8" priority="2" operator="equal">
      <formula>"NR3"</formula>
    </cfRule>
  </conditionalFormatting>
  <conditionalFormatting sqref="B12:B368">
    <cfRule type="containsText" dxfId="7" priority="1" operator="containsText" text="הפרשה ">
      <formula>NOT(ISERROR(SEARCH("הפרשה ",B12)))</formula>
    </cfRule>
  </conditionalFormatting>
  <dataValidations count="3">
    <dataValidation allowBlank="1" showInputMessage="1" showErrorMessage="1" sqref="H2 B34 Q9 B36 B380 B382" xr:uid="{00000000-0002-0000-0400-000000000000}"/>
    <dataValidation type="list" allowBlank="1" showInputMessage="1" showErrorMessage="1" sqref="G555:G827" xr:uid="{00000000-0002-0000-0400-000001000000}">
      <formula1>#REF!</formula1>
    </dataValidation>
    <dataValidation type="list" allowBlank="1" showInputMessage="1" showErrorMessage="1" sqref="I12:I35 I37:I381 I383:I827 L12:L827 G12:G35 G37:G381 G383:G554 E12:E35 E37:E381 E383:E821" xr:uid="{00000000-0002-0000-0400-000002000000}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O500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42.7109375" style="2" bestFit="1" customWidth="1"/>
    <col min="3" max="3" width="58.140625" style="2" bestFit="1" customWidth="1"/>
    <col min="4" max="4" width="9.7109375" style="2" bestFit="1" customWidth="1"/>
    <col min="5" max="5" width="8" style="2" bestFit="1" customWidth="1"/>
    <col min="6" max="6" width="12.85546875" style="2" bestFit="1" customWidth="1"/>
    <col min="7" max="7" width="44.7109375" style="2" bestFit="1" customWidth="1"/>
    <col min="8" max="8" width="12.28515625" style="1" bestFit="1" customWidth="1"/>
    <col min="9" max="9" width="18.42578125" style="1" customWidth="1"/>
    <col min="10" max="10" width="18.28515625" style="1" customWidth="1"/>
    <col min="11" max="11" width="8.28515625" style="1" bestFit="1" customWidth="1"/>
    <col min="12" max="12" width="19.42578125" style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15">
      <c r="B1" s="46" t="s">
        <v>146</v>
      </c>
      <c r="C1" s="67" t="s" vm="1">
        <v>231</v>
      </c>
    </row>
    <row r="2" spans="2:15">
      <c r="B2" s="46" t="s">
        <v>145</v>
      </c>
      <c r="C2" s="67" t="s">
        <v>232</v>
      </c>
    </row>
    <row r="3" spans="2:15">
      <c r="B3" s="46" t="s">
        <v>147</v>
      </c>
      <c r="C3" s="67" t="s">
        <v>233</v>
      </c>
    </row>
    <row r="4" spans="2:15">
      <c r="B4" s="46" t="s">
        <v>148</v>
      </c>
      <c r="C4" s="67">
        <v>8803</v>
      </c>
    </row>
    <row r="6" spans="2:15" ht="26.25" customHeight="1">
      <c r="B6" s="151" t="s">
        <v>174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3"/>
    </row>
    <row r="7" spans="2:15" ht="26.25" customHeight="1">
      <c r="B7" s="151" t="s">
        <v>92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3"/>
    </row>
    <row r="8" spans="2:15" s="3" customFormat="1" ht="78.75">
      <c r="B8" s="21" t="s">
        <v>115</v>
      </c>
      <c r="C8" s="29" t="s">
        <v>46</v>
      </c>
      <c r="D8" s="29" t="s">
        <v>119</v>
      </c>
      <c r="E8" s="29" t="s">
        <v>190</v>
      </c>
      <c r="F8" s="29" t="s">
        <v>117</v>
      </c>
      <c r="G8" s="29" t="s">
        <v>66</v>
      </c>
      <c r="H8" s="29" t="s">
        <v>103</v>
      </c>
      <c r="I8" s="12" t="s">
        <v>207</v>
      </c>
      <c r="J8" s="12" t="s">
        <v>206</v>
      </c>
      <c r="K8" s="29" t="s">
        <v>221</v>
      </c>
      <c r="L8" s="12" t="s">
        <v>62</v>
      </c>
      <c r="M8" s="12" t="s">
        <v>59</v>
      </c>
      <c r="N8" s="12" t="s">
        <v>149</v>
      </c>
      <c r="O8" s="13" t="s">
        <v>151</v>
      </c>
    </row>
    <row r="9" spans="2:15" s="3" customFormat="1" ht="24" customHeight="1">
      <c r="B9" s="14"/>
      <c r="C9" s="15"/>
      <c r="D9" s="15"/>
      <c r="E9" s="15"/>
      <c r="F9" s="15"/>
      <c r="G9" s="15"/>
      <c r="H9" s="15"/>
      <c r="I9" s="15" t="s">
        <v>214</v>
      </c>
      <c r="J9" s="15"/>
      <c r="K9" s="15" t="s">
        <v>210</v>
      </c>
      <c r="L9" s="15" t="s">
        <v>210</v>
      </c>
      <c r="M9" s="15" t="s">
        <v>19</v>
      </c>
      <c r="N9" s="15" t="s">
        <v>19</v>
      </c>
      <c r="O9" s="16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68" t="s">
        <v>30</v>
      </c>
      <c r="C11" s="69"/>
      <c r="D11" s="69"/>
      <c r="E11" s="69"/>
      <c r="F11" s="69"/>
      <c r="G11" s="69"/>
      <c r="H11" s="69"/>
      <c r="I11" s="77"/>
      <c r="J11" s="79"/>
      <c r="K11" s="77">
        <v>44.143447047999999</v>
      </c>
      <c r="L11" s="77">
        <f>L12+L187</f>
        <v>206554.99962724498</v>
      </c>
      <c r="M11" s="69"/>
      <c r="N11" s="78">
        <f>IFERROR(L11/$L$11,0)</f>
        <v>1</v>
      </c>
      <c r="O11" s="78">
        <f>L11/'סכום נכסי הקרן'!$C$42</f>
        <v>7.7582500543918798E-2</v>
      </c>
    </row>
    <row r="12" spans="2:15">
      <c r="B12" s="70" t="s">
        <v>199</v>
      </c>
      <c r="C12" s="71"/>
      <c r="D12" s="71"/>
      <c r="E12" s="71"/>
      <c r="F12" s="71"/>
      <c r="G12" s="71"/>
      <c r="H12" s="71"/>
      <c r="I12" s="80"/>
      <c r="J12" s="82"/>
      <c r="K12" s="80">
        <v>38.872546926000012</v>
      </c>
      <c r="L12" s="80">
        <f>L13+L49+L115</f>
        <v>155624.25367190797</v>
      </c>
      <c r="M12" s="71"/>
      <c r="N12" s="81">
        <f t="shared" ref="N12:N75" si="0">IFERROR(L12/$L$11,0)</f>
        <v>0.75342767762945417</v>
      </c>
      <c r="O12" s="81">
        <f>L12/'סכום נכסי הקרן'!$C$42</f>
        <v>5.845280320949061E-2</v>
      </c>
    </row>
    <row r="13" spans="2:15">
      <c r="B13" s="89" t="s">
        <v>936</v>
      </c>
      <c r="C13" s="71"/>
      <c r="D13" s="71"/>
      <c r="E13" s="71"/>
      <c r="F13" s="71"/>
      <c r="G13" s="71"/>
      <c r="H13" s="71"/>
      <c r="I13" s="80"/>
      <c r="J13" s="82"/>
      <c r="K13" s="80">
        <v>36.346034859000007</v>
      </c>
      <c r="L13" s="80">
        <v>95851.559947283968</v>
      </c>
      <c r="M13" s="71"/>
      <c r="N13" s="81">
        <f t="shared" si="0"/>
        <v>0.46404860749079141</v>
      </c>
      <c r="O13" s="81">
        <f>L13/'סכום נכסי הקרן'!$C$42</f>
        <v>3.6002051343059081E-2</v>
      </c>
    </row>
    <row r="14" spans="2:15">
      <c r="B14" s="76" t="s">
        <v>937</v>
      </c>
      <c r="C14" s="73" t="s">
        <v>938</v>
      </c>
      <c r="D14" s="86" t="s">
        <v>120</v>
      </c>
      <c r="E14" s="86" t="s">
        <v>318</v>
      </c>
      <c r="F14" s="73" t="s">
        <v>517</v>
      </c>
      <c r="G14" s="86" t="s">
        <v>342</v>
      </c>
      <c r="H14" s="86" t="s">
        <v>133</v>
      </c>
      <c r="I14" s="83">
        <v>89595.629754000009</v>
      </c>
      <c r="J14" s="85">
        <v>2442</v>
      </c>
      <c r="K14" s="73"/>
      <c r="L14" s="83">
        <v>2187.9252785690001</v>
      </c>
      <c r="M14" s="84">
        <v>3.9922747210567198E-4</v>
      </c>
      <c r="N14" s="84">
        <f t="shared" si="0"/>
        <v>1.0592458582544078E-2</v>
      </c>
      <c r="O14" s="84">
        <f>L14/'סכום נכסי הקרן'!$C$42</f>
        <v>8.2178942374166336E-4</v>
      </c>
    </row>
    <row r="15" spans="2:15">
      <c r="B15" s="76" t="s">
        <v>939</v>
      </c>
      <c r="C15" s="73" t="s">
        <v>940</v>
      </c>
      <c r="D15" s="86" t="s">
        <v>120</v>
      </c>
      <c r="E15" s="86" t="s">
        <v>318</v>
      </c>
      <c r="F15" s="73" t="s">
        <v>935</v>
      </c>
      <c r="G15" s="86" t="s">
        <v>547</v>
      </c>
      <c r="H15" s="86" t="s">
        <v>133</v>
      </c>
      <c r="I15" s="83">
        <v>10933.063412000001</v>
      </c>
      <c r="J15" s="85">
        <v>29830</v>
      </c>
      <c r="K15" s="73"/>
      <c r="L15" s="83">
        <v>3261.3328194280007</v>
      </c>
      <c r="M15" s="84">
        <v>1.9489944726459421E-4</v>
      </c>
      <c r="N15" s="84">
        <f t="shared" si="0"/>
        <v>1.5789173950344917E-2</v>
      </c>
      <c r="O15" s="84">
        <f>L15/'סכום נכסי הקרן'!$C$42</f>
        <v>1.2249635965906631E-3</v>
      </c>
    </row>
    <row r="16" spans="2:15">
      <c r="B16" s="76" t="s">
        <v>941</v>
      </c>
      <c r="C16" s="73" t="s">
        <v>942</v>
      </c>
      <c r="D16" s="86" t="s">
        <v>120</v>
      </c>
      <c r="E16" s="86" t="s">
        <v>318</v>
      </c>
      <c r="F16" s="73" t="s">
        <v>556</v>
      </c>
      <c r="G16" s="86" t="s">
        <v>419</v>
      </c>
      <c r="H16" s="86" t="s">
        <v>133</v>
      </c>
      <c r="I16" s="83">
        <v>338886.57505400007</v>
      </c>
      <c r="J16" s="85">
        <v>2010</v>
      </c>
      <c r="K16" s="73"/>
      <c r="L16" s="83">
        <v>6811.6201585790013</v>
      </c>
      <c r="M16" s="84">
        <v>2.628348207961455E-4</v>
      </c>
      <c r="N16" s="84">
        <f t="shared" si="0"/>
        <v>3.2977270803763864E-2</v>
      </c>
      <c r="O16" s="84">
        <f>L16/'סכום נכסי הקרן'!$C$42</f>
        <v>2.5584591300699673E-3</v>
      </c>
    </row>
    <row r="17" spans="2:15">
      <c r="B17" s="76" t="s">
        <v>943</v>
      </c>
      <c r="C17" s="73" t="s">
        <v>944</v>
      </c>
      <c r="D17" s="86" t="s">
        <v>120</v>
      </c>
      <c r="E17" s="86" t="s">
        <v>318</v>
      </c>
      <c r="F17" s="73" t="s">
        <v>660</v>
      </c>
      <c r="G17" s="86" t="s">
        <v>554</v>
      </c>
      <c r="H17" s="86" t="s">
        <v>133</v>
      </c>
      <c r="I17" s="83">
        <v>8564.7963310000014</v>
      </c>
      <c r="J17" s="85">
        <v>77200</v>
      </c>
      <c r="K17" s="83">
        <v>15.918394521000003</v>
      </c>
      <c r="L17" s="83">
        <v>6627.9411618560016</v>
      </c>
      <c r="M17" s="84">
        <v>1.9312853594851301E-4</v>
      </c>
      <c r="N17" s="84">
        <f t="shared" si="0"/>
        <v>3.2088020981418858E-2</v>
      </c>
      <c r="O17" s="84">
        <f>L17/'סכום נכסי הקרן'!$C$42</f>
        <v>2.4894689052442063E-3</v>
      </c>
    </row>
    <row r="18" spans="2:15">
      <c r="B18" s="76" t="s">
        <v>945</v>
      </c>
      <c r="C18" s="73" t="s">
        <v>946</v>
      </c>
      <c r="D18" s="86" t="s">
        <v>120</v>
      </c>
      <c r="E18" s="86" t="s">
        <v>318</v>
      </c>
      <c r="F18" s="73" t="s">
        <v>947</v>
      </c>
      <c r="G18" s="86" t="s">
        <v>334</v>
      </c>
      <c r="H18" s="86" t="s">
        <v>133</v>
      </c>
      <c r="I18" s="83">
        <v>6925.307095000001</v>
      </c>
      <c r="J18" s="85">
        <v>2886</v>
      </c>
      <c r="K18" s="73"/>
      <c r="L18" s="83">
        <v>199.86436276000001</v>
      </c>
      <c r="M18" s="84">
        <v>3.8533340508470316E-5</v>
      </c>
      <c r="N18" s="84">
        <f t="shared" si="0"/>
        <v>9.6760844869734893E-4</v>
      </c>
      <c r="O18" s="84">
        <f>L18/'סכום נכסי הקרן'!$C$42</f>
        <v>7.5069482997362506E-5</v>
      </c>
    </row>
    <row r="19" spans="2:15">
      <c r="B19" s="76" t="s">
        <v>948</v>
      </c>
      <c r="C19" s="73" t="s">
        <v>949</v>
      </c>
      <c r="D19" s="86" t="s">
        <v>120</v>
      </c>
      <c r="E19" s="86" t="s">
        <v>318</v>
      </c>
      <c r="F19" s="73" t="s">
        <v>603</v>
      </c>
      <c r="G19" s="86" t="s">
        <v>480</v>
      </c>
      <c r="H19" s="86" t="s">
        <v>133</v>
      </c>
      <c r="I19" s="83">
        <v>2071.8668480000006</v>
      </c>
      <c r="J19" s="85">
        <v>152880</v>
      </c>
      <c r="K19" s="73"/>
      <c r="L19" s="83">
        <v>3167.4700368710005</v>
      </c>
      <c r="M19" s="84">
        <v>5.407951630176745E-4</v>
      </c>
      <c r="N19" s="84">
        <f t="shared" si="0"/>
        <v>1.5334753661674165E-2</v>
      </c>
      <c r="O19" s="84">
        <f>L19/'סכום נכסי הקרן'!$C$42</f>
        <v>1.1897085342976966E-3</v>
      </c>
    </row>
    <row r="20" spans="2:15">
      <c r="B20" s="76" t="s">
        <v>950</v>
      </c>
      <c r="C20" s="73" t="s">
        <v>951</v>
      </c>
      <c r="D20" s="86" t="s">
        <v>120</v>
      </c>
      <c r="E20" s="86" t="s">
        <v>318</v>
      </c>
      <c r="F20" s="73" t="s">
        <v>360</v>
      </c>
      <c r="G20" s="86" t="s">
        <v>334</v>
      </c>
      <c r="H20" s="86" t="s">
        <v>133</v>
      </c>
      <c r="I20" s="83">
        <v>93771.395827000015</v>
      </c>
      <c r="J20" s="85">
        <v>1943</v>
      </c>
      <c r="K20" s="73"/>
      <c r="L20" s="83">
        <v>1821.9782209180005</v>
      </c>
      <c r="M20" s="84">
        <v>1.9947607226317656E-4</v>
      </c>
      <c r="N20" s="84">
        <f t="shared" si="0"/>
        <v>8.8207897373871087E-3</v>
      </c>
      <c r="O20" s="84">
        <f>L20/'סכום נכסי הקרן'!$C$42</f>
        <v>6.8433892459862872E-4</v>
      </c>
    </row>
    <row r="21" spans="2:15">
      <c r="B21" s="76" t="s">
        <v>952</v>
      </c>
      <c r="C21" s="73" t="s">
        <v>953</v>
      </c>
      <c r="D21" s="86" t="s">
        <v>120</v>
      </c>
      <c r="E21" s="86" t="s">
        <v>318</v>
      </c>
      <c r="F21" s="73" t="s">
        <v>629</v>
      </c>
      <c r="G21" s="86" t="s">
        <v>547</v>
      </c>
      <c r="H21" s="86" t="s">
        <v>133</v>
      </c>
      <c r="I21" s="83">
        <v>41542.856982000005</v>
      </c>
      <c r="J21" s="85">
        <v>6515</v>
      </c>
      <c r="K21" s="73"/>
      <c r="L21" s="83">
        <v>2706.5171323690006</v>
      </c>
      <c r="M21" s="84">
        <v>3.5311703018502675E-4</v>
      </c>
      <c r="N21" s="84">
        <f t="shared" si="0"/>
        <v>1.3103130581458974E-2</v>
      </c>
      <c r="O21" s="84">
        <f>L21/'סכום נכסי הקרן'!$C$42</f>
        <v>1.0165736354630799E-3</v>
      </c>
    </row>
    <row r="22" spans="2:15">
      <c r="B22" s="76" t="s">
        <v>954</v>
      </c>
      <c r="C22" s="73" t="s">
        <v>955</v>
      </c>
      <c r="D22" s="86" t="s">
        <v>120</v>
      </c>
      <c r="E22" s="86" t="s">
        <v>318</v>
      </c>
      <c r="F22" s="73" t="s">
        <v>956</v>
      </c>
      <c r="G22" s="86" t="s">
        <v>127</v>
      </c>
      <c r="H22" s="86" t="s">
        <v>133</v>
      </c>
      <c r="I22" s="83">
        <v>17312.37356</v>
      </c>
      <c r="J22" s="85">
        <v>4750</v>
      </c>
      <c r="K22" s="73"/>
      <c r="L22" s="83">
        <v>822.33774411500008</v>
      </c>
      <c r="M22" s="84">
        <v>9.7760639391381772E-5</v>
      </c>
      <c r="N22" s="84">
        <f t="shared" si="0"/>
        <v>3.9812047425577405E-3</v>
      </c>
      <c r="O22" s="84">
        <f>L22/'סכום נכסי הקרן'!$C$42</f>
        <v>3.0887181910493802E-4</v>
      </c>
    </row>
    <row r="23" spans="2:15">
      <c r="B23" s="76" t="s">
        <v>957</v>
      </c>
      <c r="C23" s="73" t="s">
        <v>958</v>
      </c>
      <c r="D23" s="86" t="s">
        <v>120</v>
      </c>
      <c r="E23" s="86" t="s">
        <v>318</v>
      </c>
      <c r="F23" s="73" t="s">
        <v>632</v>
      </c>
      <c r="G23" s="86" t="s">
        <v>547</v>
      </c>
      <c r="H23" s="86" t="s">
        <v>133</v>
      </c>
      <c r="I23" s="83">
        <v>182777.77563399999</v>
      </c>
      <c r="J23" s="85">
        <v>1200</v>
      </c>
      <c r="K23" s="73"/>
      <c r="L23" s="83">
        <v>2193.3333076070007</v>
      </c>
      <c r="M23" s="84">
        <v>3.3363762722165695E-4</v>
      </c>
      <c r="N23" s="84">
        <f t="shared" si="0"/>
        <v>1.0618640611774841E-2</v>
      </c>
      <c r="O23" s="84">
        <f>L23/'סכום נכסי הקרן'!$C$42</f>
        <v>8.2382069103869985E-4</v>
      </c>
    </row>
    <row r="24" spans="2:15">
      <c r="B24" s="76" t="s">
        <v>959</v>
      </c>
      <c r="C24" s="73" t="s">
        <v>960</v>
      </c>
      <c r="D24" s="86" t="s">
        <v>120</v>
      </c>
      <c r="E24" s="86" t="s">
        <v>318</v>
      </c>
      <c r="F24" s="73" t="s">
        <v>365</v>
      </c>
      <c r="G24" s="86" t="s">
        <v>334</v>
      </c>
      <c r="H24" s="86" t="s">
        <v>133</v>
      </c>
      <c r="I24" s="83">
        <v>24080.392515000003</v>
      </c>
      <c r="J24" s="85">
        <v>4872</v>
      </c>
      <c r="K24" s="73"/>
      <c r="L24" s="83">
        <v>1173.1967233539999</v>
      </c>
      <c r="M24" s="84">
        <v>1.9383127934286475E-4</v>
      </c>
      <c r="N24" s="84">
        <f t="shared" si="0"/>
        <v>5.6798272879919828E-3</v>
      </c>
      <c r="O24" s="84">
        <f>L24/'סכום נכסי הקרן'!$C$42</f>
        <v>4.4065520366000284E-4</v>
      </c>
    </row>
    <row r="25" spans="2:15">
      <c r="B25" s="76" t="s">
        <v>961</v>
      </c>
      <c r="C25" s="73" t="s">
        <v>962</v>
      </c>
      <c r="D25" s="86" t="s">
        <v>120</v>
      </c>
      <c r="E25" s="86" t="s">
        <v>318</v>
      </c>
      <c r="F25" s="73" t="s">
        <v>505</v>
      </c>
      <c r="G25" s="86" t="s">
        <v>506</v>
      </c>
      <c r="H25" s="86" t="s">
        <v>133</v>
      </c>
      <c r="I25" s="83">
        <v>5348.9570009999998</v>
      </c>
      <c r="J25" s="85">
        <v>5122</v>
      </c>
      <c r="K25" s="73"/>
      <c r="L25" s="83">
        <v>273.97357758200008</v>
      </c>
      <c r="M25" s="84">
        <v>5.2841279376194052E-5</v>
      </c>
      <c r="N25" s="84">
        <f t="shared" si="0"/>
        <v>1.3263952849188864E-3</v>
      </c>
      <c r="O25" s="84">
        <f>L25/'סכום נכסי הקרן'!$C$42</f>
        <v>1.0290506291367083E-4</v>
      </c>
    </row>
    <row r="26" spans="2:15">
      <c r="B26" s="76" t="s">
        <v>963</v>
      </c>
      <c r="C26" s="73" t="s">
        <v>964</v>
      </c>
      <c r="D26" s="86" t="s">
        <v>120</v>
      </c>
      <c r="E26" s="86" t="s">
        <v>318</v>
      </c>
      <c r="F26" s="73" t="s">
        <v>422</v>
      </c>
      <c r="G26" s="86" t="s">
        <v>157</v>
      </c>
      <c r="H26" s="86" t="s">
        <v>133</v>
      </c>
      <c r="I26" s="83">
        <v>528501.03479800012</v>
      </c>
      <c r="J26" s="85">
        <v>452.6</v>
      </c>
      <c r="K26" s="73"/>
      <c r="L26" s="83">
        <v>2391.9956834730001</v>
      </c>
      <c r="M26" s="84">
        <v>1.9102185189057586E-4</v>
      </c>
      <c r="N26" s="84">
        <f t="shared" si="0"/>
        <v>1.1580429850595065E-2</v>
      </c>
      <c r="O26" s="84">
        <f>L26/'סכום נכסי הקרן'!$C$42</f>
        <v>8.9843870518260501E-4</v>
      </c>
    </row>
    <row r="27" spans="2:15">
      <c r="B27" s="76" t="s">
        <v>965</v>
      </c>
      <c r="C27" s="73" t="s">
        <v>966</v>
      </c>
      <c r="D27" s="86" t="s">
        <v>120</v>
      </c>
      <c r="E27" s="86" t="s">
        <v>318</v>
      </c>
      <c r="F27" s="73" t="s">
        <v>370</v>
      </c>
      <c r="G27" s="86" t="s">
        <v>334</v>
      </c>
      <c r="H27" s="86" t="s">
        <v>133</v>
      </c>
      <c r="I27" s="83">
        <v>6383.6497859999999</v>
      </c>
      <c r="J27" s="85">
        <v>33330</v>
      </c>
      <c r="K27" s="73"/>
      <c r="L27" s="83">
        <v>2127.6704736300003</v>
      </c>
      <c r="M27" s="84">
        <v>2.6512514294243752E-4</v>
      </c>
      <c r="N27" s="84">
        <f t="shared" si="0"/>
        <v>1.0300745455058725E-2</v>
      </c>
      <c r="O27" s="84">
        <f>L27/'סכום נכסי הקרן'!$C$42</f>
        <v>7.9915758986986258E-4</v>
      </c>
    </row>
    <row r="28" spans="2:15">
      <c r="B28" s="76" t="s">
        <v>967</v>
      </c>
      <c r="C28" s="73" t="s">
        <v>968</v>
      </c>
      <c r="D28" s="86" t="s">
        <v>120</v>
      </c>
      <c r="E28" s="86" t="s">
        <v>318</v>
      </c>
      <c r="F28" s="73" t="s">
        <v>433</v>
      </c>
      <c r="G28" s="86" t="s">
        <v>320</v>
      </c>
      <c r="H28" s="86" t="s">
        <v>133</v>
      </c>
      <c r="I28" s="83">
        <v>10316.576781000002</v>
      </c>
      <c r="J28" s="85">
        <v>14420</v>
      </c>
      <c r="K28" s="73"/>
      <c r="L28" s="83">
        <v>1487.6503717710004</v>
      </c>
      <c r="M28" s="84">
        <v>1.0282639956088925E-4</v>
      </c>
      <c r="N28" s="84">
        <f t="shared" si="0"/>
        <v>7.2021997746636807E-3</v>
      </c>
      <c r="O28" s="84">
        <f>L28/'סכום נכסי הקרן'!$C$42</f>
        <v>5.5876466793525681E-4</v>
      </c>
    </row>
    <row r="29" spans="2:15">
      <c r="B29" s="76" t="s">
        <v>969</v>
      </c>
      <c r="C29" s="73" t="s">
        <v>970</v>
      </c>
      <c r="D29" s="86" t="s">
        <v>120</v>
      </c>
      <c r="E29" s="86" t="s">
        <v>318</v>
      </c>
      <c r="F29" s="73" t="s">
        <v>438</v>
      </c>
      <c r="G29" s="86" t="s">
        <v>320</v>
      </c>
      <c r="H29" s="86" t="s">
        <v>133</v>
      </c>
      <c r="I29" s="83">
        <v>241115.94536000007</v>
      </c>
      <c r="J29" s="85">
        <v>1840</v>
      </c>
      <c r="K29" s="73"/>
      <c r="L29" s="83">
        <v>4436.5333945990005</v>
      </c>
      <c r="M29" s="84">
        <v>1.9491814401729967E-4</v>
      </c>
      <c r="N29" s="84">
        <f t="shared" si="0"/>
        <v>2.1478702537364357E-2</v>
      </c>
      <c r="O29" s="84">
        <f>L29/'סכום נכסי הקרן'!$C$42</f>
        <v>1.6663714512877403E-3</v>
      </c>
    </row>
    <row r="30" spans="2:15">
      <c r="B30" s="76" t="s">
        <v>971</v>
      </c>
      <c r="C30" s="73" t="s">
        <v>972</v>
      </c>
      <c r="D30" s="86" t="s">
        <v>120</v>
      </c>
      <c r="E30" s="86" t="s">
        <v>318</v>
      </c>
      <c r="F30" s="73" t="s">
        <v>973</v>
      </c>
      <c r="G30" s="86" t="s">
        <v>127</v>
      </c>
      <c r="H30" s="86" t="s">
        <v>133</v>
      </c>
      <c r="I30" s="83">
        <v>589.58621900000014</v>
      </c>
      <c r="J30" s="85">
        <v>42110</v>
      </c>
      <c r="K30" s="73"/>
      <c r="L30" s="83">
        <v>248.27475668100004</v>
      </c>
      <c r="M30" s="84">
        <v>3.2000940239561087E-5</v>
      </c>
      <c r="N30" s="84">
        <f t="shared" si="0"/>
        <v>1.2019789263346019E-3</v>
      </c>
      <c r="O30" s="84">
        <f>L30/'סכום נכסי הקרן'!$C$42</f>
        <v>9.3252530706133195E-5</v>
      </c>
    </row>
    <row r="31" spans="2:15">
      <c r="B31" s="76" t="s">
        <v>974</v>
      </c>
      <c r="C31" s="73" t="s">
        <v>975</v>
      </c>
      <c r="D31" s="86" t="s">
        <v>120</v>
      </c>
      <c r="E31" s="86" t="s">
        <v>318</v>
      </c>
      <c r="F31" s="73" t="s">
        <v>443</v>
      </c>
      <c r="G31" s="86" t="s">
        <v>444</v>
      </c>
      <c r="H31" s="86" t="s">
        <v>133</v>
      </c>
      <c r="I31" s="83">
        <v>52077.032744000004</v>
      </c>
      <c r="J31" s="85">
        <v>3725</v>
      </c>
      <c r="K31" s="73"/>
      <c r="L31" s="83">
        <v>1939.8694697270003</v>
      </c>
      <c r="M31" s="84">
        <v>2.0532034625496016E-4</v>
      </c>
      <c r="N31" s="84">
        <f t="shared" si="0"/>
        <v>9.3915396539795398E-3</v>
      </c>
      <c r="O31" s="84">
        <f>L31/'סכום נכסי הקרן'!$C$42</f>
        <v>7.2861913031310255E-4</v>
      </c>
    </row>
    <row r="32" spans="2:15">
      <c r="B32" s="76" t="s">
        <v>976</v>
      </c>
      <c r="C32" s="73" t="s">
        <v>977</v>
      </c>
      <c r="D32" s="86" t="s">
        <v>120</v>
      </c>
      <c r="E32" s="86" t="s">
        <v>318</v>
      </c>
      <c r="F32" s="73" t="s">
        <v>446</v>
      </c>
      <c r="G32" s="86" t="s">
        <v>444</v>
      </c>
      <c r="H32" s="86" t="s">
        <v>133</v>
      </c>
      <c r="I32" s="83">
        <v>42363.011468999997</v>
      </c>
      <c r="J32" s="85">
        <v>2884</v>
      </c>
      <c r="K32" s="73"/>
      <c r="L32" s="83">
        <v>1221.7492507700003</v>
      </c>
      <c r="M32" s="84">
        <v>2.0163862704213672E-4</v>
      </c>
      <c r="N32" s="84">
        <f t="shared" si="0"/>
        <v>5.9148858801520354E-3</v>
      </c>
      <c r="O32" s="84">
        <f>L32/'סכום נכסי הקרן'!$C$42</f>
        <v>4.5889163701411296E-4</v>
      </c>
    </row>
    <row r="33" spans="2:15">
      <c r="B33" s="76" t="s">
        <v>978</v>
      </c>
      <c r="C33" s="73" t="s">
        <v>979</v>
      </c>
      <c r="D33" s="86" t="s">
        <v>120</v>
      </c>
      <c r="E33" s="86" t="s">
        <v>318</v>
      </c>
      <c r="F33" s="73" t="s">
        <v>980</v>
      </c>
      <c r="G33" s="86" t="s">
        <v>480</v>
      </c>
      <c r="H33" s="86" t="s">
        <v>133</v>
      </c>
      <c r="I33" s="83">
        <v>980.9045960000002</v>
      </c>
      <c r="J33" s="85">
        <v>97110</v>
      </c>
      <c r="K33" s="73"/>
      <c r="L33" s="83">
        <v>952.55645276000018</v>
      </c>
      <c r="M33" s="84">
        <v>1.2735067894510668E-4</v>
      </c>
      <c r="N33" s="84">
        <f t="shared" si="0"/>
        <v>4.6116359055893615E-3</v>
      </c>
      <c r="O33" s="84">
        <f>L33/'סכום נכסי הקרן'!$C$42</f>
        <v>3.577822451537421E-4</v>
      </c>
    </row>
    <row r="34" spans="2:15">
      <c r="B34" s="76" t="s">
        <v>981</v>
      </c>
      <c r="C34" s="73" t="s">
        <v>982</v>
      </c>
      <c r="D34" s="86" t="s">
        <v>120</v>
      </c>
      <c r="E34" s="86" t="s">
        <v>318</v>
      </c>
      <c r="F34" s="73" t="s">
        <v>983</v>
      </c>
      <c r="G34" s="86" t="s">
        <v>984</v>
      </c>
      <c r="H34" s="86" t="s">
        <v>133</v>
      </c>
      <c r="I34" s="83">
        <v>10468.311699000002</v>
      </c>
      <c r="J34" s="85">
        <v>13670</v>
      </c>
      <c r="K34" s="73"/>
      <c r="L34" s="83">
        <v>1431.018208323</v>
      </c>
      <c r="M34" s="84">
        <v>9.5060073571472998E-5</v>
      </c>
      <c r="N34" s="84">
        <f t="shared" si="0"/>
        <v>6.9280250340367265E-3</v>
      </c>
      <c r="O34" s="84">
        <f>L34/'סכום נכסי הקרן'!$C$42</f>
        <v>5.3749350597143738E-4</v>
      </c>
    </row>
    <row r="35" spans="2:15">
      <c r="B35" s="76" t="s">
        <v>985</v>
      </c>
      <c r="C35" s="73" t="s">
        <v>986</v>
      </c>
      <c r="D35" s="86" t="s">
        <v>120</v>
      </c>
      <c r="E35" s="86" t="s">
        <v>318</v>
      </c>
      <c r="F35" s="73" t="s">
        <v>691</v>
      </c>
      <c r="G35" s="86" t="s">
        <v>692</v>
      </c>
      <c r="H35" s="86" t="s">
        <v>133</v>
      </c>
      <c r="I35" s="83">
        <v>49870.099203000005</v>
      </c>
      <c r="J35" s="85">
        <v>2795</v>
      </c>
      <c r="K35" s="73"/>
      <c r="L35" s="83">
        <v>1393.8692727220002</v>
      </c>
      <c r="M35" s="84">
        <v>4.4512074142969098E-5</v>
      </c>
      <c r="N35" s="84">
        <f t="shared" si="0"/>
        <v>6.7481749424483373E-3</v>
      </c>
      <c r="O35" s="84">
        <f>L35/'סכום נכסי הקרן'!$C$42</f>
        <v>5.2354028614295738E-4</v>
      </c>
    </row>
    <row r="36" spans="2:15">
      <c r="B36" s="76" t="s">
        <v>987</v>
      </c>
      <c r="C36" s="73" t="s">
        <v>988</v>
      </c>
      <c r="D36" s="86" t="s">
        <v>120</v>
      </c>
      <c r="E36" s="86" t="s">
        <v>318</v>
      </c>
      <c r="F36" s="73" t="s">
        <v>319</v>
      </c>
      <c r="G36" s="86" t="s">
        <v>320</v>
      </c>
      <c r="H36" s="86" t="s">
        <v>133</v>
      </c>
      <c r="I36" s="83">
        <v>336307.52893800003</v>
      </c>
      <c r="J36" s="85">
        <v>2759</v>
      </c>
      <c r="K36" s="73"/>
      <c r="L36" s="83">
        <v>9278.7247233930011</v>
      </c>
      <c r="M36" s="84">
        <v>2.1869780228982557E-4</v>
      </c>
      <c r="N36" s="84">
        <f t="shared" si="0"/>
        <v>4.4921327201654045E-2</v>
      </c>
      <c r="O36" s="84">
        <f>L36/'סכום נכסי הקרן'!$C$42</f>
        <v>3.4851088920558795E-3</v>
      </c>
    </row>
    <row r="37" spans="2:15">
      <c r="B37" s="76" t="s">
        <v>989</v>
      </c>
      <c r="C37" s="73" t="s">
        <v>990</v>
      </c>
      <c r="D37" s="86" t="s">
        <v>120</v>
      </c>
      <c r="E37" s="86" t="s">
        <v>318</v>
      </c>
      <c r="F37" s="73" t="s">
        <v>386</v>
      </c>
      <c r="G37" s="86" t="s">
        <v>334</v>
      </c>
      <c r="H37" s="86" t="s">
        <v>133</v>
      </c>
      <c r="I37" s="83">
        <v>362027.74497300008</v>
      </c>
      <c r="J37" s="85">
        <v>902.1</v>
      </c>
      <c r="K37" s="73"/>
      <c r="L37" s="83">
        <v>3265.8522873950005</v>
      </c>
      <c r="M37" s="84">
        <v>4.7957837811911667E-4</v>
      </c>
      <c r="N37" s="84">
        <f t="shared" si="0"/>
        <v>1.581105416614776E-2</v>
      </c>
      <c r="O37" s="84">
        <f>L37/'סכום נכסי הקרן'!$C$42</f>
        <v>1.2266611184450881E-3</v>
      </c>
    </row>
    <row r="38" spans="2:15">
      <c r="B38" s="76" t="s">
        <v>991</v>
      </c>
      <c r="C38" s="73" t="s">
        <v>992</v>
      </c>
      <c r="D38" s="86" t="s">
        <v>120</v>
      </c>
      <c r="E38" s="86" t="s">
        <v>318</v>
      </c>
      <c r="F38" s="73" t="s">
        <v>323</v>
      </c>
      <c r="G38" s="86" t="s">
        <v>320</v>
      </c>
      <c r="H38" s="86" t="s">
        <v>133</v>
      </c>
      <c r="I38" s="83">
        <v>55473.170625000006</v>
      </c>
      <c r="J38" s="85">
        <v>12330</v>
      </c>
      <c r="K38" s="73"/>
      <c r="L38" s="83">
        <v>6839.8419381220001</v>
      </c>
      <c r="M38" s="84">
        <v>2.1553823511923813E-4</v>
      </c>
      <c r="N38" s="84">
        <f t="shared" si="0"/>
        <v>3.3113901626517749E-2</v>
      </c>
      <c r="O38" s="84">
        <f>L38/'סכום נכסי הקרן'!$C$42</f>
        <v>2.5690592909505868E-3</v>
      </c>
    </row>
    <row r="39" spans="2:15">
      <c r="B39" s="76" t="s">
        <v>993</v>
      </c>
      <c r="C39" s="73" t="s">
        <v>994</v>
      </c>
      <c r="D39" s="86" t="s">
        <v>120</v>
      </c>
      <c r="E39" s="86" t="s">
        <v>318</v>
      </c>
      <c r="F39" s="73" t="s">
        <v>392</v>
      </c>
      <c r="G39" s="86" t="s">
        <v>334</v>
      </c>
      <c r="H39" s="86" t="s">
        <v>133</v>
      </c>
      <c r="I39" s="83">
        <v>16171.278851000001</v>
      </c>
      <c r="J39" s="85">
        <v>24000</v>
      </c>
      <c r="K39" s="83">
        <v>20.427640338000003</v>
      </c>
      <c r="L39" s="83">
        <v>3901.5345645170005</v>
      </c>
      <c r="M39" s="84">
        <v>3.4044295875639729E-4</v>
      </c>
      <c r="N39" s="84">
        <f t="shared" si="0"/>
        <v>1.8888599024752831E-2</v>
      </c>
      <c r="O39" s="84">
        <f>L39/'סכום נכסי הקרן'!$C$42</f>
        <v>1.4654247441117504E-3</v>
      </c>
    </row>
    <row r="40" spans="2:15">
      <c r="B40" s="76" t="s">
        <v>995</v>
      </c>
      <c r="C40" s="73" t="s">
        <v>996</v>
      </c>
      <c r="D40" s="86" t="s">
        <v>120</v>
      </c>
      <c r="E40" s="86" t="s">
        <v>318</v>
      </c>
      <c r="F40" s="73" t="s">
        <v>997</v>
      </c>
      <c r="G40" s="86" t="s">
        <v>984</v>
      </c>
      <c r="H40" s="86" t="s">
        <v>133</v>
      </c>
      <c r="I40" s="83">
        <v>2319.9385689999999</v>
      </c>
      <c r="J40" s="85">
        <v>41920</v>
      </c>
      <c r="K40" s="73"/>
      <c r="L40" s="83">
        <v>972.51824799200006</v>
      </c>
      <c r="M40" s="84">
        <v>8.0764281809497844E-5</v>
      </c>
      <c r="N40" s="84">
        <f t="shared" si="0"/>
        <v>4.7082774551428629E-3</v>
      </c>
      <c r="O40" s="84">
        <f>L40/'סכום נכסי הקרן'!$C$42</f>
        <v>3.6527993822454182E-4</v>
      </c>
    </row>
    <row r="41" spans="2:15">
      <c r="B41" s="76" t="s">
        <v>998</v>
      </c>
      <c r="C41" s="73" t="s">
        <v>999</v>
      </c>
      <c r="D41" s="86" t="s">
        <v>120</v>
      </c>
      <c r="E41" s="86" t="s">
        <v>318</v>
      </c>
      <c r="F41" s="73" t="s">
        <v>1000</v>
      </c>
      <c r="G41" s="86" t="s">
        <v>127</v>
      </c>
      <c r="H41" s="86" t="s">
        <v>133</v>
      </c>
      <c r="I41" s="83">
        <v>169184.82231000002</v>
      </c>
      <c r="J41" s="85">
        <v>1033</v>
      </c>
      <c r="K41" s="73"/>
      <c r="L41" s="83">
        <v>1747.6792146960004</v>
      </c>
      <c r="M41" s="84">
        <v>1.4413247986005997E-4</v>
      </c>
      <c r="N41" s="84">
        <f t="shared" si="0"/>
        <v>8.4610840592089856E-3</v>
      </c>
      <c r="O41" s="84">
        <f>L41/'סכום נכסי הקרן'!$C$42</f>
        <v>6.5643205862572372E-4</v>
      </c>
    </row>
    <row r="42" spans="2:15">
      <c r="B42" s="76" t="s">
        <v>1001</v>
      </c>
      <c r="C42" s="73" t="s">
        <v>1002</v>
      </c>
      <c r="D42" s="86" t="s">
        <v>120</v>
      </c>
      <c r="E42" s="86" t="s">
        <v>318</v>
      </c>
      <c r="F42" s="73" t="s">
        <v>1003</v>
      </c>
      <c r="G42" s="86" t="s">
        <v>158</v>
      </c>
      <c r="H42" s="86" t="s">
        <v>133</v>
      </c>
      <c r="I42" s="83">
        <v>2166.8737980000001</v>
      </c>
      <c r="J42" s="85">
        <v>75700</v>
      </c>
      <c r="K42" s="73"/>
      <c r="L42" s="83">
        <v>1640.3234647770003</v>
      </c>
      <c r="M42" s="84">
        <v>3.4247405592128906E-5</v>
      </c>
      <c r="N42" s="84">
        <f t="shared" si="0"/>
        <v>7.9413399227187646E-3</v>
      </c>
      <c r="O42" s="84">
        <f>L42/'סכום נכסי הקרן'!$C$42</f>
        <v>6.1610900887377269E-4</v>
      </c>
    </row>
    <row r="43" spans="2:15">
      <c r="B43" s="76" t="s">
        <v>1004</v>
      </c>
      <c r="C43" s="73" t="s">
        <v>1005</v>
      </c>
      <c r="D43" s="86" t="s">
        <v>120</v>
      </c>
      <c r="E43" s="86" t="s">
        <v>318</v>
      </c>
      <c r="F43" s="73" t="s">
        <v>352</v>
      </c>
      <c r="G43" s="86" t="s">
        <v>334</v>
      </c>
      <c r="H43" s="86" t="s">
        <v>133</v>
      </c>
      <c r="I43" s="83">
        <v>20835.527994000004</v>
      </c>
      <c r="J43" s="85">
        <v>20800</v>
      </c>
      <c r="K43" s="73"/>
      <c r="L43" s="83">
        <v>4333.7898227589994</v>
      </c>
      <c r="M43" s="84">
        <v>1.7180715598457563E-4</v>
      </c>
      <c r="N43" s="84">
        <f t="shared" si="0"/>
        <v>2.0981287456512211E-2</v>
      </c>
      <c r="O43" s="84">
        <f>L43/'סכום נכסי הקרן'!$C$42</f>
        <v>1.6277807455069753E-3</v>
      </c>
    </row>
    <row r="44" spans="2:15">
      <c r="B44" s="76" t="s">
        <v>1006</v>
      </c>
      <c r="C44" s="73" t="s">
        <v>1007</v>
      </c>
      <c r="D44" s="86" t="s">
        <v>120</v>
      </c>
      <c r="E44" s="86" t="s">
        <v>318</v>
      </c>
      <c r="F44" s="73" t="s">
        <v>336</v>
      </c>
      <c r="G44" s="86" t="s">
        <v>320</v>
      </c>
      <c r="H44" s="86" t="s">
        <v>133</v>
      </c>
      <c r="I44" s="83">
        <v>287482.89544300007</v>
      </c>
      <c r="J44" s="85">
        <v>3038</v>
      </c>
      <c r="K44" s="73"/>
      <c r="L44" s="83">
        <v>8733.7303635440021</v>
      </c>
      <c r="M44" s="84">
        <v>2.1497789789011346E-4</v>
      </c>
      <c r="N44" s="84">
        <f t="shared" si="0"/>
        <v>4.2282832075259083E-2</v>
      </c>
      <c r="O44" s="84">
        <f>L44/'סכום נכסי הקרן'!$C$42</f>
        <v>3.2804078424772151E-3</v>
      </c>
    </row>
    <row r="45" spans="2:15">
      <c r="B45" s="76" t="s">
        <v>1008</v>
      </c>
      <c r="C45" s="73" t="s">
        <v>1009</v>
      </c>
      <c r="D45" s="86" t="s">
        <v>120</v>
      </c>
      <c r="E45" s="86" t="s">
        <v>318</v>
      </c>
      <c r="F45" s="73" t="s">
        <v>1010</v>
      </c>
      <c r="G45" s="86" t="s">
        <v>1011</v>
      </c>
      <c r="H45" s="86" t="s">
        <v>133</v>
      </c>
      <c r="I45" s="83">
        <v>27384.407945000003</v>
      </c>
      <c r="J45" s="85">
        <v>8344</v>
      </c>
      <c r="K45" s="73"/>
      <c r="L45" s="83">
        <v>2284.9549989060001</v>
      </c>
      <c r="M45" s="84">
        <v>2.3503382122694739E-4</v>
      </c>
      <c r="N45" s="84">
        <f t="shared" si="0"/>
        <v>1.1062211048047711E-2</v>
      </c>
      <c r="O45" s="84">
        <f>L45/'סכום נכסי הקרן'!$C$42</f>
        <v>8.5823399465210603E-4</v>
      </c>
    </row>
    <row r="46" spans="2:15">
      <c r="B46" s="76" t="s">
        <v>1012</v>
      </c>
      <c r="C46" s="73" t="s">
        <v>1013</v>
      </c>
      <c r="D46" s="86" t="s">
        <v>120</v>
      </c>
      <c r="E46" s="86" t="s">
        <v>318</v>
      </c>
      <c r="F46" s="73" t="s">
        <v>1014</v>
      </c>
      <c r="G46" s="86" t="s">
        <v>506</v>
      </c>
      <c r="H46" s="86" t="s">
        <v>133</v>
      </c>
      <c r="I46" s="83">
        <v>115416.96162500001</v>
      </c>
      <c r="J46" s="85">
        <v>789.1</v>
      </c>
      <c r="K46" s="73"/>
      <c r="L46" s="83">
        <v>910.7552441800002</v>
      </c>
      <c r="M46" s="84">
        <v>2.4032129463594167E-4</v>
      </c>
      <c r="N46" s="84">
        <f t="shared" si="0"/>
        <v>4.4092626458985497E-3</v>
      </c>
      <c r="O46" s="84">
        <f>L46/'סכום נכסי הקרן'!$C$42</f>
        <v>3.4208162162370509E-4</v>
      </c>
    </row>
    <row r="47" spans="2:15">
      <c r="B47" s="76" t="s">
        <v>1015</v>
      </c>
      <c r="C47" s="73" t="s">
        <v>1016</v>
      </c>
      <c r="D47" s="86" t="s">
        <v>120</v>
      </c>
      <c r="E47" s="86" t="s">
        <v>318</v>
      </c>
      <c r="F47" s="73" t="s">
        <v>620</v>
      </c>
      <c r="G47" s="86" t="s">
        <v>621</v>
      </c>
      <c r="H47" s="86" t="s">
        <v>133</v>
      </c>
      <c r="I47" s="83">
        <v>119983.43981700003</v>
      </c>
      <c r="J47" s="85">
        <v>2553</v>
      </c>
      <c r="K47" s="73"/>
      <c r="L47" s="83">
        <v>3063.1772185390009</v>
      </c>
      <c r="M47" s="84">
        <v>3.3585115053922688E-4</v>
      </c>
      <c r="N47" s="84">
        <f t="shared" si="0"/>
        <v>1.4829838174175873E-2</v>
      </c>
      <c r="O47" s="84">
        <f>L47/'סכום נכסי הקרן'!$C$42</f>
        <v>1.1505359282142275E-3</v>
      </c>
    </row>
    <row r="48" spans="2:15">
      <c r="B48" s="72"/>
      <c r="C48" s="73"/>
      <c r="D48" s="73"/>
      <c r="E48" s="73"/>
      <c r="F48" s="73"/>
      <c r="G48" s="73"/>
      <c r="H48" s="73"/>
      <c r="I48" s="83"/>
      <c r="J48" s="85"/>
      <c r="K48" s="73"/>
      <c r="L48" s="73"/>
      <c r="M48" s="73"/>
      <c r="N48" s="84"/>
      <c r="O48" s="73"/>
    </row>
    <row r="49" spans="2:15">
      <c r="B49" s="89" t="s">
        <v>1017</v>
      </c>
      <c r="C49" s="71"/>
      <c r="D49" s="71"/>
      <c r="E49" s="71"/>
      <c r="F49" s="71"/>
      <c r="G49" s="71"/>
      <c r="H49" s="71"/>
      <c r="I49" s="80"/>
      <c r="J49" s="82"/>
      <c r="K49" s="71"/>
      <c r="L49" s="80">
        <v>49229.447767010002</v>
      </c>
      <c r="M49" s="71"/>
      <c r="N49" s="81">
        <f t="shared" si="0"/>
        <v>0.23833578395996641</v>
      </c>
      <c r="O49" s="81">
        <f>L49/'סכום נכסי הקרן'!$C$42</f>
        <v>1.8490686088709407E-2</v>
      </c>
    </row>
    <row r="50" spans="2:15">
      <c r="B50" s="76" t="s">
        <v>1018</v>
      </c>
      <c r="C50" s="73" t="s">
        <v>1019</v>
      </c>
      <c r="D50" s="86" t="s">
        <v>120</v>
      </c>
      <c r="E50" s="86" t="s">
        <v>318</v>
      </c>
      <c r="F50" s="73" t="s">
        <v>624</v>
      </c>
      <c r="G50" s="86" t="s">
        <v>506</v>
      </c>
      <c r="H50" s="86" t="s">
        <v>133</v>
      </c>
      <c r="I50" s="83">
        <v>70136.382513000019</v>
      </c>
      <c r="J50" s="85">
        <v>1125</v>
      </c>
      <c r="K50" s="73"/>
      <c r="L50" s="83">
        <v>789.0343032830001</v>
      </c>
      <c r="M50" s="84">
        <v>3.3280949835956178E-4</v>
      </c>
      <c r="N50" s="84">
        <f t="shared" si="0"/>
        <v>3.8199719430994836E-3</v>
      </c>
      <c r="O50" s="84">
        <f>L50/'סכום נכסי הקרן'!$C$42</f>
        <v>2.9636297535327026E-4</v>
      </c>
    </row>
    <row r="51" spans="2:15">
      <c r="B51" s="76" t="s">
        <v>1020</v>
      </c>
      <c r="C51" s="73" t="s">
        <v>1021</v>
      </c>
      <c r="D51" s="86" t="s">
        <v>120</v>
      </c>
      <c r="E51" s="86" t="s">
        <v>318</v>
      </c>
      <c r="F51" s="73" t="s">
        <v>627</v>
      </c>
      <c r="G51" s="86" t="s">
        <v>444</v>
      </c>
      <c r="H51" s="86" t="s">
        <v>133</v>
      </c>
      <c r="I51" s="83">
        <v>2596.4456300000006</v>
      </c>
      <c r="J51" s="85">
        <v>8395</v>
      </c>
      <c r="K51" s="73"/>
      <c r="L51" s="83">
        <v>217.97161061400004</v>
      </c>
      <c r="M51" s="84">
        <v>1.7693090446260231E-4</v>
      </c>
      <c r="N51" s="84">
        <f t="shared" si="0"/>
        <v>1.0552715306206958E-3</v>
      </c>
      <c r="O51" s="84">
        <f>L51/'סכום נכסי הקרן'!$C$42</f>
        <v>8.1870604098362154E-5</v>
      </c>
    </row>
    <row r="52" spans="2:15">
      <c r="B52" s="76" t="s">
        <v>1022</v>
      </c>
      <c r="C52" s="73" t="s">
        <v>1023</v>
      </c>
      <c r="D52" s="86" t="s">
        <v>120</v>
      </c>
      <c r="E52" s="86" t="s">
        <v>318</v>
      </c>
      <c r="F52" s="73" t="s">
        <v>1024</v>
      </c>
      <c r="G52" s="86" t="s">
        <v>621</v>
      </c>
      <c r="H52" s="86" t="s">
        <v>133</v>
      </c>
      <c r="I52" s="83">
        <v>70706.625822000016</v>
      </c>
      <c r="J52" s="85">
        <v>1281</v>
      </c>
      <c r="K52" s="73"/>
      <c r="L52" s="83">
        <v>905.75187678100019</v>
      </c>
      <c r="M52" s="84">
        <v>5.6520076005743861E-4</v>
      </c>
      <c r="N52" s="84">
        <f t="shared" si="0"/>
        <v>4.3850397154053195E-3</v>
      </c>
      <c r="O52" s="84">
        <f>L52/'סכום נכסי הקרן'!$C$42</f>
        <v>3.4020234610553871E-4</v>
      </c>
    </row>
    <row r="53" spans="2:15">
      <c r="B53" s="76" t="s">
        <v>1025</v>
      </c>
      <c r="C53" s="73" t="s">
        <v>1026</v>
      </c>
      <c r="D53" s="86" t="s">
        <v>120</v>
      </c>
      <c r="E53" s="86" t="s">
        <v>318</v>
      </c>
      <c r="F53" s="73" t="s">
        <v>1027</v>
      </c>
      <c r="G53" s="86" t="s">
        <v>130</v>
      </c>
      <c r="H53" s="86" t="s">
        <v>133</v>
      </c>
      <c r="I53" s="83">
        <v>10822.650428000001</v>
      </c>
      <c r="J53" s="85">
        <v>657.6</v>
      </c>
      <c r="K53" s="73"/>
      <c r="L53" s="83">
        <v>71.169749216000014</v>
      </c>
      <c r="M53" s="84">
        <v>5.4814303234142786E-5</v>
      </c>
      <c r="N53" s="84">
        <f t="shared" si="0"/>
        <v>3.4455592623966968E-4</v>
      </c>
      <c r="O53" s="84">
        <f>L53/'סכום נכסי הקרן'!$C$42</f>
        <v>2.6731510334899616E-5</v>
      </c>
    </row>
    <row r="54" spans="2:15">
      <c r="B54" s="76" t="s">
        <v>1028</v>
      </c>
      <c r="C54" s="73" t="s">
        <v>1029</v>
      </c>
      <c r="D54" s="86" t="s">
        <v>120</v>
      </c>
      <c r="E54" s="86" t="s">
        <v>318</v>
      </c>
      <c r="F54" s="73" t="s">
        <v>1030</v>
      </c>
      <c r="G54" s="86" t="s">
        <v>499</v>
      </c>
      <c r="H54" s="86" t="s">
        <v>133</v>
      </c>
      <c r="I54" s="83">
        <v>5153.0175860000008</v>
      </c>
      <c r="J54" s="85">
        <v>4213</v>
      </c>
      <c r="K54" s="73"/>
      <c r="L54" s="83">
        <v>217.09663089500003</v>
      </c>
      <c r="M54" s="84">
        <v>9.1426050363392928E-5</v>
      </c>
      <c r="N54" s="84">
        <f t="shared" si="0"/>
        <v>1.051035468939405E-3</v>
      </c>
      <c r="O54" s="84">
        <f>L54/'סכום נכסי הקרן'!$C$42</f>
        <v>8.1541959840669332E-5</v>
      </c>
    </row>
    <row r="55" spans="2:15">
      <c r="B55" s="76" t="s">
        <v>1031</v>
      </c>
      <c r="C55" s="73" t="s">
        <v>1032</v>
      </c>
      <c r="D55" s="86" t="s">
        <v>120</v>
      </c>
      <c r="E55" s="86" t="s">
        <v>318</v>
      </c>
      <c r="F55" s="73" t="s">
        <v>1033</v>
      </c>
      <c r="G55" s="86" t="s">
        <v>570</v>
      </c>
      <c r="H55" s="86" t="s">
        <v>133</v>
      </c>
      <c r="I55" s="83">
        <v>6246.7871970000006</v>
      </c>
      <c r="J55" s="85">
        <v>9180</v>
      </c>
      <c r="K55" s="73"/>
      <c r="L55" s="83">
        <v>573.45506472600005</v>
      </c>
      <c r="M55" s="84">
        <v>2.8922808367481734E-4</v>
      </c>
      <c r="N55" s="84">
        <f t="shared" si="0"/>
        <v>2.7762826644761604E-3</v>
      </c>
      <c r="O55" s="84">
        <f>L55/'סכום נכסי הקרן'!$C$42</f>
        <v>2.1539095132679407E-4</v>
      </c>
    </row>
    <row r="56" spans="2:15">
      <c r="B56" s="76" t="s">
        <v>1034</v>
      </c>
      <c r="C56" s="73" t="s">
        <v>1035</v>
      </c>
      <c r="D56" s="86" t="s">
        <v>120</v>
      </c>
      <c r="E56" s="86" t="s">
        <v>318</v>
      </c>
      <c r="F56" s="73" t="s">
        <v>635</v>
      </c>
      <c r="G56" s="86" t="s">
        <v>506</v>
      </c>
      <c r="H56" s="86" t="s">
        <v>133</v>
      </c>
      <c r="I56" s="83">
        <v>6262.8620040000005</v>
      </c>
      <c r="J56" s="85">
        <v>17820</v>
      </c>
      <c r="K56" s="73"/>
      <c r="L56" s="83">
        <v>1116.0420091990002</v>
      </c>
      <c r="M56" s="84">
        <v>4.9534101884156465E-4</v>
      </c>
      <c r="N56" s="84">
        <f t="shared" si="0"/>
        <v>5.4031227092689177E-3</v>
      </c>
      <c r="O56" s="84">
        <f>L56/'סכום נכסי הקרן'!$C$42</f>
        <v>4.1918777053071585E-4</v>
      </c>
    </row>
    <row r="57" spans="2:15">
      <c r="B57" s="76" t="s">
        <v>1036</v>
      </c>
      <c r="C57" s="73" t="s">
        <v>1037</v>
      </c>
      <c r="D57" s="86" t="s">
        <v>120</v>
      </c>
      <c r="E57" s="86" t="s">
        <v>318</v>
      </c>
      <c r="F57" s="73" t="s">
        <v>1038</v>
      </c>
      <c r="G57" s="86" t="s">
        <v>480</v>
      </c>
      <c r="H57" s="86" t="s">
        <v>133</v>
      </c>
      <c r="I57" s="83">
        <v>4855.8678740000005</v>
      </c>
      <c r="J57" s="85">
        <v>10400</v>
      </c>
      <c r="K57" s="73"/>
      <c r="L57" s="83">
        <v>505.01025891900002</v>
      </c>
      <c r="M57" s="84">
        <v>1.3365618696763323E-4</v>
      </c>
      <c r="N57" s="84">
        <f t="shared" si="0"/>
        <v>2.4449190764220469E-3</v>
      </c>
      <c r="O57" s="84">
        <f>L57/'סכום נכסי הקרן'!$C$42</f>
        <v>1.8968293557635089E-4</v>
      </c>
    </row>
    <row r="58" spans="2:15">
      <c r="B58" s="76" t="s">
        <v>1039</v>
      </c>
      <c r="C58" s="73" t="s">
        <v>1040</v>
      </c>
      <c r="D58" s="86" t="s">
        <v>120</v>
      </c>
      <c r="E58" s="86" t="s">
        <v>318</v>
      </c>
      <c r="F58" s="73" t="s">
        <v>648</v>
      </c>
      <c r="G58" s="86" t="s">
        <v>506</v>
      </c>
      <c r="H58" s="86" t="s">
        <v>133</v>
      </c>
      <c r="I58" s="83">
        <v>2261.2387740000004</v>
      </c>
      <c r="J58" s="85">
        <v>3235</v>
      </c>
      <c r="K58" s="73"/>
      <c r="L58" s="83">
        <v>73.151074343000019</v>
      </c>
      <c r="M58" s="84">
        <v>3.9298492129574358E-5</v>
      </c>
      <c r="N58" s="84">
        <f t="shared" si="0"/>
        <v>3.5414816622696387E-4</v>
      </c>
      <c r="O58" s="84">
        <f>L58/'סכום נכסי הקרן'!$C$42</f>
        <v>2.7475700298931271E-5</v>
      </c>
    </row>
    <row r="59" spans="2:15">
      <c r="B59" s="76" t="s">
        <v>1041</v>
      </c>
      <c r="C59" s="73" t="s">
        <v>1042</v>
      </c>
      <c r="D59" s="86" t="s">
        <v>120</v>
      </c>
      <c r="E59" s="86" t="s">
        <v>318</v>
      </c>
      <c r="F59" s="73" t="s">
        <v>1043</v>
      </c>
      <c r="G59" s="86" t="s">
        <v>499</v>
      </c>
      <c r="H59" s="86" t="s">
        <v>133</v>
      </c>
      <c r="I59" s="83">
        <v>354.66985500000004</v>
      </c>
      <c r="J59" s="85">
        <v>4615</v>
      </c>
      <c r="K59" s="73"/>
      <c r="L59" s="83">
        <v>16.368013803000004</v>
      </c>
      <c r="M59" s="84">
        <v>1.9593359049017616E-5</v>
      </c>
      <c r="N59" s="84">
        <f t="shared" si="0"/>
        <v>7.9242883651028473E-5</v>
      </c>
      <c r="O59" s="84">
        <f>L59/'סכום נכסי הקרן'!$C$42</f>
        <v>6.1478610639576105E-6</v>
      </c>
    </row>
    <row r="60" spans="2:15">
      <c r="B60" s="76" t="s">
        <v>1044</v>
      </c>
      <c r="C60" s="73" t="s">
        <v>1045</v>
      </c>
      <c r="D60" s="86" t="s">
        <v>120</v>
      </c>
      <c r="E60" s="86" t="s">
        <v>318</v>
      </c>
      <c r="F60" s="73" t="s">
        <v>606</v>
      </c>
      <c r="G60" s="86" t="s">
        <v>342</v>
      </c>
      <c r="H60" s="86" t="s">
        <v>133</v>
      </c>
      <c r="I60" s="83">
        <v>472355.61171800003</v>
      </c>
      <c r="J60" s="85">
        <v>105.8</v>
      </c>
      <c r="K60" s="73"/>
      <c r="L60" s="83">
        <v>499.75223717800003</v>
      </c>
      <c r="M60" s="84">
        <v>1.4829561431908386E-4</v>
      </c>
      <c r="N60" s="84">
        <f t="shared" si="0"/>
        <v>2.4194632813529914E-3</v>
      </c>
      <c r="O60" s="84">
        <f>L60/'סכום נכסי הקרן'!$C$42</f>
        <v>1.8770801134156001E-4</v>
      </c>
    </row>
    <row r="61" spans="2:15">
      <c r="B61" s="76" t="s">
        <v>1046</v>
      </c>
      <c r="C61" s="73" t="s">
        <v>1047</v>
      </c>
      <c r="D61" s="86" t="s">
        <v>120</v>
      </c>
      <c r="E61" s="86" t="s">
        <v>318</v>
      </c>
      <c r="F61" s="73" t="s">
        <v>509</v>
      </c>
      <c r="G61" s="86" t="s">
        <v>499</v>
      </c>
      <c r="H61" s="86" t="s">
        <v>133</v>
      </c>
      <c r="I61" s="83">
        <v>64034.882886000007</v>
      </c>
      <c r="J61" s="85">
        <v>1216</v>
      </c>
      <c r="K61" s="73"/>
      <c r="L61" s="83">
        <v>778.6641758940001</v>
      </c>
      <c r="M61" s="84">
        <v>3.586579658424361E-4</v>
      </c>
      <c r="N61" s="84">
        <f t="shared" si="0"/>
        <v>3.7697667802725648E-3</v>
      </c>
      <c r="O61" s="84">
        <f>L61/'סכום נכסי הקרן'!$C$42</f>
        <v>2.9246793328094328E-4</v>
      </c>
    </row>
    <row r="62" spans="2:15">
      <c r="B62" s="76" t="s">
        <v>1048</v>
      </c>
      <c r="C62" s="73" t="s">
        <v>1049</v>
      </c>
      <c r="D62" s="86" t="s">
        <v>120</v>
      </c>
      <c r="E62" s="86" t="s">
        <v>318</v>
      </c>
      <c r="F62" s="73" t="s">
        <v>479</v>
      </c>
      <c r="G62" s="86" t="s">
        <v>480</v>
      </c>
      <c r="H62" s="86" t="s">
        <v>133</v>
      </c>
      <c r="I62" s="83">
        <v>799917.58406200027</v>
      </c>
      <c r="J62" s="85">
        <v>78.599999999999994</v>
      </c>
      <c r="K62" s="73"/>
      <c r="L62" s="83">
        <v>628.73522109300018</v>
      </c>
      <c r="M62" s="84">
        <v>6.3236810662628724E-4</v>
      </c>
      <c r="N62" s="84">
        <f t="shared" si="0"/>
        <v>3.0439118986595997E-3</v>
      </c>
      <c r="O62" s="84">
        <f>L62/'סכום נכסי הקרן'!$C$42</f>
        <v>2.3615429653339929E-4</v>
      </c>
    </row>
    <row r="63" spans="2:15">
      <c r="B63" s="76" t="s">
        <v>1050</v>
      </c>
      <c r="C63" s="73" t="s">
        <v>1051</v>
      </c>
      <c r="D63" s="86" t="s">
        <v>120</v>
      </c>
      <c r="E63" s="86" t="s">
        <v>318</v>
      </c>
      <c r="F63" s="73" t="s">
        <v>1052</v>
      </c>
      <c r="G63" s="86" t="s">
        <v>547</v>
      </c>
      <c r="H63" s="86" t="s">
        <v>133</v>
      </c>
      <c r="I63" s="83">
        <v>45833.483333999997</v>
      </c>
      <c r="J63" s="85">
        <v>742</v>
      </c>
      <c r="K63" s="73"/>
      <c r="L63" s="83">
        <v>340.08444633800008</v>
      </c>
      <c r="M63" s="84">
        <v>2.5789299997056649E-4</v>
      </c>
      <c r="N63" s="84">
        <f t="shared" si="0"/>
        <v>1.6464595238639885E-3</v>
      </c>
      <c r="O63" s="84">
        <f>L63/'סכום נכסי הקרן'!$C$42</f>
        <v>1.2773644690571817E-4</v>
      </c>
    </row>
    <row r="64" spans="2:15">
      <c r="B64" s="76" t="s">
        <v>1053</v>
      </c>
      <c r="C64" s="73" t="s">
        <v>1054</v>
      </c>
      <c r="D64" s="86" t="s">
        <v>120</v>
      </c>
      <c r="E64" s="86" t="s">
        <v>318</v>
      </c>
      <c r="F64" s="73" t="s">
        <v>1055</v>
      </c>
      <c r="G64" s="86" t="s">
        <v>128</v>
      </c>
      <c r="H64" s="86" t="s">
        <v>133</v>
      </c>
      <c r="I64" s="83">
        <v>2349.9380820000006</v>
      </c>
      <c r="J64" s="85">
        <v>3189</v>
      </c>
      <c r="K64" s="73"/>
      <c r="L64" s="83">
        <v>74.93952542800001</v>
      </c>
      <c r="M64" s="84">
        <v>8.5863125529351007E-5</v>
      </c>
      <c r="N64" s="84">
        <f t="shared" si="0"/>
        <v>3.6280664018415435E-4</v>
      </c>
      <c r="O64" s="84">
        <f>L64/'סכום נכסי הקרן'!$C$42</f>
        <v>2.8147446359424509E-5</v>
      </c>
    </row>
    <row r="65" spans="2:15">
      <c r="B65" s="76" t="s">
        <v>1056</v>
      </c>
      <c r="C65" s="73" t="s">
        <v>1057</v>
      </c>
      <c r="D65" s="86" t="s">
        <v>120</v>
      </c>
      <c r="E65" s="86" t="s">
        <v>318</v>
      </c>
      <c r="F65" s="73" t="s">
        <v>1058</v>
      </c>
      <c r="G65" s="86" t="s">
        <v>154</v>
      </c>
      <c r="H65" s="86" t="s">
        <v>133</v>
      </c>
      <c r="I65" s="83">
        <v>4422.074966000001</v>
      </c>
      <c r="J65" s="85">
        <v>14500</v>
      </c>
      <c r="K65" s="73"/>
      <c r="L65" s="83">
        <v>641.20087005800008</v>
      </c>
      <c r="M65" s="84">
        <v>1.7200497872456622E-4</v>
      </c>
      <c r="N65" s="84">
        <f t="shared" si="0"/>
        <v>3.1042621636616368E-3</v>
      </c>
      <c r="O65" s="84">
        <f>L65/'סכום נכסי הקרן'!$C$42</f>
        <v>2.4083642100074549E-4</v>
      </c>
    </row>
    <row r="66" spans="2:15">
      <c r="B66" s="76" t="s">
        <v>1059</v>
      </c>
      <c r="C66" s="73" t="s">
        <v>1060</v>
      </c>
      <c r="D66" s="86" t="s">
        <v>120</v>
      </c>
      <c r="E66" s="86" t="s">
        <v>318</v>
      </c>
      <c r="F66" s="73" t="s">
        <v>609</v>
      </c>
      <c r="G66" s="86" t="s">
        <v>506</v>
      </c>
      <c r="H66" s="86" t="s">
        <v>133</v>
      </c>
      <c r="I66" s="83">
        <v>4969.2654730000013</v>
      </c>
      <c r="J66" s="85">
        <v>22990</v>
      </c>
      <c r="K66" s="73"/>
      <c r="L66" s="83">
        <v>1142.4341322980001</v>
      </c>
      <c r="M66" s="84">
        <v>2.6562431786064812E-4</v>
      </c>
      <c r="N66" s="84">
        <f t="shared" si="0"/>
        <v>5.5308955695077301E-3</v>
      </c>
      <c r="O66" s="84">
        <f>L66/'סכום נכסי הקרן'!$C$42</f>
        <v>4.2910070852969154E-4</v>
      </c>
    </row>
    <row r="67" spans="2:15">
      <c r="B67" s="76" t="s">
        <v>1061</v>
      </c>
      <c r="C67" s="73" t="s">
        <v>1062</v>
      </c>
      <c r="D67" s="86" t="s">
        <v>120</v>
      </c>
      <c r="E67" s="86" t="s">
        <v>318</v>
      </c>
      <c r="F67" s="73" t="s">
        <v>1063</v>
      </c>
      <c r="G67" s="86" t="s">
        <v>129</v>
      </c>
      <c r="H67" s="86" t="s">
        <v>133</v>
      </c>
      <c r="I67" s="83">
        <v>2830.7251150000006</v>
      </c>
      <c r="J67" s="85">
        <v>26200</v>
      </c>
      <c r="K67" s="73"/>
      <c r="L67" s="83">
        <v>741.64998019200016</v>
      </c>
      <c r="M67" s="84">
        <v>4.8692931666225456E-4</v>
      </c>
      <c r="N67" s="84">
        <f t="shared" si="0"/>
        <v>3.5905690084016497E-3</v>
      </c>
      <c r="O67" s="84">
        <f>L67/'סכום נכסי הקרן'!$C$42</f>
        <v>2.7856532204729897E-4</v>
      </c>
    </row>
    <row r="68" spans="2:15">
      <c r="B68" s="76" t="s">
        <v>1064</v>
      </c>
      <c r="C68" s="73" t="s">
        <v>1065</v>
      </c>
      <c r="D68" s="86" t="s">
        <v>120</v>
      </c>
      <c r="E68" s="86" t="s">
        <v>318</v>
      </c>
      <c r="F68" s="73" t="s">
        <v>1066</v>
      </c>
      <c r="G68" s="86" t="s">
        <v>506</v>
      </c>
      <c r="H68" s="86" t="s">
        <v>133</v>
      </c>
      <c r="I68" s="83">
        <v>3344.7826680000003</v>
      </c>
      <c r="J68" s="85">
        <v>8995</v>
      </c>
      <c r="K68" s="73"/>
      <c r="L68" s="83">
        <v>300.86320103000003</v>
      </c>
      <c r="M68" s="84">
        <v>1.0697725630892588E-4</v>
      </c>
      <c r="N68" s="84">
        <f t="shared" si="0"/>
        <v>1.4565767063152494E-3</v>
      </c>
      <c r="O68" s="84">
        <f>L68/'סכום נכסי הקרן'!$C$42</f>
        <v>1.1300486310996228E-4</v>
      </c>
    </row>
    <row r="69" spans="2:15">
      <c r="B69" s="76" t="s">
        <v>1067</v>
      </c>
      <c r="C69" s="73" t="s">
        <v>1068</v>
      </c>
      <c r="D69" s="86" t="s">
        <v>120</v>
      </c>
      <c r="E69" s="86" t="s">
        <v>318</v>
      </c>
      <c r="F69" s="73" t="s">
        <v>1069</v>
      </c>
      <c r="G69" s="86" t="s">
        <v>1070</v>
      </c>
      <c r="H69" s="86" t="s">
        <v>133</v>
      </c>
      <c r="I69" s="83">
        <v>45586.323623000004</v>
      </c>
      <c r="J69" s="85">
        <v>4990</v>
      </c>
      <c r="K69" s="73"/>
      <c r="L69" s="83">
        <v>2274.7575487750005</v>
      </c>
      <c r="M69" s="84">
        <v>6.3741851421548134E-4</v>
      </c>
      <c r="N69" s="84">
        <f t="shared" si="0"/>
        <v>1.1012841872044214E-2</v>
      </c>
      <c r="O69" s="84">
        <f>L69/'סכום נכסי הקרן'!$C$42</f>
        <v>8.5440381052796191E-4</v>
      </c>
    </row>
    <row r="70" spans="2:15">
      <c r="B70" s="76" t="s">
        <v>1071</v>
      </c>
      <c r="C70" s="73" t="s">
        <v>1072</v>
      </c>
      <c r="D70" s="86" t="s">
        <v>120</v>
      </c>
      <c r="E70" s="86" t="s">
        <v>318</v>
      </c>
      <c r="F70" s="73" t="s">
        <v>1073</v>
      </c>
      <c r="G70" s="86" t="s">
        <v>156</v>
      </c>
      <c r="H70" s="86" t="s">
        <v>133</v>
      </c>
      <c r="I70" s="83">
        <v>20988.760901000005</v>
      </c>
      <c r="J70" s="85">
        <v>1766</v>
      </c>
      <c r="K70" s="73"/>
      <c r="L70" s="83">
        <v>370.66151751100006</v>
      </c>
      <c r="M70" s="84">
        <v>1.5886418031136224E-4</v>
      </c>
      <c r="N70" s="84">
        <f t="shared" si="0"/>
        <v>1.7944930801961044E-3</v>
      </c>
      <c r="O70" s="84">
        <f>L70/'סכום נכסי הקרן'!$C$42</f>
        <v>1.3922126037037281E-4</v>
      </c>
    </row>
    <row r="71" spans="2:15">
      <c r="B71" s="76" t="s">
        <v>1074</v>
      </c>
      <c r="C71" s="73" t="s">
        <v>1075</v>
      </c>
      <c r="D71" s="86" t="s">
        <v>120</v>
      </c>
      <c r="E71" s="86" t="s">
        <v>318</v>
      </c>
      <c r="F71" s="73" t="s">
        <v>1076</v>
      </c>
      <c r="G71" s="86" t="s">
        <v>1070</v>
      </c>
      <c r="H71" s="86" t="s">
        <v>133</v>
      </c>
      <c r="I71" s="83">
        <v>11080.835776000002</v>
      </c>
      <c r="J71" s="85">
        <v>18310</v>
      </c>
      <c r="K71" s="73"/>
      <c r="L71" s="83">
        <v>2028.9010305280003</v>
      </c>
      <c r="M71" s="84">
        <v>4.831898071036365E-4</v>
      </c>
      <c r="N71" s="84">
        <f t="shared" si="0"/>
        <v>9.8225704252591934E-3</v>
      </c>
      <c r="O71" s="84">
        <f>L71/'סכום נכסי הקרן'!$C$42</f>
        <v>7.6205957536035207E-4</v>
      </c>
    </row>
    <row r="72" spans="2:15">
      <c r="B72" s="76" t="s">
        <v>1077</v>
      </c>
      <c r="C72" s="73" t="s">
        <v>1078</v>
      </c>
      <c r="D72" s="86" t="s">
        <v>120</v>
      </c>
      <c r="E72" s="86" t="s">
        <v>318</v>
      </c>
      <c r="F72" s="73" t="s">
        <v>1079</v>
      </c>
      <c r="G72" s="86" t="s">
        <v>570</v>
      </c>
      <c r="H72" s="86" t="s">
        <v>133</v>
      </c>
      <c r="I72" s="83">
        <v>4609.103180000001</v>
      </c>
      <c r="J72" s="85">
        <v>16480</v>
      </c>
      <c r="K72" s="73"/>
      <c r="L72" s="83">
        <v>759.5802041180001</v>
      </c>
      <c r="M72" s="84">
        <v>3.1813554106679666E-4</v>
      </c>
      <c r="N72" s="84">
        <f t="shared" si="0"/>
        <v>3.6773750598569879E-3</v>
      </c>
      <c r="O72" s="84">
        <f>L72/'סכום נכסי הקרן'!$C$42</f>
        <v>2.8529995258154818E-4</v>
      </c>
    </row>
    <row r="73" spans="2:15">
      <c r="B73" s="76" t="s">
        <v>1080</v>
      </c>
      <c r="C73" s="73" t="s">
        <v>1081</v>
      </c>
      <c r="D73" s="86" t="s">
        <v>120</v>
      </c>
      <c r="E73" s="86" t="s">
        <v>318</v>
      </c>
      <c r="F73" s="73" t="s">
        <v>1082</v>
      </c>
      <c r="G73" s="86" t="s">
        <v>130</v>
      </c>
      <c r="H73" s="86" t="s">
        <v>133</v>
      </c>
      <c r="I73" s="83">
        <v>28571.221189000007</v>
      </c>
      <c r="J73" s="85">
        <v>1546</v>
      </c>
      <c r="K73" s="73"/>
      <c r="L73" s="83">
        <v>441.71107959800003</v>
      </c>
      <c r="M73" s="84">
        <v>1.4268271363091433E-4</v>
      </c>
      <c r="N73" s="84">
        <f t="shared" si="0"/>
        <v>2.1384671414157218E-3</v>
      </c>
      <c r="O73" s="84">
        <f>L73/'סכום נכסי הקרן'!$C$42</f>
        <v>1.6590762816203771E-4</v>
      </c>
    </row>
    <row r="74" spans="2:15">
      <c r="B74" s="76" t="s">
        <v>1083</v>
      </c>
      <c r="C74" s="73" t="s">
        <v>1084</v>
      </c>
      <c r="D74" s="86" t="s">
        <v>120</v>
      </c>
      <c r="E74" s="86" t="s">
        <v>318</v>
      </c>
      <c r="F74" s="73" t="s">
        <v>1085</v>
      </c>
      <c r="G74" s="86" t="s">
        <v>506</v>
      </c>
      <c r="H74" s="86" t="s">
        <v>133</v>
      </c>
      <c r="I74" s="83">
        <v>76618.272399000009</v>
      </c>
      <c r="J74" s="85">
        <v>855</v>
      </c>
      <c r="K74" s="73"/>
      <c r="L74" s="83">
        <v>655.0862290140002</v>
      </c>
      <c r="M74" s="84">
        <v>2.5321304809686722E-4</v>
      </c>
      <c r="N74" s="84">
        <f t="shared" si="0"/>
        <v>3.1714857069361064E-3</v>
      </c>
      <c r="O74" s="84">
        <f>L74/'סכום נכסי הקרן'!$C$42</f>
        <v>2.4605179158340116E-4</v>
      </c>
    </row>
    <row r="75" spans="2:15">
      <c r="B75" s="76" t="s">
        <v>1086</v>
      </c>
      <c r="C75" s="73" t="s">
        <v>1087</v>
      </c>
      <c r="D75" s="86" t="s">
        <v>120</v>
      </c>
      <c r="E75" s="86" t="s">
        <v>318</v>
      </c>
      <c r="F75" s="73" t="s">
        <v>565</v>
      </c>
      <c r="G75" s="86" t="s">
        <v>127</v>
      </c>
      <c r="H75" s="86" t="s">
        <v>133</v>
      </c>
      <c r="I75" s="83">
        <v>1772254.3860530003</v>
      </c>
      <c r="J75" s="85">
        <v>125.8</v>
      </c>
      <c r="K75" s="73"/>
      <c r="L75" s="83">
        <v>2229.4960176730006</v>
      </c>
      <c r="M75" s="84">
        <v>6.841473787106778E-4</v>
      </c>
      <c r="N75" s="84">
        <f t="shared" si="0"/>
        <v>1.0793716064469088E-2</v>
      </c>
      <c r="O75" s="84">
        <f>L75/'סכום נכסי הקרן'!$C$42</f>
        <v>8.3740348244257809E-4</v>
      </c>
    </row>
    <row r="76" spans="2:15">
      <c r="B76" s="76" t="s">
        <v>1088</v>
      </c>
      <c r="C76" s="73" t="s">
        <v>1089</v>
      </c>
      <c r="D76" s="86" t="s">
        <v>120</v>
      </c>
      <c r="E76" s="86" t="s">
        <v>318</v>
      </c>
      <c r="F76" s="73" t="s">
        <v>378</v>
      </c>
      <c r="G76" s="86" t="s">
        <v>334</v>
      </c>
      <c r="H76" s="86" t="s">
        <v>133</v>
      </c>
      <c r="I76" s="83">
        <v>1113.7828740000002</v>
      </c>
      <c r="J76" s="85">
        <v>68330</v>
      </c>
      <c r="K76" s="73"/>
      <c r="L76" s="83">
        <v>761.04783756600011</v>
      </c>
      <c r="M76" s="84">
        <v>2.0833874215561154E-4</v>
      </c>
      <c r="N76" s="84">
        <f t="shared" ref="N76:N139" si="1">IFERROR(L76/$L$11,0)</f>
        <v>3.6844803511868929E-3</v>
      </c>
      <c r="O76" s="84">
        <f>L76/'סכום נכסי הקרן'!$C$42</f>
        <v>2.8585119885001523E-4</v>
      </c>
    </row>
    <row r="77" spans="2:15">
      <c r="B77" s="76" t="s">
        <v>1090</v>
      </c>
      <c r="C77" s="73" t="s">
        <v>1091</v>
      </c>
      <c r="D77" s="86" t="s">
        <v>120</v>
      </c>
      <c r="E77" s="86" t="s">
        <v>318</v>
      </c>
      <c r="F77" s="73" t="s">
        <v>451</v>
      </c>
      <c r="G77" s="86" t="s">
        <v>444</v>
      </c>
      <c r="H77" s="86" t="s">
        <v>133</v>
      </c>
      <c r="I77" s="83">
        <v>13810.806650000002</v>
      </c>
      <c r="J77" s="85">
        <v>5758</v>
      </c>
      <c r="K77" s="73"/>
      <c r="L77" s="83">
        <v>795.22624690800012</v>
      </c>
      <c r="M77" s="84">
        <v>1.747519783495325E-4</v>
      </c>
      <c r="N77" s="84">
        <f t="shared" si="1"/>
        <v>3.8499491580600226E-3</v>
      </c>
      <c r="O77" s="84">
        <f>L77/'סכום נכסי הקרן'!$C$42</f>
        <v>2.9868868264925144E-4</v>
      </c>
    </row>
    <row r="78" spans="2:15">
      <c r="B78" s="76" t="s">
        <v>1092</v>
      </c>
      <c r="C78" s="73" t="s">
        <v>1093</v>
      </c>
      <c r="D78" s="86" t="s">
        <v>120</v>
      </c>
      <c r="E78" s="86" t="s">
        <v>318</v>
      </c>
      <c r="F78" s="73" t="s">
        <v>1094</v>
      </c>
      <c r="G78" s="86" t="s">
        <v>334</v>
      </c>
      <c r="H78" s="86" t="s">
        <v>133</v>
      </c>
      <c r="I78" s="83">
        <v>19769.307188000002</v>
      </c>
      <c r="J78" s="85">
        <v>808</v>
      </c>
      <c r="K78" s="73"/>
      <c r="L78" s="83">
        <v>159.73600208000005</v>
      </c>
      <c r="M78" s="84">
        <v>1.3144800361418216E-4</v>
      </c>
      <c r="N78" s="84">
        <f t="shared" si="1"/>
        <v>7.7333399030894516E-4</v>
      </c>
      <c r="O78" s="84">
        <f>L78/'סכום נכסי הקרן'!$C$42</f>
        <v>5.9997184723774636E-5</v>
      </c>
    </row>
    <row r="79" spans="2:15">
      <c r="B79" s="76" t="s">
        <v>1095</v>
      </c>
      <c r="C79" s="73" t="s">
        <v>1096</v>
      </c>
      <c r="D79" s="86" t="s">
        <v>120</v>
      </c>
      <c r="E79" s="86" t="s">
        <v>318</v>
      </c>
      <c r="F79" s="73" t="s">
        <v>453</v>
      </c>
      <c r="G79" s="86" t="s">
        <v>334</v>
      </c>
      <c r="H79" s="86" t="s">
        <v>133</v>
      </c>
      <c r="I79" s="83">
        <v>13147.373226000002</v>
      </c>
      <c r="J79" s="85">
        <v>7673</v>
      </c>
      <c r="K79" s="73"/>
      <c r="L79" s="83">
        <v>1008.7979476510002</v>
      </c>
      <c r="M79" s="84">
        <v>3.6024831537248575E-4</v>
      </c>
      <c r="N79" s="84">
        <f t="shared" si="1"/>
        <v>4.8839192925443859E-3</v>
      </c>
      <c r="O79" s="84">
        <f>L79/'סכום נכסי הקרן'!$C$42</f>
        <v>3.7890667117028036E-4</v>
      </c>
    </row>
    <row r="80" spans="2:15">
      <c r="B80" s="76" t="s">
        <v>1097</v>
      </c>
      <c r="C80" s="73" t="s">
        <v>1098</v>
      </c>
      <c r="D80" s="86" t="s">
        <v>120</v>
      </c>
      <c r="E80" s="86" t="s">
        <v>318</v>
      </c>
      <c r="F80" s="73" t="s">
        <v>1099</v>
      </c>
      <c r="G80" s="86" t="s">
        <v>1070</v>
      </c>
      <c r="H80" s="86" t="s">
        <v>133</v>
      </c>
      <c r="I80" s="83">
        <v>30377.457022000002</v>
      </c>
      <c r="J80" s="85">
        <v>7553</v>
      </c>
      <c r="K80" s="73"/>
      <c r="L80" s="83">
        <v>2294.4093288460008</v>
      </c>
      <c r="M80" s="84">
        <v>4.7821889545927312E-4</v>
      </c>
      <c r="N80" s="84">
        <f t="shared" si="1"/>
        <v>1.1107982537273641E-2</v>
      </c>
      <c r="O80" s="84">
        <f>L80/'סכום נכסי הקרן'!$C$42</f>
        <v>8.6178506123987288E-4</v>
      </c>
    </row>
    <row r="81" spans="2:15">
      <c r="B81" s="76" t="s">
        <v>1100</v>
      </c>
      <c r="C81" s="73" t="s">
        <v>1101</v>
      </c>
      <c r="D81" s="86" t="s">
        <v>120</v>
      </c>
      <c r="E81" s="86" t="s">
        <v>318</v>
      </c>
      <c r="F81" s="73" t="s">
        <v>1102</v>
      </c>
      <c r="G81" s="86" t="s">
        <v>1103</v>
      </c>
      <c r="H81" s="86" t="s">
        <v>133</v>
      </c>
      <c r="I81" s="83">
        <v>33303.29419700001</v>
      </c>
      <c r="J81" s="85">
        <v>5064</v>
      </c>
      <c r="K81" s="73"/>
      <c r="L81" s="83">
        <v>1686.4788181250003</v>
      </c>
      <c r="M81" s="84">
        <v>3.0362870058968171E-4</v>
      </c>
      <c r="N81" s="84">
        <f t="shared" si="1"/>
        <v>8.164793014782833E-3</v>
      </c>
      <c r="O81" s="84">
        <f>L81/'סכום נכסי הקרן'!$C$42</f>
        <v>6.3344505851037347E-4</v>
      </c>
    </row>
    <row r="82" spans="2:15">
      <c r="B82" s="76" t="s">
        <v>1104</v>
      </c>
      <c r="C82" s="73" t="s">
        <v>1105</v>
      </c>
      <c r="D82" s="86" t="s">
        <v>120</v>
      </c>
      <c r="E82" s="86" t="s">
        <v>318</v>
      </c>
      <c r="F82" s="73" t="s">
        <v>489</v>
      </c>
      <c r="G82" s="86" t="s">
        <v>490</v>
      </c>
      <c r="H82" s="86" t="s">
        <v>133</v>
      </c>
      <c r="I82" s="83">
        <v>760.29506500000014</v>
      </c>
      <c r="J82" s="85">
        <v>45610</v>
      </c>
      <c r="K82" s="73"/>
      <c r="L82" s="83">
        <v>346.77057905400005</v>
      </c>
      <c r="M82" s="84">
        <v>2.5713059769132227E-4</v>
      </c>
      <c r="N82" s="84">
        <f t="shared" si="1"/>
        <v>1.6788292691040745E-3</v>
      </c>
      <c r="O82" s="84">
        <f>L82/'סכום נכסי הקרן'!$C$42</f>
        <v>1.3024777268341365E-4</v>
      </c>
    </row>
    <row r="83" spans="2:15">
      <c r="B83" s="76" t="s">
        <v>1106</v>
      </c>
      <c r="C83" s="73" t="s">
        <v>1107</v>
      </c>
      <c r="D83" s="86" t="s">
        <v>120</v>
      </c>
      <c r="E83" s="86" t="s">
        <v>318</v>
      </c>
      <c r="F83" s="73" t="s">
        <v>567</v>
      </c>
      <c r="G83" s="86" t="s">
        <v>444</v>
      </c>
      <c r="H83" s="86" t="s">
        <v>133</v>
      </c>
      <c r="I83" s="83">
        <v>12911.203486000002</v>
      </c>
      <c r="J83" s="85">
        <v>7851</v>
      </c>
      <c r="K83" s="73"/>
      <c r="L83" s="83">
        <v>1013.6585856920001</v>
      </c>
      <c r="M83" s="84">
        <v>2.0863890567055483E-4</v>
      </c>
      <c r="N83" s="84">
        <f t="shared" si="1"/>
        <v>4.9074512237480437E-3</v>
      </c>
      <c r="O83" s="84">
        <f>L83/'סכום נכסי הקרן'!$C$42</f>
        <v>3.8073233723568756E-4</v>
      </c>
    </row>
    <row r="84" spans="2:15">
      <c r="B84" s="76" t="s">
        <v>1108</v>
      </c>
      <c r="C84" s="73" t="s">
        <v>1109</v>
      </c>
      <c r="D84" s="86" t="s">
        <v>120</v>
      </c>
      <c r="E84" s="86" t="s">
        <v>318</v>
      </c>
      <c r="F84" s="73" t="s">
        <v>540</v>
      </c>
      <c r="G84" s="86" t="s">
        <v>334</v>
      </c>
      <c r="H84" s="86" t="s">
        <v>133</v>
      </c>
      <c r="I84" s="83">
        <v>440462.56737300009</v>
      </c>
      <c r="J84" s="85">
        <v>159</v>
      </c>
      <c r="K84" s="73"/>
      <c r="L84" s="83">
        <v>700.33548212199992</v>
      </c>
      <c r="M84" s="84">
        <v>6.3836640142600205E-4</v>
      </c>
      <c r="N84" s="84">
        <f t="shared" si="1"/>
        <v>3.3905520727450086E-3</v>
      </c>
      <c r="O84" s="84">
        <f>L84/'סכום נכסי הקרן'!$C$42</f>
        <v>2.6304750802792461E-4</v>
      </c>
    </row>
    <row r="85" spans="2:15">
      <c r="B85" s="76" t="s">
        <v>1110</v>
      </c>
      <c r="C85" s="73" t="s">
        <v>1111</v>
      </c>
      <c r="D85" s="86" t="s">
        <v>120</v>
      </c>
      <c r="E85" s="86" t="s">
        <v>318</v>
      </c>
      <c r="F85" s="73" t="s">
        <v>544</v>
      </c>
      <c r="G85" s="86" t="s">
        <v>342</v>
      </c>
      <c r="H85" s="86" t="s">
        <v>133</v>
      </c>
      <c r="I85" s="83">
        <v>93662.178850000011</v>
      </c>
      <c r="J85" s="85">
        <v>311.60000000000002</v>
      </c>
      <c r="K85" s="73"/>
      <c r="L85" s="83">
        <v>291.85134928500008</v>
      </c>
      <c r="M85" s="84">
        <v>1.6374625908773441E-4</v>
      </c>
      <c r="N85" s="84">
        <f t="shared" si="1"/>
        <v>1.4129473980861432E-3</v>
      </c>
      <c r="O85" s="84">
        <f>L85/'סכום נכסי הקרן'!$C$42</f>
        <v>1.0961999228054686E-4</v>
      </c>
    </row>
    <row r="86" spans="2:15">
      <c r="B86" s="76" t="s">
        <v>1112</v>
      </c>
      <c r="C86" s="73" t="s">
        <v>1113</v>
      </c>
      <c r="D86" s="86" t="s">
        <v>120</v>
      </c>
      <c r="E86" s="86" t="s">
        <v>318</v>
      </c>
      <c r="F86" s="73" t="s">
        <v>1114</v>
      </c>
      <c r="G86" s="86" t="s">
        <v>127</v>
      </c>
      <c r="H86" s="86" t="s">
        <v>133</v>
      </c>
      <c r="I86" s="83">
        <v>15290.193406000002</v>
      </c>
      <c r="J86" s="85">
        <v>1892</v>
      </c>
      <c r="K86" s="73"/>
      <c r="L86" s="83">
        <v>289.2904592430001</v>
      </c>
      <c r="M86" s="84">
        <v>1.629752414214766E-4</v>
      </c>
      <c r="N86" s="84">
        <f t="shared" si="1"/>
        <v>1.4005492956600512E-3</v>
      </c>
      <c r="O86" s="84">
        <f>L86/'סכום נכסי הקרן'!$C$42</f>
        <v>1.0865811649233102E-4</v>
      </c>
    </row>
    <row r="87" spans="2:15">
      <c r="B87" s="76" t="s">
        <v>1115</v>
      </c>
      <c r="C87" s="73" t="s">
        <v>1116</v>
      </c>
      <c r="D87" s="86" t="s">
        <v>120</v>
      </c>
      <c r="E87" s="86" t="s">
        <v>318</v>
      </c>
      <c r="F87" s="73" t="s">
        <v>1117</v>
      </c>
      <c r="G87" s="86" t="s">
        <v>158</v>
      </c>
      <c r="H87" s="86" t="s">
        <v>133</v>
      </c>
      <c r="I87" s="83">
        <v>3173.8042950000004</v>
      </c>
      <c r="J87" s="85">
        <v>7005</v>
      </c>
      <c r="K87" s="73"/>
      <c r="L87" s="83">
        <v>222.32499092300006</v>
      </c>
      <c r="M87" s="84">
        <v>9.6304281763043851E-5</v>
      </c>
      <c r="N87" s="84">
        <f t="shared" si="1"/>
        <v>1.0763476619990513E-3</v>
      </c>
      <c r="O87" s="84">
        <f>L87/'סכום נכסי הקרן'!$C$42</f>
        <v>8.3505743072487135E-5</v>
      </c>
    </row>
    <row r="88" spans="2:15">
      <c r="B88" s="76" t="s">
        <v>1118</v>
      </c>
      <c r="C88" s="73" t="s">
        <v>1119</v>
      </c>
      <c r="D88" s="86" t="s">
        <v>120</v>
      </c>
      <c r="E88" s="86" t="s">
        <v>318</v>
      </c>
      <c r="F88" s="73" t="s">
        <v>1120</v>
      </c>
      <c r="G88" s="86" t="s">
        <v>129</v>
      </c>
      <c r="H88" s="86" t="s">
        <v>133</v>
      </c>
      <c r="I88" s="83">
        <v>324042.28303800005</v>
      </c>
      <c r="J88" s="85">
        <v>180</v>
      </c>
      <c r="K88" s="73"/>
      <c r="L88" s="83">
        <v>583.27610946800007</v>
      </c>
      <c r="M88" s="84">
        <v>6.3463215034358707E-4</v>
      </c>
      <c r="N88" s="84">
        <f t="shared" si="1"/>
        <v>2.823829539447589E-3</v>
      </c>
      <c r="O88" s="84">
        <f>L88/'סכום נכסי הקרן'!$C$42</f>
        <v>2.1907975678012653E-4</v>
      </c>
    </row>
    <row r="89" spans="2:15">
      <c r="B89" s="76" t="s">
        <v>1121</v>
      </c>
      <c r="C89" s="73" t="s">
        <v>1122</v>
      </c>
      <c r="D89" s="86" t="s">
        <v>120</v>
      </c>
      <c r="E89" s="86" t="s">
        <v>318</v>
      </c>
      <c r="F89" s="73" t="s">
        <v>546</v>
      </c>
      <c r="G89" s="86" t="s">
        <v>547</v>
      </c>
      <c r="H89" s="86" t="s">
        <v>133</v>
      </c>
      <c r="I89" s="83">
        <v>10496.726710000003</v>
      </c>
      <c r="J89" s="85">
        <v>8242</v>
      </c>
      <c r="K89" s="73"/>
      <c r="L89" s="83">
        <v>865.1402154350003</v>
      </c>
      <c r="M89" s="84">
        <v>2.9534539935721811E-4</v>
      </c>
      <c r="N89" s="84">
        <f t="shared" si="1"/>
        <v>4.1884254411476696E-3</v>
      </c>
      <c r="O89" s="84">
        <f>L89/'סכום נכסי הקרן'!$C$42</f>
        <v>3.249485190660024E-4</v>
      </c>
    </row>
    <row r="90" spans="2:15">
      <c r="B90" s="76" t="s">
        <v>1123</v>
      </c>
      <c r="C90" s="73" t="s">
        <v>1124</v>
      </c>
      <c r="D90" s="86" t="s">
        <v>120</v>
      </c>
      <c r="E90" s="86" t="s">
        <v>318</v>
      </c>
      <c r="F90" s="73" t="s">
        <v>1125</v>
      </c>
      <c r="G90" s="86" t="s">
        <v>127</v>
      </c>
      <c r="H90" s="86" t="s">
        <v>133</v>
      </c>
      <c r="I90" s="83">
        <v>32823.630362000011</v>
      </c>
      <c r="J90" s="85">
        <v>1540</v>
      </c>
      <c r="K90" s="73"/>
      <c r="L90" s="83">
        <v>505.48390756600008</v>
      </c>
      <c r="M90" s="84">
        <v>3.4856849938764083E-4</v>
      </c>
      <c r="N90" s="84">
        <f t="shared" si="1"/>
        <v>2.4472121637249679E-3</v>
      </c>
      <c r="O90" s="84">
        <f>L90/'סכום נכסי הקרן'!$C$42</f>
        <v>1.8986083902327702E-4</v>
      </c>
    </row>
    <row r="91" spans="2:15">
      <c r="B91" s="76" t="s">
        <v>1126</v>
      </c>
      <c r="C91" s="73" t="s">
        <v>1127</v>
      </c>
      <c r="D91" s="86" t="s">
        <v>120</v>
      </c>
      <c r="E91" s="86" t="s">
        <v>318</v>
      </c>
      <c r="F91" s="73" t="s">
        <v>1128</v>
      </c>
      <c r="G91" s="86" t="s">
        <v>499</v>
      </c>
      <c r="H91" s="86" t="s">
        <v>133</v>
      </c>
      <c r="I91" s="83">
        <v>5635.3891720000011</v>
      </c>
      <c r="J91" s="85">
        <v>4749</v>
      </c>
      <c r="K91" s="73"/>
      <c r="L91" s="83">
        <v>267.62463180100002</v>
      </c>
      <c r="M91" s="84">
        <v>7.6267377096605793E-5</v>
      </c>
      <c r="N91" s="84">
        <f t="shared" si="1"/>
        <v>1.2956579714069522E-3</v>
      </c>
      <c r="O91" s="84">
        <f>L91/'סכום נכסי הקרן'!$C$42</f>
        <v>1.0052038527141261E-4</v>
      </c>
    </row>
    <row r="92" spans="2:15">
      <c r="B92" s="76" t="s">
        <v>1129</v>
      </c>
      <c r="C92" s="73" t="s">
        <v>1130</v>
      </c>
      <c r="D92" s="86" t="s">
        <v>120</v>
      </c>
      <c r="E92" s="86" t="s">
        <v>318</v>
      </c>
      <c r="F92" s="73" t="s">
        <v>515</v>
      </c>
      <c r="G92" s="86" t="s">
        <v>157</v>
      </c>
      <c r="H92" s="86" t="s">
        <v>133</v>
      </c>
      <c r="I92" s="83">
        <v>67056.814137000008</v>
      </c>
      <c r="J92" s="85">
        <v>1279</v>
      </c>
      <c r="K92" s="73"/>
      <c r="L92" s="83">
        <v>857.65665281200006</v>
      </c>
      <c r="M92" s="84">
        <v>4.0558728494581418E-4</v>
      </c>
      <c r="N92" s="84">
        <f t="shared" si="1"/>
        <v>4.1521950781135851E-3</v>
      </c>
      <c r="O92" s="84">
        <f>L92/'סכום נכסי הקרן'!$C$42</f>
        <v>3.2213767690620422E-4</v>
      </c>
    </row>
    <row r="93" spans="2:15">
      <c r="B93" s="76" t="s">
        <v>1131</v>
      </c>
      <c r="C93" s="73" t="s">
        <v>1132</v>
      </c>
      <c r="D93" s="86" t="s">
        <v>120</v>
      </c>
      <c r="E93" s="86" t="s">
        <v>318</v>
      </c>
      <c r="F93" s="73" t="s">
        <v>1133</v>
      </c>
      <c r="G93" s="86" t="s">
        <v>128</v>
      </c>
      <c r="H93" s="86" t="s">
        <v>133</v>
      </c>
      <c r="I93" s="83">
        <v>4502.2655800000011</v>
      </c>
      <c r="J93" s="85">
        <v>13450</v>
      </c>
      <c r="K93" s="73"/>
      <c r="L93" s="83">
        <v>605.55472052800019</v>
      </c>
      <c r="M93" s="84">
        <v>3.679231139986079E-4</v>
      </c>
      <c r="N93" s="84">
        <f t="shared" si="1"/>
        <v>2.9316875486955119E-3</v>
      </c>
      <c r="O93" s="84">
        <f>L93/'סכום נכסי הקרן'!$C$42</f>
        <v>2.2744765084126953E-4</v>
      </c>
    </row>
    <row r="94" spans="2:15">
      <c r="B94" s="76" t="s">
        <v>1134</v>
      </c>
      <c r="C94" s="73" t="s">
        <v>1135</v>
      </c>
      <c r="D94" s="86" t="s">
        <v>120</v>
      </c>
      <c r="E94" s="86" t="s">
        <v>318</v>
      </c>
      <c r="F94" s="73" t="s">
        <v>1136</v>
      </c>
      <c r="G94" s="86" t="s">
        <v>480</v>
      </c>
      <c r="H94" s="86" t="s">
        <v>133</v>
      </c>
      <c r="I94" s="83">
        <v>1845.5406980000002</v>
      </c>
      <c r="J94" s="85">
        <v>40330</v>
      </c>
      <c r="K94" s="73"/>
      <c r="L94" s="83">
        <v>744.30656343200008</v>
      </c>
      <c r="M94" s="84">
        <v>2.7134869427623473E-4</v>
      </c>
      <c r="N94" s="84">
        <f t="shared" si="1"/>
        <v>3.6034303927534885E-3</v>
      </c>
      <c r="O94" s="84">
        <f>L94/'סכום נכסי הקרן'!$C$42</f>
        <v>2.7956314040577108E-4</v>
      </c>
    </row>
    <row r="95" spans="2:15">
      <c r="B95" s="76" t="s">
        <v>1137</v>
      </c>
      <c r="C95" s="73" t="s">
        <v>1138</v>
      </c>
      <c r="D95" s="86" t="s">
        <v>120</v>
      </c>
      <c r="E95" s="86" t="s">
        <v>318</v>
      </c>
      <c r="F95" s="73" t="s">
        <v>1139</v>
      </c>
      <c r="G95" s="86" t="s">
        <v>570</v>
      </c>
      <c r="H95" s="86" t="s">
        <v>133</v>
      </c>
      <c r="I95" s="83">
        <v>2285.8732250000003</v>
      </c>
      <c r="J95" s="85">
        <v>30370</v>
      </c>
      <c r="K95" s="73"/>
      <c r="L95" s="83">
        <v>694.21969838600012</v>
      </c>
      <c r="M95" s="84">
        <v>1.6595335617169824E-4</v>
      </c>
      <c r="N95" s="84">
        <f t="shared" si="1"/>
        <v>3.3609435726020126E-3</v>
      </c>
      <c r="O95" s="84">
        <f>L95/'סכום נכסי הקרן'!$C$42</f>
        <v>2.6075040654947602E-4</v>
      </c>
    </row>
    <row r="96" spans="2:15">
      <c r="B96" s="76" t="s">
        <v>1140</v>
      </c>
      <c r="C96" s="73" t="s">
        <v>1141</v>
      </c>
      <c r="D96" s="86" t="s">
        <v>120</v>
      </c>
      <c r="E96" s="86" t="s">
        <v>318</v>
      </c>
      <c r="F96" s="73" t="s">
        <v>495</v>
      </c>
      <c r="G96" s="86" t="s">
        <v>342</v>
      </c>
      <c r="H96" s="86" t="s">
        <v>133</v>
      </c>
      <c r="I96" s="83">
        <v>4451.4579810000005</v>
      </c>
      <c r="J96" s="85">
        <v>39800</v>
      </c>
      <c r="K96" s="73"/>
      <c r="L96" s="83">
        <v>1771.6802763830003</v>
      </c>
      <c r="M96" s="84">
        <v>4.1867624832819491E-4</v>
      </c>
      <c r="N96" s="84">
        <f t="shared" si="1"/>
        <v>8.5772810127095686E-3</v>
      </c>
      <c r="O96" s="84">
        <f>L96/'סכום נכסי הקרן'!$C$42</f>
        <v>6.6544690883388444E-4</v>
      </c>
    </row>
    <row r="97" spans="2:15">
      <c r="B97" s="76" t="s">
        <v>1142</v>
      </c>
      <c r="C97" s="73" t="s">
        <v>1143</v>
      </c>
      <c r="D97" s="86" t="s">
        <v>120</v>
      </c>
      <c r="E97" s="86" t="s">
        <v>318</v>
      </c>
      <c r="F97" s="73">
        <v>520029026</v>
      </c>
      <c r="G97" s="86" t="s">
        <v>320</v>
      </c>
      <c r="H97" s="86" t="s">
        <v>133</v>
      </c>
      <c r="I97" s="83">
        <v>484.53697300000005</v>
      </c>
      <c r="J97" s="85">
        <v>14950</v>
      </c>
      <c r="K97" s="73"/>
      <c r="L97" s="83">
        <v>72.438277404000004</v>
      </c>
      <c r="M97" s="84">
        <v>1.3667161965935401E-5</v>
      </c>
      <c r="N97" s="84">
        <f t="shared" si="1"/>
        <v>3.5069728418447475E-4</v>
      </c>
      <c r="O97" s="84">
        <f>L97/'סכום נכסי הקרן'!$C$42</f>
        <v>2.7207972240992855E-5</v>
      </c>
    </row>
    <row r="98" spans="2:15">
      <c r="B98" s="76" t="s">
        <v>1144</v>
      </c>
      <c r="C98" s="73" t="s">
        <v>1145</v>
      </c>
      <c r="D98" s="86" t="s">
        <v>120</v>
      </c>
      <c r="E98" s="86" t="s">
        <v>318</v>
      </c>
      <c r="F98" s="73" t="s">
        <v>1146</v>
      </c>
      <c r="G98" s="86" t="s">
        <v>419</v>
      </c>
      <c r="H98" s="86" t="s">
        <v>133</v>
      </c>
      <c r="I98" s="83">
        <v>2682.1184920000005</v>
      </c>
      <c r="J98" s="85">
        <v>15850</v>
      </c>
      <c r="K98" s="73"/>
      <c r="L98" s="83">
        <v>425.11578096500006</v>
      </c>
      <c r="M98" s="84">
        <v>2.8091025690841657E-4</v>
      </c>
      <c r="N98" s="84">
        <f t="shared" si="1"/>
        <v>2.058123897906979E-3</v>
      </c>
      <c r="O98" s="84">
        <f>L98/'סכום נכסי הקרן'!$C$42</f>
        <v>1.5967439842882048E-4</v>
      </c>
    </row>
    <row r="99" spans="2:15">
      <c r="B99" s="76" t="s">
        <v>1147</v>
      </c>
      <c r="C99" s="73" t="s">
        <v>1148</v>
      </c>
      <c r="D99" s="86" t="s">
        <v>120</v>
      </c>
      <c r="E99" s="86" t="s">
        <v>318</v>
      </c>
      <c r="F99" s="73" t="s">
        <v>617</v>
      </c>
      <c r="G99" s="86" t="s">
        <v>157</v>
      </c>
      <c r="H99" s="86" t="s">
        <v>133</v>
      </c>
      <c r="I99" s="83">
        <v>75636.792065999995</v>
      </c>
      <c r="J99" s="85">
        <v>1460</v>
      </c>
      <c r="K99" s="73"/>
      <c r="L99" s="83">
        <v>1104.2971641600002</v>
      </c>
      <c r="M99" s="84">
        <v>4.0610276390584443E-4</v>
      </c>
      <c r="N99" s="84">
        <f t="shared" si="1"/>
        <v>5.3462620907402201E-3</v>
      </c>
      <c r="O99" s="84">
        <f>L99/'סכום נכסי הקרן'!$C$42</f>
        <v>4.147763815627856E-4</v>
      </c>
    </row>
    <row r="100" spans="2:15">
      <c r="B100" s="76" t="s">
        <v>1149</v>
      </c>
      <c r="C100" s="73" t="s">
        <v>1150</v>
      </c>
      <c r="D100" s="86" t="s">
        <v>120</v>
      </c>
      <c r="E100" s="86" t="s">
        <v>318</v>
      </c>
      <c r="F100" s="73" t="s">
        <v>1151</v>
      </c>
      <c r="G100" s="86" t="s">
        <v>158</v>
      </c>
      <c r="H100" s="86" t="s">
        <v>133</v>
      </c>
      <c r="I100" s="83">
        <v>127.37565000000001</v>
      </c>
      <c r="J100" s="85">
        <v>11580</v>
      </c>
      <c r="K100" s="73"/>
      <c r="L100" s="83">
        <v>14.750100270000003</v>
      </c>
      <c r="M100" s="84">
        <v>2.7587122286575363E-6</v>
      </c>
      <c r="N100" s="84">
        <f t="shared" si="1"/>
        <v>7.1410037503901876E-5</v>
      </c>
      <c r="O100" s="84">
        <f>L100/'סכום נכסי הקרן'!$C$42</f>
        <v>5.5401692734877298E-6</v>
      </c>
    </row>
    <row r="101" spans="2:15">
      <c r="B101" s="76" t="s">
        <v>1152</v>
      </c>
      <c r="C101" s="73" t="s">
        <v>1153</v>
      </c>
      <c r="D101" s="86" t="s">
        <v>120</v>
      </c>
      <c r="E101" s="86" t="s">
        <v>318</v>
      </c>
      <c r="F101" s="73" t="s">
        <v>1154</v>
      </c>
      <c r="G101" s="86" t="s">
        <v>506</v>
      </c>
      <c r="H101" s="86" t="s">
        <v>133</v>
      </c>
      <c r="I101" s="83">
        <v>1725.3541300000004</v>
      </c>
      <c r="J101" s="85">
        <v>8997</v>
      </c>
      <c r="K101" s="73"/>
      <c r="L101" s="83">
        <v>155.23011103200002</v>
      </c>
      <c r="M101" s="84">
        <v>8.1892396396885593E-5</v>
      </c>
      <c r="N101" s="84">
        <f t="shared" si="1"/>
        <v>7.515195047911341E-4</v>
      </c>
      <c r="O101" s="84">
        <f>L101/'סכום נכסי הקרן'!$C$42</f>
        <v>5.8304762389223742E-5</v>
      </c>
    </row>
    <row r="102" spans="2:15">
      <c r="B102" s="76" t="s">
        <v>1155</v>
      </c>
      <c r="C102" s="73" t="s">
        <v>1156</v>
      </c>
      <c r="D102" s="86" t="s">
        <v>120</v>
      </c>
      <c r="E102" s="86" t="s">
        <v>318</v>
      </c>
      <c r="F102" s="73" t="s">
        <v>531</v>
      </c>
      <c r="G102" s="86" t="s">
        <v>532</v>
      </c>
      <c r="H102" s="86" t="s">
        <v>133</v>
      </c>
      <c r="I102" s="83">
        <v>8472.5968420000027</v>
      </c>
      <c r="J102" s="85">
        <v>35950</v>
      </c>
      <c r="K102" s="73"/>
      <c r="L102" s="83">
        <v>3045.8985647780005</v>
      </c>
      <c r="M102" s="84">
        <v>5.1582433826536343E-4</v>
      </c>
      <c r="N102" s="84">
        <f t="shared" si="1"/>
        <v>1.4746186586016875E-2</v>
      </c>
      <c r="O102" s="84">
        <f>L102/'סכום נכסי הקרן'!$C$42</f>
        <v>1.1440460288303822E-3</v>
      </c>
    </row>
    <row r="103" spans="2:15">
      <c r="B103" s="76" t="s">
        <v>1157</v>
      </c>
      <c r="C103" s="73" t="s">
        <v>1158</v>
      </c>
      <c r="D103" s="86" t="s">
        <v>120</v>
      </c>
      <c r="E103" s="86" t="s">
        <v>318</v>
      </c>
      <c r="F103" s="73" t="s">
        <v>1159</v>
      </c>
      <c r="G103" s="86" t="s">
        <v>984</v>
      </c>
      <c r="H103" s="86" t="s">
        <v>133</v>
      </c>
      <c r="I103" s="83">
        <v>5754.5210700000007</v>
      </c>
      <c r="J103" s="85">
        <v>12800</v>
      </c>
      <c r="K103" s="73"/>
      <c r="L103" s="83">
        <v>736.57869701300012</v>
      </c>
      <c r="M103" s="84">
        <v>1.3000606097807532E-4</v>
      </c>
      <c r="N103" s="84">
        <f t="shared" si="1"/>
        <v>3.5660172755065285E-3</v>
      </c>
      <c r="O103" s="84">
        <f>L103/'סכום נכסי הקרן'!$C$42</f>
        <v>2.7666053721660906E-4</v>
      </c>
    </row>
    <row r="104" spans="2:15">
      <c r="B104" s="76" t="s">
        <v>1160</v>
      </c>
      <c r="C104" s="73" t="s">
        <v>1161</v>
      </c>
      <c r="D104" s="86" t="s">
        <v>120</v>
      </c>
      <c r="E104" s="86" t="s">
        <v>318</v>
      </c>
      <c r="F104" s="73" t="s">
        <v>646</v>
      </c>
      <c r="G104" s="86" t="s">
        <v>506</v>
      </c>
      <c r="H104" s="86" t="s">
        <v>133</v>
      </c>
      <c r="I104" s="83">
        <v>16044.155354000002</v>
      </c>
      <c r="J104" s="85">
        <v>2255</v>
      </c>
      <c r="K104" s="73"/>
      <c r="L104" s="83">
        <v>361.79570322300003</v>
      </c>
      <c r="M104" s="84">
        <v>2.9624436818025075E-4</v>
      </c>
      <c r="N104" s="84">
        <f t="shared" si="1"/>
        <v>1.751570786840826E-3</v>
      </c>
      <c r="O104" s="84">
        <f>L104/'סכום נכסי הקרן'!$C$42</f>
        <v>1.3589124152279066E-4</v>
      </c>
    </row>
    <row r="105" spans="2:15">
      <c r="B105" s="76" t="s">
        <v>1162</v>
      </c>
      <c r="C105" s="73" t="s">
        <v>1163</v>
      </c>
      <c r="D105" s="86" t="s">
        <v>120</v>
      </c>
      <c r="E105" s="86" t="s">
        <v>318</v>
      </c>
      <c r="F105" s="73" t="s">
        <v>408</v>
      </c>
      <c r="G105" s="86" t="s">
        <v>334</v>
      </c>
      <c r="H105" s="86" t="s">
        <v>133</v>
      </c>
      <c r="I105" s="83">
        <v>5566.7133170000006</v>
      </c>
      <c r="J105" s="85">
        <v>21470</v>
      </c>
      <c r="K105" s="73"/>
      <c r="L105" s="83">
        <v>1195.1733491660002</v>
      </c>
      <c r="M105" s="84">
        <v>4.5631928329837061E-4</v>
      </c>
      <c r="N105" s="84">
        <f t="shared" si="1"/>
        <v>5.7862232883389118E-3</v>
      </c>
      <c r="O105" s="84">
        <f>L105/'סכום נכסי הקרן'!$C$42</f>
        <v>4.4890967141478927E-4</v>
      </c>
    </row>
    <row r="106" spans="2:15">
      <c r="B106" s="76" t="s">
        <v>1164</v>
      </c>
      <c r="C106" s="73" t="s">
        <v>1165</v>
      </c>
      <c r="D106" s="86" t="s">
        <v>120</v>
      </c>
      <c r="E106" s="86" t="s">
        <v>318</v>
      </c>
      <c r="F106" s="73" t="s">
        <v>410</v>
      </c>
      <c r="G106" s="86" t="s">
        <v>334</v>
      </c>
      <c r="H106" s="86" t="s">
        <v>133</v>
      </c>
      <c r="I106" s="83">
        <v>79908.609620000017</v>
      </c>
      <c r="J106" s="85">
        <v>1625</v>
      </c>
      <c r="K106" s="73"/>
      <c r="L106" s="83">
        <v>1298.5149063240001</v>
      </c>
      <c r="M106" s="84">
        <v>4.1199928195076522E-4</v>
      </c>
      <c r="N106" s="84">
        <f t="shared" si="1"/>
        <v>6.2865334107977877E-3</v>
      </c>
      <c r="O106" s="84">
        <f>L106/'סכום נכסי הקרן'!$C$42</f>
        <v>4.8772498176258305E-4</v>
      </c>
    </row>
    <row r="107" spans="2:15">
      <c r="B107" s="76" t="s">
        <v>1166</v>
      </c>
      <c r="C107" s="73" t="s">
        <v>1167</v>
      </c>
      <c r="D107" s="86" t="s">
        <v>120</v>
      </c>
      <c r="E107" s="86" t="s">
        <v>318</v>
      </c>
      <c r="F107" s="73" t="s">
        <v>1168</v>
      </c>
      <c r="G107" s="86" t="s">
        <v>570</v>
      </c>
      <c r="H107" s="86" t="s">
        <v>133</v>
      </c>
      <c r="I107" s="83">
        <v>8185.205124000001</v>
      </c>
      <c r="J107" s="85">
        <v>7180</v>
      </c>
      <c r="K107" s="73"/>
      <c r="L107" s="83">
        <v>587.69772791999992</v>
      </c>
      <c r="M107" s="84">
        <v>1.6896596625612305E-4</v>
      </c>
      <c r="N107" s="84">
        <f t="shared" si="1"/>
        <v>2.8452360338920672E-3</v>
      </c>
      <c r="O107" s="84">
        <f>L107/'סכום נכסי הקרן'!$C$42</f>
        <v>2.2074052614700867E-4</v>
      </c>
    </row>
    <row r="108" spans="2:15">
      <c r="B108" s="76" t="s">
        <v>1169</v>
      </c>
      <c r="C108" s="73" t="s">
        <v>1170</v>
      </c>
      <c r="D108" s="86" t="s">
        <v>120</v>
      </c>
      <c r="E108" s="86" t="s">
        <v>318</v>
      </c>
      <c r="F108" s="73" t="s">
        <v>1171</v>
      </c>
      <c r="G108" s="86" t="s">
        <v>570</v>
      </c>
      <c r="H108" s="86" t="s">
        <v>133</v>
      </c>
      <c r="I108" s="83">
        <v>2045.2453370000003</v>
      </c>
      <c r="J108" s="85">
        <v>21910</v>
      </c>
      <c r="K108" s="73"/>
      <c r="L108" s="83">
        <v>448.11325331900008</v>
      </c>
      <c r="M108" s="84">
        <v>1.4846887692520892E-4</v>
      </c>
      <c r="N108" s="84">
        <f t="shared" si="1"/>
        <v>2.1694621487142796E-3</v>
      </c>
      <c r="O108" s="84">
        <f>L108/'סכום נכסי הקרן'!$C$42</f>
        <v>1.6831229833263683E-4</v>
      </c>
    </row>
    <row r="109" spans="2:15">
      <c r="B109" s="76" t="s">
        <v>1172</v>
      </c>
      <c r="C109" s="73" t="s">
        <v>1173</v>
      </c>
      <c r="D109" s="86" t="s">
        <v>120</v>
      </c>
      <c r="E109" s="86" t="s">
        <v>318</v>
      </c>
      <c r="F109" s="73" t="s">
        <v>1174</v>
      </c>
      <c r="G109" s="86" t="s">
        <v>127</v>
      </c>
      <c r="H109" s="86" t="s">
        <v>133</v>
      </c>
      <c r="I109" s="83">
        <v>203446.11055400001</v>
      </c>
      <c r="J109" s="85">
        <v>282</v>
      </c>
      <c r="K109" s="73"/>
      <c r="L109" s="83">
        <v>573.71803175600007</v>
      </c>
      <c r="M109" s="84">
        <v>1.8102262993234636E-4</v>
      </c>
      <c r="N109" s="84">
        <f t="shared" si="1"/>
        <v>2.7775557734809032E-3</v>
      </c>
      <c r="O109" s="84">
        <f>L109/'סכום נכסי הקרן'!$C$42</f>
        <v>2.1548972230684695E-4</v>
      </c>
    </row>
    <row r="110" spans="2:15">
      <c r="B110" s="76" t="s">
        <v>1175</v>
      </c>
      <c r="C110" s="73" t="s">
        <v>1176</v>
      </c>
      <c r="D110" s="86" t="s">
        <v>120</v>
      </c>
      <c r="E110" s="86" t="s">
        <v>318</v>
      </c>
      <c r="F110" s="73" t="s">
        <v>1177</v>
      </c>
      <c r="G110" s="86" t="s">
        <v>342</v>
      </c>
      <c r="H110" s="86" t="s">
        <v>133</v>
      </c>
      <c r="I110" s="83">
        <v>194663.859838</v>
      </c>
      <c r="J110" s="85">
        <v>315</v>
      </c>
      <c r="K110" s="73"/>
      <c r="L110" s="83">
        <v>613.19115848900014</v>
      </c>
      <c r="M110" s="84">
        <v>2.123351466558194E-4</v>
      </c>
      <c r="N110" s="84">
        <f t="shared" si="1"/>
        <v>2.9686580310115097E-3</v>
      </c>
      <c r="O110" s="84">
        <f>L110/'סכום נכסי הקרן'!$C$42</f>
        <v>2.3031591330565935E-4</v>
      </c>
    </row>
    <row r="111" spans="2:15">
      <c r="B111" s="76" t="s">
        <v>1178</v>
      </c>
      <c r="C111" s="73" t="s">
        <v>1179</v>
      </c>
      <c r="D111" s="86" t="s">
        <v>120</v>
      </c>
      <c r="E111" s="86" t="s">
        <v>318</v>
      </c>
      <c r="F111" s="73" t="s">
        <v>569</v>
      </c>
      <c r="G111" s="86" t="s">
        <v>570</v>
      </c>
      <c r="H111" s="86" t="s">
        <v>133</v>
      </c>
      <c r="I111" s="83">
        <v>146901.91711100002</v>
      </c>
      <c r="J111" s="85">
        <v>1935</v>
      </c>
      <c r="K111" s="73"/>
      <c r="L111" s="83">
        <v>2842.552096119</v>
      </c>
      <c r="M111" s="84">
        <v>5.5295799971796886E-4</v>
      </c>
      <c r="N111" s="84">
        <f t="shared" si="1"/>
        <v>1.3761720129015276E-2</v>
      </c>
      <c r="O111" s="84">
        <f>L111/'סכום נכסי הקרן'!$C$42</f>
        <v>1.0676686593945859E-3</v>
      </c>
    </row>
    <row r="112" spans="2:15">
      <c r="B112" s="76" t="s">
        <v>1180</v>
      </c>
      <c r="C112" s="73" t="s">
        <v>1181</v>
      </c>
      <c r="D112" s="86" t="s">
        <v>120</v>
      </c>
      <c r="E112" s="86" t="s">
        <v>318</v>
      </c>
      <c r="F112" s="73" t="s">
        <v>1182</v>
      </c>
      <c r="G112" s="86" t="s">
        <v>128</v>
      </c>
      <c r="H112" s="86" t="s">
        <v>133</v>
      </c>
      <c r="I112" s="83">
        <v>2100.4142780000006</v>
      </c>
      <c r="J112" s="85">
        <v>28130</v>
      </c>
      <c r="K112" s="73"/>
      <c r="L112" s="83">
        <v>590.84653652700001</v>
      </c>
      <c r="M112" s="84">
        <v>2.446324287639846E-4</v>
      </c>
      <c r="N112" s="84">
        <f t="shared" si="1"/>
        <v>2.8604804414962526E-3</v>
      </c>
      <c r="O112" s="84">
        <f>L112/'סכום נכסי הקרן'!$C$42</f>
        <v>2.219232254082521E-4</v>
      </c>
    </row>
    <row r="113" spans="2:15">
      <c r="B113" s="76" t="s">
        <v>1183</v>
      </c>
      <c r="C113" s="73" t="s">
        <v>1184</v>
      </c>
      <c r="D113" s="86" t="s">
        <v>120</v>
      </c>
      <c r="E113" s="86" t="s">
        <v>318</v>
      </c>
      <c r="F113" s="73" t="s">
        <v>1185</v>
      </c>
      <c r="G113" s="86" t="s">
        <v>1011</v>
      </c>
      <c r="H113" s="86" t="s">
        <v>133</v>
      </c>
      <c r="I113" s="83">
        <v>27610.669388000002</v>
      </c>
      <c r="J113" s="85">
        <v>1105</v>
      </c>
      <c r="K113" s="73"/>
      <c r="L113" s="83">
        <v>305.09789673400002</v>
      </c>
      <c r="M113" s="84">
        <v>2.7587281993816926E-4</v>
      </c>
      <c r="N113" s="84">
        <f t="shared" si="1"/>
        <v>1.4770782468814037E-3</v>
      </c>
      <c r="O113" s="84">
        <f>L113/'סכום נכסי הקרן'!$C$42</f>
        <v>1.1459542389208713E-4</v>
      </c>
    </row>
    <row r="114" spans="2:15">
      <c r="B114" s="72"/>
      <c r="C114" s="73"/>
      <c r="D114" s="73"/>
      <c r="E114" s="73"/>
      <c r="F114" s="73"/>
      <c r="G114" s="73"/>
      <c r="H114" s="73"/>
      <c r="I114" s="83"/>
      <c r="J114" s="85"/>
      <c r="K114" s="73"/>
      <c r="L114" s="73"/>
      <c r="M114" s="73"/>
      <c r="N114" s="84"/>
      <c r="O114" s="73"/>
    </row>
    <row r="115" spans="2:15">
      <c r="B115" s="89" t="s">
        <v>29</v>
      </c>
      <c r="C115" s="71"/>
      <c r="D115" s="71"/>
      <c r="E115" s="71"/>
      <c r="F115" s="71"/>
      <c r="G115" s="71"/>
      <c r="H115" s="71"/>
      <c r="I115" s="80"/>
      <c r="J115" s="82"/>
      <c r="K115" s="80">
        <v>2.5265120670000005</v>
      </c>
      <c r="L115" s="80">
        <f>SUM(L116:L185)</f>
        <v>10543.245957614003</v>
      </c>
      <c r="M115" s="71"/>
      <c r="N115" s="81">
        <f t="shared" si="1"/>
        <v>5.1043286178696447E-2</v>
      </c>
      <c r="O115" s="81">
        <f>L115/'סכום נכסי הקרן'!$C$42</f>
        <v>3.9600657777221198E-3</v>
      </c>
    </row>
    <row r="116" spans="2:15">
      <c r="B116" s="76" t="s">
        <v>1186</v>
      </c>
      <c r="C116" s="73" t="s">
        <v>1187</v>
      </c>
      <c r="D116" s="86" t="s">
        <v>120</v>
      </c>
      <c r="E116" s="86" t="s">
        <v>318</v>
      </c>
      <c r="F116" s="73" t="s">
        <v>1188</v>
      </c>
      <c r="G116" s="86" t="s">
        <v>1189</v>
      </c>
      <c r="H116" s="86" t="s">
        <v>133</v>
      </c>
      <c r="I116" s="83">
        <v>123244.55706400001</v>
      </c>
      <c r="J116" s="85">
        <v>147.80000000000001</v>
      </c>
      <c r="K116" s="73"/>
      <c r="L116" s="83">
        <v>182.15545535100006</v>
      </c>
      <c r="M116" s="84">
        <v>4.1517019128151458E-4</v>
      </c>
      <c r="N116" s="84">
        <f t="shared" si="1"/>
        <v>8.8187386255342629E-4</v>
      </c>
      <c r="O116" s="84">
        <f>L116/'סכום נכסי הקרן'!$C$42</f>
        <v>6.8417979421218965E-5</v>
      </c>
    </row>
    <row r="117" spans="2:15">
      <c r="B117" s="76" t="s">
        <v>1190</v>
      </c>
      <c r="C117" s="73" t="s">
        <v>1191</v>
      </c>
      <c r="D117" s="86" t="s">
        <v>120</v>
      </c>
      <c r="E117" s="86" t="s">
        <v>318</v>
      </c>
      <c r="F117" s="73" t="s">
        <v>1192</v>
      </c>
      <c r="G117" s="86" t="s">
        <v>499</v>
      </c>
      <c r="H117" s="86" t="s">
        <v>133</v>
      </c>
      <c r="I117" s="83">
        <v>49926.378860000012</v>
      </c>
      <c r="J117" s="85">
        <v>427.1</v>
      </c>
      <c r="K117" s="73"/>
      <c r="L117" s="83">
        <v>213.23556409600002</v>
      </c>
      <c r="M117" s="84">
        <v>3.0284925423648934E-4</v>
      </c>
      <c r="N117" s="84">
        <f t="shared" si="1"/>
        <v>1.0323427875423541E-3</v>
      </c>
      <c r="O117" s="84">
        <f>L117/'סכום נכסי הקרן'!$C$42</f>
        <v>8.0091734876015349E-5</v>
      </c>
    </row>
    <row r="118" spans="2:15">
      <c r="B118" s="76" t="s">
        <v>1193</v>
      </c>
      <c r="C118" s="73" t="s">
        <v>1194</v>
      </c>
      <c r="D118" s="86" t="s">
        <v>120</v>
      </c>
      <c r="E118" s="86" t="s">
        <v>318</v>
      </c>
      <c r="F118" s="73" t="s">
        <v>1195</v>
      </c>
      <c r="G118" s="86" t="s">
        <v>1196</v>
      </c>
      <c r="H118" s="86" t="s">
        <v>133</v>
      </c>
      <c r="I118" s="83">
        <v>1701.4839330000002</v>
      </c>
      <c r="J118" s="85">
        <v>1975</v>
      </c>
      <c r="K118" s="73"/>
      <c r="L118" s="83">
        <v>33.604307671000008</v>
      </c>
      <c r="M118" s="84">
        <v>3.8073069051751228E-4</v>
      </c>
      <c r="N118" s="84">
        <f t="shared" si="1"/>
        <v>1.6268939377716974E-4</v>
      </c>
      <c r="O118" s="84">
        <f>L118/'סכום נכסי הקרן'!$C$42</f>
        <v>1.2621849981207092E-5</v>
      </c>
    </row>
    <row r="119" spans="2:15">
      <c r="B119" s="76" t="s">
        <v>1197</v>
      </c>
      <c r="C119" s="73" t="s">
        <v>1198</v>
      </c>
      <c r="D119" s="86" t="s">
        <v>120</v>
      </c>
      <c r="E119" s="86" t="s">
        <v>318</v>
      </c>
      <c r="F119" s="73" t="s">
        <v>1199</v>
      </c>
      <c r="G119" s="86" t="s">
        <v>129</v>
      </c>
      <c r="H119" s="86" t="s">
        <v>133</v>
      </c>
      <c r="I119" s="83">
        <v>22240.216472000004</v>
      </c>
      <c r="J119" s="85">
        <v>461.8</v>
      </c>
      <c r="K119" s="73"/>
      <c r="L119" s="83">
        <v>102.70531965800001</v>
      </c>
      <c r="M119" s="84">
        <v>4.0428290067758362E-4</v>
      </c>
      <c r="N119" s="84">
        <f t="shared" si="1"/>
        <v>4.9722988958555807E-4</v>
      </c>
      <c r="O119" s="84">
        <f>L119/'סכום נכסי הקרן'!$C$42</f>
        <v>3.8576338179224246E-5</v>
      </c>
    </row>
    <row r="120" spans="2:15">
      <c r="B120" s="76" t="s">
        <v>1200</v>
      </c>
      <c r="C120" s="73" t="s">
        <v>1201</v>
      </c>
      <c r="D120" s="86" t="s">
        <v>120</v>
      </c>
      <c r="E120" s="86" t="s">
        <v>318</v>
      </c>
      <c r="F120" s="73" t="s">
        <v>1202</v>
      </c>
      <c r="G120" s="86" t="s">
        <v>129</v>
      </c>
      <c r="H120" s="86" t="s">
        <v>133</v>
      </c>
      <c r="I120" s="83">
        <v>9779.7087960000026</v>
      </c>
      <c r="J120" s="85">
        <v>2608</v>
      </c>
      <c r="K120" s="73"/>
      <c r="L120" s="83">
        <v>255.05480540000008</v>
      </c>
      <c r="M120" s="84">
        <v>5.7877178224820963E-4</v>
      </c>
      <c r="N120" s="84">
        <f t="shared" si="1"/>
        <v>1.2348033495208502E-3</v>
      </c>
      <c r="O120" s="84">
        <f>L120/'סכום נכסי הקרן'!$C$42</f>
        <v>9.5799131535834127E-5</v>
      </c>
    </row>
    <row r="121" spans="2:15">
      <c r="B121" s="76" t="s">
        <v>1203</v>
      </c>
      <c r="C121" s="73" t="s">
        <v>1204</v>
      </c>
      <c r="D121" s="86" t="s">
        <v>120</v>
      </c>
      <c r="E121" s="86" t="s">
        <v>318</v>
      </c>
      <c r="F121" s="73" t="s">
        <v>1205</v>
      </c>
      <c r="G121" s="86" t="s">
        <v>480</v>
      </c>
      <c r="H121" s="86" t="s">
        <v>133</v>
      </c>
      <c r="I121" s="83">
        <v>3209.8663800000004</v>
      </c>
      <c r="J121" s="85">
        <v>9912</v>
      </c>
      <c r="K121" s="73"/>
      <c r="L121" s="83">
        <v>318.16195558600003</v>
      </c>
      <c r="M121" s="84">
        <v>8.0246659500000006E-4</v>
      </c>
      <c r="N121" s="84">
        <f t="shared" si="1"/>
        <v>1.5403256089669296E-3</v>
      </c>
      <c r="O121" s="84">
        <f>L121/'סכום נכסי הקרן'!$C$42</f>
        <v>1.1950231239548887E-4</v>
      </c>
    </row>
    <row r="122" spans="2:15">
      <c r="B122" s="76" t="s">
        <v>1206</v>
      </c>
      <c r="C122" s="73" t="s">
        <v>1207</v>
      </c>
      <c r="D122" s="86" t="s">
        <v>120</v>
      </c>
      <c r="E122" s="86" t="s">
        <v>318</v>
      </c>
      <c r="F122" s="73" t="s">
        <v>1208</v>
      </c>
      <c r="G122" s="86" t="s">
        <v>128</v>
      </c>
      <c r="H122" s="86" t="s">
        <v>133</v>
      </c>
      <c r="I122" s="83">
        <v>12228.062400000003</v>
      </c>
      <c r="J122" s="85">
        <v>625.9</v>
      </c>
      <c r="K122" s="73"/>
      <c r="L122" s="83">
        <v>76.535442562000014</v>
      </c>
      <c r="M122" s="84">
        <v>2.1517136936064028E-4</v>
      </c>
      <c r="N122" s="84">
        <f t="shared" si="1"/>
        <v>3.7053299460249354E-4</v>
      </c>
      <c r="O122" s="84">
        <f>L122/'סכום נכסי הקרן'!$C$42</f>
        <v>2.8746876255287814E-5</v>
      </c>
    </row>
    <row r="123" spans="2:15">
      <c r="B123" s="76" t="s">
        <v>1209</v>
      </c>
      <c r="C123" s="73" t="s">
        <v>1210</v>
      </c>
      <c r="D123" s="86" t="s">
        <v>120</v>
      </c>
      <c r="E123" s="86" t="s">
        <v>318</v>
      </c>
      <c r="F123" s="73" t="s">
        <v>1211</v>
      </c>
      <c r="G123" s="86" t="s">
        <v>128</v>
      </c>
      <c r="H123" s="86" t="s">
        <v>133</v>
      </c>
      <c r="I123" s="83">
        <v>625.35044800000014</v>
      </c>
      <c r="J123" s="85">
        <v>6915</v>
      </c>
      <c r="K123" s="73"/>
      <c r="L123" s="83">
        <v>43.242984721000006</v>
      </c>
      <c r="M123" s="84">
        <v>5.5894214097165869E-5</v>
      </c>
      <c r="N123" s="84">
        <f t="shared" si="1"/>
        <v>2.093533673793301E-4</v>
      </c>
      <c r="O123" s="84">
        <f>L123/'סכום נכסי הקרן'!$C$42</f>
        <v>1.6242157738578108E-5</v>
      </c>
    </row>
    <row r="124" spans="2:15">
      <c r="B124" s="76" t="s">
        <v>1212</v>
      </c>
      <c r="C124" s="73" t="s">
        <v>1213</v>
      </c>
      <c r="D124" s="86" t="s">
        <v>120</v>
      </c>
      <c r="E124" s="86" t="s">
        <v>318</v>
      </c>
      <c r="F124" s="73" t="s">
        <v>654</v>
      </c>
      <c r="G124" s="86" t="s">
        <v>547</v>
      </c>
      <c r="H124" s="86" t="s">
        <v>133</v>
      </c>
      <c r="I124" s="83">
        <v>987.25809300000026</v>
      </c>
      <c r="J124" s="85">
        <v>6622</v>
      </c>
      <c r="K124" s="73"/>
      <c r="L124" s="83">
        <v>65.376230918000019</v>
      </c>
      <c r="M124" s="84">
        <v>7.6813971119428523E-5</v>
      </c>
      <c r="N124" s="84">
        <f t="shared" si="1"/>
        <v>3.1650761799995074E-4</v>
      </c>
      <c r="O124" s="84">
        <f>L124/'סכום נכסי הקרן'!$C$42</f>
        <v>2.4555452445635622E-5</v>
      </c>
    </row>
    <row r="125" spans="2:15">
      <c r="B125" s="76" t="s">
        <v>1214</v>
      </c>
      <c r="C125" s="73" t="s">
        <v>1215</v>
      </c>
      <c r="D125" s="86" t="s">
        <v>120</v>
      </c>
      <c r="E125" s="86" t="s">
        <v>318</v>
      </c>
      <c r="F125" s="73" t="s">
        <v>1216</v>
      </c>
      <c r="G125" s="86" t="s">
        <v>1217</v>
      </c>
      <c r="H125" s="86" t="s">
        <v>133</v>
      </c>
      <c r="I125" s="83">
        <v>11143.061328</v>
      </c>
      <c r="J125" s="85">
        <v>343.1</v>
      </c>
      <c r="K125" s="73"/>
      <c r="L125" s="83">
        <v>38.231843431999998</v>
      </c>
      <c r="M125" s="84">
        <v>5.7369451509256704E-4</v>
      </c>
      <c r="N125" s="84">
        <f t="shared" si="1"/>
        <v>1.8509280095371338E-4</v>
      </c>
      <c r="O125" s="84">
        <f>L125/'סכום נכסי הקרן'!$C$42</f>
        <v>1.4359962330666923E-5</v>
      </c>
    </row>
    <row r="126" spans="2:15">
      <c r="B126" s="76" t="s">
        <v>1218</v>
      </c>
      <c r="C126" s="73" t="s">
        <v>1219</v>
      </c>
      <c r="D126" s="86" t="s">
        <v>120</v>
      </c>
      <c r="E126" s="86" t="s">
        <v>318</v>
      </c>
      <c r="F126" s="73" t="s">
        <v>1220</v>
      </c>
      <c r="G126" s="86" t="s">
        <v>342</v>
      </c>
      <c r="H126" s="86" t="s">
        <v>133</v>
      </c>
      <c r="I126" s="83">
        <v>6367.1877570000015</v>
      </c>
      <c r="J126" s="85">
        <v>4378</v>
      </c>
      <c r="K126" s="73"/>
      <c r="L126" s="83">
        <v>278.75547999499997</v>
      </c>
      <c r="M126" s="84">
        <v>3.9698951266563091E-4</v>
      </c>
      <c r="N126" s="84">
        <f t="shared" si="1"/>
        <v>1.3495460313139359E-3</v>
      </c>
      <c r="O126" s="84">
        <f>L126/'סכום נכסי הקרן'!$C$42</f>
        <v>1.0470115570845688E-4</v>
      </c>
    </row>
    <row r="127" spans="2:15">
      <c r="B127" s="76" t="s">
        <v>1221</v>
      </c>
      <c r="C127" s="73" t="s">
        <v>1222</v>
      </c>
      <c r="D127" s="86" t="s">
        <v>120</v>
      </c>
      <c r="E127" s="86" t="s">
        <v>318</v>
      </c>
      <c r="F127" s="73" t="s">
        <v>1223</v>
      </c>
      <c r="G127" s="86" t="s">
        <v>156</v>
      </c>
      <c r="H127" s="86" t="s">
        <v>133</v>
      </c>
      <c r="I127" s="83">
        <v>650.78767100000016</v>
      </c>
      <c r="J127" s="85">
        <v>8800</v>
      </c>
      <c r="K127" s="73"/>
      <c r="L127" s="83">
        <v>57.269315046000017</v>
      </c>
      <c r="M127" s="84">
        <v>6.02645291614821E-5</v>
      </c>
      <c r="N127" s="84">
        <f t="shared" si="1"/>
        <v>2.7725939894628478E-4</v>
      </c>
      <c r="O127" s="84">
        <f>L127/'סכום נכסי הקרן'!$C$42</f>
        <v>2.1510477469556737E-5</v>
      </c>
    </row>
    <row r="128" spans="2:15">
      <c r="B128" s="76" t="s">
        <v>1224</v>
      </c>
      <c r="C128" s="73" t="s">
        <v>1225</v>
      </c>
      <c r="D128" s="86" t="s">
        <v>120</v>
      </c>
      <c r="E128" s="86" t="s">
        <v>318</v>
      </c>
      <c r="F128" s="73" t="s">
        <v>1226</v>
      </c>
      <c r="G128" s="86" t="s">
        <v>1196</v>
      </c>
      <c r="H128" s="86" t="s">
        <v>133</v>
      </c>
      <c r="I128" s="83">
        <v>6688.0351990000008</v>
      </c>
      <c r="J128" s="85">
        <v>474.8</v>
      </c>
      <c r="K128" s="73"/>
      <c r="L128" s="83">
        <v>31.754791120000004</v>
      </c>
      <c r="M128" s="84">
        <v>1.288120862658168E-4</v>
      </c>
      <c r="N128" s="84">
        <f t="shared" si="1"/>
        <v>1.5373528201837575E-4</v>
      </c>
      <c r="O128" s="84">
        <f>L128/'סכום נכסי הקרן'!$C$42</f>
        <v>1.1927167600810146E-5</v>
      </c>
    </row>
    <row r="129" spans="2:15">
      <c r="B129" s="76" t="s">
        <v>1227</v>
      </c>
      <c r="C129" s="73" t="s">
        <v>1228</v>
      </c>
      <c r="D129" s="86" t="s">
        <v>120</v>
      </c>
      <c r="E129" s="86" t="s">
        <v>318</v>
      </c>
      <c r="F129" s="73" t="s">
        <v>1229</v>
      </c>
      <c r="G129" s="86" t="s">
        <v>480</v>
      </c>
      <c r="H129" s="86" t="s">
        <v>133</v>
      </c>
      <c r="I129" s="83">
        <v>7011.056383000001</v>
      </c>
      <c r="J129" s="85">
        <v>2461</v>
      </c>
      <c r="K129" s="73"/>
      <c r="L129" s="83">
        <v>172.54209757400002</v>
      </c>
      <c r="M129" s="84">
        <v>2.5045056029244221E-4</v>
      </c>
      <c r="N129" s="84">
        <f t="shared" si="1"/>
        <v>8.3533246779489434E-4</v>
      </c>
      <c r="O129" s="84">
        <f>L129/'סכום נכסי הקרן'!$C$42</f>
        <v>6.4807181637050417E-5</v>
      </c>
    </row>
    <row r="130" spans="2:15">
      <c r="B130" s="76" t="s">
        <v>1230</v>
      </c>
      <c r="C130" s="73" t="s">
        <v>1231</v>
      </c>
      <c r="D130" s="86" t="s">
        <v>120</v>
      </c>
      <c r="E130" s="86" t="s">
        <v>318</v>
      </c>
      <c r="F130" s="73" t="s">
        <v>1232</v>
      </c>
      <c r="G130" s="86" t="s">
        <v>129</v>
      </c>
      <c r="H130" s="86" t="s">
        <v>133</v>
      </c>
      <c r="I130" s="83">
        <v>3742.7857190000004</v>
      </c>
      <c r="J130" s="85">
        <v>1686</v>
      </c>
      <c r="K130" s="73"/>
      <c r="L130" s="83">
        <v>63.103367231000014</v>
      </c>
      <c r="M130" s="84">
        <v>5.7331345268269536E-4</v>
      </c>
      <c r="N130" s="84">
        <f t="shared" si="1"/>
        <v>3.0550394492933188E-4</v>
      </c>
      <c r="O130" s="84">
        <f>L130/'סכום נכסי הקרן'!$C$42</f>
        <v>2.370175997364923E-5</v>
      </c>
    </row>
    <row r="131" spans="2:15">
      <c r="B131" s="76" t="s">
        <v>1233</v>
      </c>
      <c r="C131" s="73" t="s">
        <v>1234</v>
      </c>
      <c r="D131" s="86" t="s">
        <v>120</v>
      </c>
      <c r="E131" s="86" t="s">
        <v>318</v>
      </c>
      <c r="F131" s="73" t="s">
        <v>1235</v>
      </c>
      <c r="G131" s="86" t="s">
        <v>480</v>
      </c>
      <c r="H131" s="86" t="s">
        <v>133</v>
      </c>
      <c r="I131" s="83">
        <v>1631.7231420000003</v>
      </c>
      <c r="J131" s="85">
        <v>7850</v>
      </c>
      <c r="K131" s="73"/>
      <c r="L131" s="83">
        <v>128.09026667900002</v>
      </c>
      <c r="M131" s="84">
        <v>3.2241031975015287E-4</v>
      </c>
      <c r="N131" s="84">
        <f t="shared" si="1"/>
        <v>6.2012668253082887E-4</v>
      </c>
      <c r="O131" s="84">
        <f>L131/'סכום נכסי הקרן'!$C$42</f>
        <v>4.8110978684746592E-5</v>
      </c>
    </row>
    <row r="132" spans="2:15">
      <c r="B132" s="76" t="s">
        <v>1236</v>
      </c>
      <c r="C132" s="73" t="s">
        <v>1237</v>
      </c>
      <c r="D132" s="86" t="s">
        <v>120</v>
      </c>
      <c r="E132" s="86" t="s">
        <v>318</v>
      </c>
      <c r="F132" s="73" t="s">
        <v>1238</v>
      </c>
      <c r="G132" s="86" t="s">
        <v>1239</v>
      </c>
      <c r="H132" s="86" t="s">
        <v>133</v>
      </c>
      <c r="I132" s="83">
        <v>5025.4177550000013</v>
      </c>
      <c r="J132" s="85">
        <v>206</v>
      </c>
      <c r="K132" s="73"/>
      <c r="L132" s="83">
        <v>10.352360575000002</v>
      </c>
      <c r="M132" s="84">
        <v>1.7083363264977009E-4</v>
      </c>
      <c r="N132" s="84">
        <f t="shared" si="1"/>
        <v>5.0119147896115641E-5</v>
      </c>
      <c r="O132" s="84">
        <f>L132/'סכום נכסי הקרן'!$C$42</f>
        <v>3.8883688189111382E-6</v>
      </c>
    </row>
    <row r="133" spans="2:15">
      <c r="B133" s="76" t="s">
        <v>1240</v>
      </c>
      <c r="C133" s="73" t="s">
        <v>1241</v>
      </c>
      <c r="D133" s="86" t="s">
        <v>120</v>
      </c>
      <c r="E133" s="86" t="s">
        <v>318</v>
      </c>
      <c r="F133" s="73" t="s">
        <v>1242</v>
      </c>
      <c r="G133" s="86" t="s">
        <v>547</v>
      </c>
      <c r="H133" s="86" t="s">
        <v>133</v>
      </c>
      <c r="I133" s="83">
        <v>10190.052000000001</v>
      </c>
      <c r="J133" s="85">
        <v>956.7</v>
      </c>
      <c r="K133" s="73"/>
      <c r="L133" s="83">
        <v>97.488227484000006</v>
      </c>
      <c r="M133" s="84">
        <v>2.2348264719832052E-4</v>
      </c>
      <c r="N133" s="84">
        <f t="shared" si="1"/>
        <v>4.719722478755297E-4</v>
      </c>
      <c r="O133" s="84">
        <f>L133/'סכום נכסי הקרן'!$C$42</f>
        <v>3.6616787177517861E-5</v>
      </c>
    </row>
    <row r="134" spans="2:15">
      <c r="B134" s="76" t="s">
        <v>1243</v>
      </c>
      <c r="C134" s="73" t="s">
        <v>1244</v>
      </c>
      <c r="D134" s="86" t="s">
        <v>120</v>
      </c>
      <c r="E134" s="86" t="s">
        <v>318</v>
      </c>
      <c r="F134" s="73" t="s">
        <v>1245</v>
      </c>
      <c r="G134" s="86" t="s">
        <v>1103</v>
      </c>
      <c r="H134" s="86" t="s">
        <v>133</v>
      </c>
      <c r="I134" s="83">
        <v>10325.156804000002</v>
      </c>
      <c r="J134" s="85">
        <v>116.9</v>
      </c>
      <c r="K134" s="73"/>
      <c r="L134" s="83">
        <v>12.070108289000002</v>
      </c>
      <c r="M134" s="84">
        <v>1.0502990284601795E-4</v>
      </c>
      <c r="N134" s="84">
        <f t="shared" si="1"/>
        <v>5.8435323815845962E-5</v>
      </c>
      <c r="O134" s="84">
        <f>L134/'סכום נכסי הקרן'!$C$42</f>
        <v>4.5335585417269401E-6</v>
      </c>
    </row>
    <row r="135" spans="2:15">
      <c r="B135" s="76" t="s">
        <v>1246</v>
      </c>
      <c r="C135" s="73" t="s">
        <v>1247</v>
      </c>
      <c r="D135" s="86" t="s">
        <v>120</v>
      </c>
      <c r="E135" s="86" t="s">
        <v>318</v>
      </c>
      <c r="F135" s="73" t="s">
        <v>1248</v>
      </c>
      <c r="G135" s="86" t="s">
        <v>1239</v>
      </c>
      <c r="H135" s="86" t="s">
        <v>133</v>
      </c>
      <c r="I135" s="83">
        <v>11211.900225000001</v>
      </c>
      <c r="J135" s="85">
        <v>5770</v>
      </c>
      <c r="K135" s="73"/>
      <c r="L135" s="83">
        <v>646.92664295400016</v>
      </c>
      <c r="M135" s="84">
        <v>4.5335908530472701E-4</v>
      </c>
      <c r="N135" s="84">
        <f t="shared" si="1"/>
        <v>3.131982494354832E-3</v>
      </c>
      <c r="O135" s="84">
        <f>L135/'סכום נכסי הקרן'!$C$42</f>
        <v>2.4298703357182792E-4</v>
      </c>
    </row>
    <row r="136" spans="2:15">
      <c r="B136" s="76" t="s">
        <v>1249</v>
      </c>
      <c r="C136" s="73" t="s">
        <v>1250</v>
      </c>
      <c r="D136" s="86" t="s">
        <v>120</v>
      </c>
      <c r="E136" s="86" t="s">
        <v>318</v>
      </c>
      <c r="F136" s="73" t="s">
        <v>1251</v>
      </c>
      <c r="G136" s="86" t="s">
        <v>621</v>
      </c>
      <c r="H136" s="86" t="s">
        <v>133</v>
      </c>
      <c r="I136" s="83">
        <v>3399.0446950000005</v>
      </c>
      <c r="J136" s="85">
        <v>9957</v>
      </c>
      <c r="K136" s="73"/>
      <c r="L136" s="83">
        <v>338.44288031900004</v>
      </c>
      <c r="M136" s="84">
        <v>3.8407584138226621E-4</v>
      </c>
      <c r="N136" s="84">
        <f t="shared" si="1"/>
        <v>1.6385121683317454E-3</v>
      </c>
      <c r="O136" s="84">
        <f>L136/'סכום נכסי הקרן'!$C$42</f>
        <v>1.2711987119081521E-4</v>
      </c>
    </row>
    <row r="137" spans="2:15">
      <c r="B137" s="76" t="s">
        <v>1252</v>
      </c>
      <c r="C137" s="73" t="s">
        <v>1253</v>
      </c>
      <c r="D137" s="86" t="s">
        <v>120</v>
      </c>
      <c r="E137" s="86" t="s">
        <v>318</v>
      </c>
      <c r="F137" s="73" t="s">
        <v>1254</v>
      </c>
      <c r="G137" s="86" t="s">
        <v>128</v>
      </c>
      <c r="H137" s="86" t="s">
        <v>133</v>
      </c>
      <c r="I137" s="83">
        <v>42186.81528000001</v>
      </c>
      <c r="J137" s="85">
        <v>187.1</v>
      </c>
      <c r="K137" s="73"/>
      <c r="L137" s="83">
        <v>78.931531389000014</v>
      </c>
      <c r="M137" s="84">
        <v>2.8172769667116174E-4</v>
      </c>
      <c r="N137" s="84">
        <f t="shared" si="1"/>
        <v>3.8213324069348163E-4</v>
      </c>
      <c r="O137" s="84">
        <f>L137/'סכום נכסי הקרן'!$C$42</f>
        <v>2.9646852353951492E-5</v>
      </c>
    </row>
    <row r="138" spans="2:15">
      <c r="B138" s="76" t="s">
        <v>1255</v>
      </c>
      <c r="C138" s="73" t="s">
        <v>1256</v>
      </c>
      <c r="D138" s="86" t="s">
        <v>120</v>
      </c>
      <c r="E138" s="86" t="s">
        <v>318</v>
      </c>
      <c r="F138" s="73" t="s">
        <v>1257</v>
      </c>
      <c r="G138" s="86" t="s">
        <v>156</v>
      </c>
      <c r="H138" s="86" t="s">
        <v>133</v>
      </c>
      <c r="I138" s="83">
        <v>4925.4898250000006</v>
      </c>
      <c r="J138" s="85">
        <v>326.2</v>
      </c>
      <c r="K138" s="73"/>
      <c r="L138" s="83">
        <v>16.066947800000001</v>
      </c>
      <c r="M138" s="84">
        <v>2.7779898067782979E-4</v>
      </c>
      <c r="N138" s="84">
        <f t="shared" si="1"/>
        <v>7.7785325114351485E-5</v>
      </c>
      <c r="O138" s="84">
        <f>L138/'סכום נכסי הקרן'!$C$42</f>
        <v>6.0347800279930749E-6</v>
      </c>
    </row>
    <row r="139" spans="2:15">
      <c r="B139" s="76" t="s">
        <v>1258</v>
      </c>
      <c r="C139" s="73" t="s">
        <v>1259</v>
      </c>
      <c r="D139" s="86" t="s">
        <v>120</v>
      </c>
      <c r="E139" s="86" t="s">
        <v>318</v>
      </c>
      <c r="F139" s="73" t="s">
        <v>1260</v>
      </c>
      <c r="G139" s="86" t="s">
        <v>129</v>
      </c>
      <c r="H139" s="86" t="s">
        <v>133</v>
      </c>
      <c r="I139" s="83">
        <v>39741.202799999999</v>
      </c>
      <c r="J139" s="85">
        <v>369.5</v>
      </c>
      <c r="K139" s="73"/>
      <c r="L139" s="83">
        <v>146.84374434600002</v>
      </c>
      <c r="M139" s="84">
        <v>4.984249458274008E-4</v>
      </c>
      <c r="N139" s="84">
        <f t="shared" si="1"/>
        <v>7.1091837336786045E-4</v>
      </c>
      <c r="O139" s="84">
        <f>L139/'סכום נכסי הקרן'!$C$42</f>
        <v>5.51548250884939E-5</v>
      </c>
    </row>
    <row r="140" spans="2:15">
      <c r="B140" s="76" t="s">
        <v>1261</v>
      </c>
      <c r="C140" s="73" t="s">
        <v>1262</v>
      </c>
      <c r="D140" s="86" t="s">
        <v>120</v>
      </c>
      <c r="E140" s="86" t="s">
        <v>318</v>
      </c>
      <c r="F140" s="73" t="s">
        <v>1263</v>
      </c>
      <c r="G140" s="86" t="s">
        <v>156</v>
      </c>
      <c r="H140" s="86" t="s">
        <v>133</v>
      </c>
      <c r="I140" s="83">
        <v>41120.013641000005</v>
      </c>
      <c r="J140" s="85">
        <v>169.8</v>
      </c>
      <c r="K140" s="73"/>
      <c r="L140" s="83">
        <v>69.821783152000009</v>
      </c>
      <c r="M140" s="84">
        <v>3.8011603371790803E-4</v>
      </c>
      <c r="N140" s="84">
        <f t="shared" ref="N140:N200" si="2">IFERROR(L140/$L$11,0)</f>
        <v>3.3802998367506176E-4</v>
      </c>
      <c r="O140" s="84">
        <f>L140/'סכום נכסי הקרן'!$C$42</f>
        <v>2.6225211392331341E-5</v>
      </c>
    </row>
    <row r="141" spans="2:15">
      <c r="B141" s="76" t="s">
        <v>1264</v>
      </c>
      <c r="C141" s="73" t="s">
        <v>1265</v>
      </c>
      <c r="D141" s="86" t="s">
        <v>120</v>
      </c>
      <c r="E141" s="86" t="s">
        <v>318</v>
      </c>
      <c r="F141" s="73" t="s">
        <v>1266</v>
      </c>
      <c r="G141" s="86" t="s">
        <v>419</v>
      </c>
      <c r="H141" s="86" t="s">
        <v>133</v>
      </c>
      <c r="I141" s="83">
        <v>13790.629124000001</v>
      </c>
      <c r="J141" s="85">
        <v>1067</v>
      </c>
      <c r="K141" s="73"/>
      <c r="L141" s="83">
        <v>147.14601287700003</v>
      </c>
      <c r="M141" s="84">
        <v>4.0285973321093656E-4</v>
      </c>
      <c r="N141" s="84">
        <f t="shared" si="2"/>
        <v>7.1238175373408491E-4</v>
      </c>
      <c r="O141" s="84">
        <f>L141/'סכום נכסי הקרן'!$C$42</f>
        <v>5.526835779655247E-5</v>
      </c>
    </row>
    <row r="142" spans="2:15">
      <c r="B142" s="76" t="s">
        <v>1267</v>
      </c>
      <c r="C142" s="73" t="s">
        <v>1268</v>
      </c>
      <c r="D142" s="86" t="s">
        <v>120</v>
      </c>
      <c r="E142" s="86" t="s">
        <v>318</v>
      </c>
      <c r="F142" s="73" t="s">
        <v>1269</v>
      </c>
      <c r="G142" s="86" t="s">
        <v>158</v>
      </c>
      <c r="H142" s="86" t="s">
        <v>133</v>
      </c>
      <c r="I142" s="83">
        <v>3421.2590089999999</v>
      </c>
      <c r="J142" s="85">
        <v>2004</v>
      </c>
      <c r="K142" s="73"/>
      <c r="L142" s="83">
        <v>68.562030534999991</v>
      </c>
      <c r="M142" s="84">
        <v>2.8938859205049409E-4</v>
      </c>
      <c r="N142" s="84">
        <f t="shared" si="2"/>
        <v>3.3193111112647471E-4</v>
      </c>
      <c r="O142" s="84">
        <f>L142/'סכום נכסי הקרן'!$C$42</f>
        <v>2.5752045609513294E-5</v>
      </c>
    </row>
    <row r="143" spans="2:15">
      <c r="B143" s="76" t="s">
        <v>1270</v>
      </c>
      <c r="C143" s="73" t="s">
        <v>1271</v>
      </c>
      <c r="D143" s="86" t="s">
        <v>120</v>
      </c>
      <c r="E143" s="86" t="s">
        <v>318</v>
      </c>
      <c r="F143" s="73" t="s">
        <v>576</v>
      </c>
      <c r="G143" s="86" t="s">
        <v>130</v>
      </c>
      <c r="H143" s="86" t="s">
        <v>133</v>
      </c>
      <c r="I143" s="83">
        <v>16244.058699000001</v>
      </c>
      <c r="J143" s="85">
        <v>982</v>
      </c>
      <c r="K143" s="73"/>
      <c r="L143" s="83">
        <v>159.51665642100002</v>
      </c>
      <c r="M143" s="84">
        <v>2.385476427733469E-4</v>
      </c>
      <c r="N143" s="84">
        <f t="shared" si="2"/>
        <v>7.7227206656274756E-4</v>
      </c>
      <c r="O143" s="84">
        <f>L143/'סכום נכסי הקרן'!$C$42</f>
        <v>5.9914798024157656E-5</v>
      </c>
    </row>
    <row r="144" spans="2:15">
      <c r="B144" s="76" t="s">
        <v>1272</v>
      </c>
      <c r="C144" s="73" t="s">
        <v>1273</v>
      </c>
      <c r="D144" s="86" t="s">
        <v>120</v>
      </c>
      <c r="E144" s="86" t="s">
        <v>318</v>
      </c>
      <c r="F144" s="73" t="s">
        <v>1274</v>
      </c>
      <c r="G144" s="86" t="s">
        <v>419</v>
      </c>
      <c r="H144" s="86" t="s">
        <v>133</v>
      </c>
      <c r="I144" s="83">
        <v>8609.8245910000023</v>
      </c>
      <c r="J144" s="85">
        <v>619.70000000000005</v>
      </c>
      <c r="K144" s="73"/>
      <c r="L144" s="83">
        <v>53.355082976000006</v>
      </c>
      <c r="M144" s="84">
        <v>5.6719082651268639E-4</v>
      </c>
      <c r="N144" s="84">
        <f t="shared" si="2"/>
        <v>2.5830932716364218E-4</v>
      </c>
      <c r="O144" s="84">
        <f>L144/'סכום נכסי הקרן'!$C$42</f>
        <v>2.0040283515172566E-5</v>
      </c>
    </row>
    <row r="145" spans="2:15">
      <c r="B145" s="76" t="s">
        <v>1275</v>
      </c>
      <c r="C145" s="73" t="s">
        <v>1276</v>
      </c>
      <c r="D145" s="86" t="s">
        <v>120</v>
      </c>
      <c r="E145" s="86" t="s">
        <v>318</v>
      </c>
      <c r="F145" s="73" t="s">
        <v>1277</v>
      </c>
      <c r="G145" s="86" t="s">
        <v>156</v>
      </c>
      <c r="H145" s="86" t="s">
        <v>133</v>
      </c>
      <c r="I145" s="83">
        <v>10356.149848000001</v>
      </c>
      <c r="J145" s="85">
        <v>456.4</v>
      </c>
      <c r="K145" s="73"/>
      <c r="L145" s="83">
        <v>47.265467904000005</v>
      </c>
      <c r="M145" s="84">
        <v>4.3078123884169613E-4</v>
      </c>
      <c r="N145" s="84">
        <f t="shared" si="2"/>
        <v>2.2882751804263567E-4</v>
      </c>
      <c r="O145" s="84">
        <f>L145/'סכום נכסי הקרן'!$C$42</f>
        <v>1.7753011043006371E-5</v>
      </c>
    </row>
    <row r="146" spans="2:15">
      <c r="B146" s="76" t="s">
        <v>1278</v>
      </c>
      <c r="C146" s="73" t="s">
        <v>1279</v>
      </c>
      <c r="D146" s="86" t="s">
        <v>120</v>
      </c>
      <c r="E146" s="86" t="s">
        <v>318</v>
      </c>
      <c r="F146" s="73" t="s">
        <v>1280</v>
      </c>
      <c r="G146" s="86" t="s">
        <v>1103</v>
      </c>
      <c r="H146" s="86" t="s">
        <v>133</v>
      </c>
      <c r="I146" s="83">
        <v>42871.046702000007</v>
      </c>
      <c r="J146" s="85">
        <v>36.200000000000003</v>
      </c>
      <c r="K146" s="73"/>
      <c r="L146" s="83">
        <v>15.519318916000001</v>
      </c>
      <c r="M146" s="84">
        <v>4.7134067136513064E-4</v>
      </c>
      <c r="N146" s="84">
        <f t="shared" si="2"/>
        <v>7.5134075398836171E-5</v>
      </c>
      <c r="O146" s="84">
        <f>L146/'סכום נכסי הקרן'!$C$42</f>
        <v>5.8290894454970435E-6</v>
      </c>
    </row>
    <row r="147" spans="2:15">
      <c r="B147" s="76" t="s">
        <v>1281</v>
      </c>
      <c r="C147" s="73" t="s">
        <v>1282</v>
      </c>
      <c r="D147" s="86" t="s">
        <v>120</v>
      </c>
      <c r="E147" s="86" t="s">
        <v>318</v>
      </c>
      <c r="F147" s="73" t="s">
        <v>1283</v>
      </c>
      <c r="G147" s="86" t="s">
        <v>570</v>
      </c>
      <c r="H147" s="86" t="s">
        <v>133</v>
      </c>
      <c r="I147" s="83">
        <v>25756.339770000006</v>
      </c>
      <c r="J147" s="85">
        <v>90.8</v>
      </c>
      <c r="K147" s="73"/>
      <c r="L147" s="83">
        <v>23.386756491000003</v>
      </c>
      <c r="M147" s="84">
        <v>1.4730531832384615E-4</v>
      </c>
      <c r="N147" s="84">
        <f t="shared" si="2"/>
        <v>1.1322290205129098E-4</v>
      </c>
      <c r="O147" s="84">
        <f>L147/'סכום נכסי הקרן'!$C$42</f>
        <v>8.7841158599783471E-6</v>
      </c>
    </row>
    <row r="148" spans="2:15">
      <c r="B148" s="76" t="s">
        <v>1284</v>
      </c>
      <c r="C148" s="73" t="s">
        <v>1285</v>
      </c>
      <c r="D148" s="86" t="s">
        <v>120</v>
      </c>
      <c r="E148" s="86" t="s">
        <v>318</v>
      </c>
      <c r="F148" s="73" t="s">
        <v>1286</v>
      </c>
      <c r="G148" s="86" t="s">
        <v>1011</v>
      </c>
      <c r="H148" s="86" t="s">
        <v>133</v>
      </c>
      <c r="I148" s="83">
        <v>5972.6187530000007</v>
      </c>
      <c r="J148" s="85">
        <v>1900</v>
      </c>
      <c r="K148" s="73"/>
      <c r="L148" s="83">
        <v>113.47975631400003</v>
      </c>
      <c r="M148" s="84">
        <v>4.195932525969303E-4</v>
      </c>
      <c r="N148" s="84">
        <f t="shared" si="2"/>
        <v>5.4939244520243427E-4</v>
      </c>
      <c r="O148" s="84">
        <f>L148/'סכום נכסי הקרן'!$C$42</f>
        <v>4.2623239678742743E-5</v>
      </c>
    </row>
    <row r="149" spans="2:15">
      <c r="B149" s="76" t="s">
        <v>1287</v>
      </c>
      <c r="C149" s="73" t="s">
        <v>1288</v>
      </c>
      <c r="D149" s="86" t="s">
        <v>120</v>
      </c>
      <c r="E149" s="86" t="s">
        <v>318</v>
      </c>
      <c r="F149" s="73" t="s">
        <v>1289</v>
      </c>
      <c r="G149" s="86" t="s">
        <v>1290</v>
      </c>
      <c r="H149" s="86" t="s">
        <v>133</v>
      </c>
      <c r="I149" s="83">
        <v>36583.820283000008</v>
      </c>
      <c r="J149" s="85">
        <v>764.7</v>
      </c>
      <c r="K149" s="73"/>
      <c r="L149" s="83">
        <v>279.756473718</v>
      </c>
      <c r="M149" s="84">
        <v>3.8877875414203278E-4</v>
      </c>
      <c r="N149" s="84">
        <f t="shared" si="2"/>
        <v>1.3543921678141728E-3</v>
      </c>
      <c r="O149" s="84">
        <f>L149/'סכום נכסי הקרן'!$C$42</f>
        <v>1.0507713109612243E-4</v>
      </c>
    </row>
    <row r="150" spans="2:15">
      <c r="B150" s="76" t="s">
        <v>1291</v>
      </c>
      <c r="C150" s="73" t="s">
        <v>1292</v>
      </c>
      <c r="D150" s="86" t="s">
        <v>120</v>
      </c>
      <c r="E150" s="86" t="s">
        <v>318</v>
      </c>
      <c r="F150" s="73" t="s">
        <v>1293</v>
      </c>
      <c r="G150" s="86" t="s">
        <v>621</v>
      </c>
      <c r="H150" s="86" t="s">
        <v>133</v>
      </c>
      <c r="I150" s="83">
        <v>5163.0155550000009</v>
      </c>
      <c r="J150" s="85">
        <v>245.7</v>
      </c>
      <c r="K150" s="73"/>
      <c r="L150" s="83">
        <v>12.685529245000001</v>
      </c>
      <c r="M150" s="84">
        <v>7.0174904135362169E-5</v>
      </c>
      <c r="N150" s="84">
        <f t="shared" si="2"/>
        <v>6.1414777022549281E-5</v>
      </c>
      <c r="O150" s="84">
        <f>L150/'סכום נכסי הקרן'!$C$42</f>
        <v>4.7647119717565815E-6</v>
      </c>
    </row>
    <row r="151" spans="2:15">
      <c r="B151" s="76" t="s">
        <v>1294</v>
      </c>
      <c r="C151" s="73" t="s">
        <v>1295</v>
      </c>
      <c r="D151" s="86" t="s">
        <v>120</v>
      </c>
      <c r="E151" s="86" t="s">
        <v>318</v>
      </c>
      <c r="F151" s="73" t="s">
        <v>1296</v>
      </c>
      <c r="G151" s="86" t="s">
        <v>547</v>
      </c>
      <c r="H151" s="86" t="s">
        <v>133</v>
      </c>
      <c r="I151" s="83">
        <v>11663.665990000001</v>
      </c>
      <c r="J151" s="85">
        <v>531.6</v>
      </c>
      <c r="K151" s="73"/>
      <c r="L151" s="83">
        <v>62.004048423000008</v>
      </c>
      <c r="M151" s="84">
        <v>1.6037261066463579E-4</v>
      </c>
      <c r="N151" s="84">
        <f t="shared" si="2"/>
        <v>3.0018178468153411E-4</v>
      </c>
      <c r="O151" s="84">
        <f>L151/'סכום נכסי הקרן'!$C$42</f>
        <v>2.3288853473329636E-5</v>
      </c>
    </row>
    <row r="152" spans="2:15">
      <c r="B152" s="76" t="s">
        <v>1297</v>
      </c>
      <c r="C152" s="73" t="s">
        <v>1298</v>
      </c>
      <c r="D152" s="86" t="s">
        <v>120</v>
      </c>
      <c r="E152" s="86" t="s">
        <v>318</v>
      </c>
      <c r="F152" s="73" t="s">
        <v>1299</v>
      </c>
      <c r="G152" s="86" t="s">
        <v>570</v>
      </c>
      <c r="H152" s="86" t="s">
        <v>133</v>
      </c>
      <c r="I152" s="83">
        <v>17127.592251999999</v>
      </c>
      <c r="J152" s="85">
        <v>206</v>
      </c>
      <c r="K152" s="73"/>
      <c r="L152" s="83">
        <v>35.282840040000011</v>
      </c>
      <c r="M152" s="84">
        <v>1.3715693595065448E-4</v>
      </c>
      <c r="N152" s="84">
        <f t="shared" si="2"/>
        <v>1.7081571544466328E-4</v>
      </c>
      <c r="O152" s="84">
        <f>L152/'סכום נכסי הקרן'!$C$42</f>
        <v>1.3252310336395468E-5</v>
      </c>
    </row>
    <row r="153" spans="2:15">
      <c r="B153" s="76" t="s">
        <v>1300</v>
      </c>
      <c r="C153" s="73" t="s">
        <v>1301</v>
      </c>
      <c r="D153" s="86" t="s">
        <v>120</v>
      </c>
      <c r="E153" s="86" t="s">
        <v>318</v>
      </c>
      <c r="F153" s="73" t="s">
        <v>1302</v>
      </c>
      <c r="G153" s="86" t="s">
        <v>532</v>
      </c>
      <c r="H153" s="86" t="s">
        <v>133</v>
      </c>
      <c r="I153" s="83">
        <v>4108.8939080000009</v>
      </c>
      <c r="J153" s="85">
        <v>7412</v>
      </c>
      <c r="K153" s="73"/>
      <c r="L153" s="83">
        <v>304.55121644300004</v>
      </c>
      <c r="M153" s="84">
        <v>6.9274527558789624E-5</v>
      </c>
      <c r="N153" s="84">
        <f t="shared" si="2"/>
        <v>1.474431589613429E-3</v>
      </c>
      <c r="O153" s="84">
        <f>L153/'סכום נכסי הקרן'!$C$42</f>
        <v>1.1439008960315491E-4</v>
      </c>
    </row>
    <row r="154" spans="2:15">
      <c r="B154" s="76" t="s">
        <v>1303</v>
      </c>
      <c r="C154" s="73" t="s">
        <v>1304</v>
      </c>
      <c r="D154" s="86" t="s">
        <v>120</v>
      </c>
      <c r="E154" s="86" t="s">
        <v>318</v>
      </c>
      <c r="F154" s="73" t="s">
        <v>1305</v>
      </c>
      <c r="G154" s="86" t="s">
        <v>129</v>
      </c>
      <c r="H154" s="86" t="s">
        <v>133</v>
      </c>
      <c r="I154" s="83">
        <v>5977.5711190000011</v>
      </c>
      <c r="J154" s="85">
        <v>1352</v>
      </c>
      <c r="K154" s="73"/>
      <c r="L154" s="83">
        <v>80.816761524000015</v>
      </c>
      <c r="M154" s="84">
        <v>5.1867584988940258E-4</v>
      </c>
      <c r="N154" s="84">
        <f t="shared" si="2"/>
        <v>3.9126025353946524E-4</v>
      </c>
      <c r="O154" s="84">
        <f>L154/'סכום נכסי הקרן'!$C$42</f>
        <v>3.0354948833039368E-5</v>
      </c>
    </row>
    <row r="155" spans="2:15">
      <c r="B155" s="76" t="s">
        <v>1306</v>
      </c>
      <c r="C155" s="73" t="s">
        <v>1307</v>
      </c>
      <c r="D155" s="86" t="s">
        <v>120</v>
      </c>
      <c r="E155" s="86" t="s">
        <v>318</v>
      </c>
      <c r="F155" s="73" t="s">
        <v>1308</v>
      </c>
      <c r="G155" s="86" t="s">
        <v>506</v>
      </c>
      <c r="H155" s="86" t="s">
        <v>133</v>
      </c>
      <c r="I155" s="83">
        <v>2507.4151450000004</v>
      </c>
      <c r="J155" s="85">
        <v>28700</v>
      </c>
      <c r="K155" s="73"/>
      <c r="L155" s="83">
        <v>719.62814672400009</v>
      </c>
      <c r="M155" s="84">
        <v>6.869269191867169E-4</v>
      </c>
      <c r="N155" s="84">
        <f t="shared" si="2"/>
        <v>3.4839541430740553E-3</v>
      </c>
      <c r="O155" s="84">
        <f>L155/'סכום נכסי הקרן'!$C$42</f>
        <v>2.7029387420003106E-4</v>
      </c>
    </row>
    <row r="156" spans="2:15">
      <c r="B156" s="76" t="s">
        <v>1309</v>
      </c>
      <c r="C156" s="73" t="s">
        <v>1310</v>
      </c>
      <c r="D156" s="86" t="s">
        <v>120</v>
      </c>
      <c r="E156" s="86" t="s">
        <v>318</v>
      </c>
      <c r="F156" s="73" t="s">
        <v>1311</v>
      </c>
      <c r="G156" s="86" t="s">
        <v>1103</v>
      </c>
      <c r="H156" s="86" t="s">
        <v>133</v>
      </c>
      <c r="I156" s="83">
        <v>7290.9822060000015</v>
      </c>
      <c r="J156" s="85">
        <v>619.29999999999995</v>
      </c>
      <c r="K156" s="73"/>
      <c r="L156" s="83">
        <v>45.153052802000005</v>
      </c>
      <c r="M156" s="84">
        <v>3.3333948439374434E-4</v>
      </c>
      <c r="N156" s="84">
        <f t="shared" si="2"/>
        <v>2.1860062880823262E-4</v>
      </c>
      <c r="O156" s="84">
        <f>L156/'סכום נכסי הקרן'!$C$42</f>
        <v>1.6959583403415697E-5</v>
      </c>
    </row>
    <row r="157" spans="2:15">
      <c r="B157" s="76" t="s">
        <v>1312</v>
      </c>
      <c r="C157" s="73" t="s">
        <v>1313</v>
      </c>
      <c r="D157" s="86" t="s">
        <v>120</v>
      </c>
      <c r="E157" s="86" t="s">
        <v>318</v>
      </c>
      <c r="F157" s="73" t="s">
        <v>1314</v>
      </c>
      <c r="G157" s="86" t="s">
        <v>1011</v>
      </c>
      <c r="H157" s="86" t="s">
        <v>133</v>
      </c>
      <c r="I157" s="83">
        <v>251.87857100000005</v>
      </c>
      <c r="J157" s="85">
        <v>12670</v>
      </c>
      <c r="K157" s="73"/>
      <c r="L157" s="83">
        <v>31.913015013000006</v>
      </c>
      <c r="M157" s="84">
        <v>7.575696367687434E-5</v>
      </c>
      <c r="N157" s="84">
        <f t="shared" si="2"/>
        <v>1.5450129539634064E-4</v>
      </c>
      <c r="O157" s="84">
        <f>L157/'סכום נכסי הקרן'!$C$42</f>
        <v>1.1986596834122756E-5</v>
      </c>
    </row>
    <row r="158" spans="2:15">
      <c r="B158" s="76" t="s">
        <v>1315</v>
      </c>
      <c r="C158" s="73" t="s">
        <v>1316</v>
      </c>
      <c r="D158" s="86" t="s">
        <v>120</v>
      </c>
      <c r="E158" s="86" t="s">
        <v>318</v>
      </c>
      <c r="F158" s="73" t="s">
        <v>1317</v>
      </c>
      <c r="G158" s="86" t="s">
        <v>128</v>
      </c>
      <c r="H158" s="86" t="s">
        <v>133</v>
      </c>
      <c r="I158" s="83">
        <v>16198.427646000004</v>
      </c>
      <c r="J158" s="85">
        <v>839.3</v>
      </c>
      <c r="K158" s="73"/>
      <c r="L158" s="83">
        <v>135.95340323700003</v>
      </c>
      <c r="M158" s="84">
        <v>4.088436118054907E-4</v>
      </c>
      <c r="N158" s="84">
        <f t="shared" si="2"/>
        <v>6.5819468655973178E-4</v>
      </c>
      <c r="O158" s="84">
        <f>L158/'סכום נכסי הקרן'!$C$42</f>
        <v>5.1064389628024856E-5</v>
      </c>
    </row>
    <row r="159" spans="2:15">
      <c r="B159" s="76" t="s">
        <v>1320</v>
      </c>
      <c r="C159" s="73" t="s">
        <v>1321</v>
      </c>
      <c r="D159" s="86" t="s">
        <v>120</v>
      </c>
      <c r="E159" s="86" t="s">
        <v>318</v>
      </c>
      <c r="F159" s="73" t="s">
        <v>1322</v>
      </c>
      <c r="G159" s="86" t="s">
        <v>480</v>
      </c>
      <c r="H159" s="86" t="s">
        <v>133</v>
      </c>
      <c r="I159" s="83">
        <v>8053.3662310000009</v>
      </c>
      <c r="J159" s="85">
        <v>8907</v>
      </c>
      <c r="K159" s="73"/>
      <c r="L159" s="83">
        <v>717.31333023600007</v>
      </c>
      <c r="M159" s="84">
        <v>3.2213464924000005E-4</v>
      </c>
      <c r="N159" s="84">
        <f t="shared" si="2"/>
        <v>3.4727473628354873E-3</v>
      </c>
      <c r="O159" s="84">
        <f>L159/'סכום נכסי הקרן'!$C$42</f>
        <v>2.6942442416607676E-4</v>
      </c>
    </row>
    <row r="160" spans="2:15">
      <c r="B160" s="76" t="s">
        <v>1323</v>
      </c>
      <c r="C160" s="73" t="s">
        <v>1324</v>
      </c>
      <c r="D160" s="86" t="s">
        <v>120</v>
      </c>
      <c r="E160" s="86" t="s">
        <v>318</v>
      </c>
      <c r="F160" s="73" t="s">
        <v>1325</v>
      </c>
      <c r="G160" s="86" t="s">
        <v>570</v>
      </c>
      <c r="H160" s="86" t="s">
        <v>133</v>
      </c>
      <c r="I160" s="83">
        <v>22782.801076000003</v>
      </c>
      <c r="J160" s="85">
        <v>761.9</v>
      </c>
      <c r="K160" s="73"/>
      <c r="L160" s="83">
        <v>173.58216138300003</v>
      </c>
      <c r="M160" s="84">
        <v>1.6386151313500704E-4</v>
      </c>
      <c r="N160" s="84">
        <f t="shared" si="2"/>
        <v>8.4036775530125791E-4</v>
      </c>
      <c r="O160" s="84">
        <f>L160/'סכום נכסי הקרן'!$C$42</f>
        <v>6.5197831832751666E-5</v>
      </c>
    </row>
    <row r="161" spans="2:15">
      <c r="B161" s="76" t="s">
        <v>1326</v>
      </c>
      <c r="C161" s="73" t="s">
        <v>1327</v>
      </c>
      <c r="D161" s="86" t="s">
        <v>120</v>
      </c>
      <c r="E161" s="86" t="s">
        <v>318</v>
      </c>
      <c r="F161" s="73" t="s">
        <v>1328</v>
      </c>
      <c r="G161" s="86" t="s">
        <v>156</v>
      </c>
      <c r="H161" s="86" t="s">
        <v>133</v>
      </c>
      <c r="I161" s="83">
        <v>3362.7171600000006</v>
      </c>
      <c r="J161" s="85">
        <v>642.70000000000005</v>
      </c>
      <c r="K161" s="73"/>
      <c r="L161" s="83">
        <v>21.612183187000003</v>
      </c>
      <c r="M161" s="84">
        <v>4.4360413094427436E-4</v>
      </c>
      <c r="N161" s="84">
        <f t="shared" si="2"/>
        <v>1.0463161495002281E-4</v>
      </c>
      <c r="O161" s="84">
        <f>L161/'סכום נכסי הקרן'!$C$42</f>
        <v>8.1175823237712467E-6</v>
      </c>
    </row>
    <row r="162" spans="2:15">
      <c r="B162" s="76" t="s">
        <v>1329</v>
      </c>
      <c r="C162" s="73" t="s">
        <v>1330</v>
      </c>
      <c r="D162" s="86" t="s">
        <v>120</v>
      </c>
      <c r="E162" s="86" t="s">
        <v>318</v>
      </c>
      <c r="F162" s="73" t="s">
        <v>1331</v>
      </c>
      <c r="G162" s="86" t="s">
        <v>547</v>
      </c>
      <c r="H162" s="86" t="s">
        <v>133</v>
      </c>
      <c r="I162" s="83">
        <v>11014.544392000002</v>
      </c>
      <c r="J162" s="85">
        <v>510.4</v>
      </c>
      <c r="K162" s="73"/>
      <c r="L162" s="83">
        <v>56.21823456900001</v>
      </c>
      <c r="M162" s="84">
        <v>1.8852876442345358E-4</v>
      </c>
      <c r="N162" s="84">
        <f t="shared" si="2"/>
        <v>2.7217077616350626E-4</v>
      </c>
      <c r="O162" s="84">
        <f>L162/'סכום נכסי הקרן'!$C$42</f>
        <v>2.1115689389744025E-5</v>
      </c>
    </row>
    <row r="163" spans="2:15">
      <c r="B163" s="76" t="s">
        <v>1332</v>
      </c>
      <c r="C163" s="73" t="s">
        <v>1333</v>
      </c>
      <c r="D163" s="86" t="s">
        <v>120</v>
      </c>
      <c r="E163" s="86" t="s">
        <v>318</v>
      </c>
      <c r="F163" s="73" t="s">
        <v>1334</v>
      </c>
      <c r="G163" s="86" t="s">
        <v>158</v>
      </c>
      <c r="H163" s="86" t="s">
        <v>133</v>
      </c>
      <c r="I163" s="83">
        <v>67218.713683000009</v>
      </c>
      <c r="J163" s="85">
        <v>26.7</v>
      </c>
      <c r="K163" s="73"/>
      <c r="L163" s="83">
        <v>17.947396559000005</v>
      </c>
      <c r="M163" s="84">
        <v>4.8961675533376722E-4</v>
      </c>
      <c r="N163" s="84">
        <f t="shared" si="2"/>
        <v>8.6889189762476756E-5</v>
      </c>
      <c r="O163" s="84">
        <f>L163/'סכום נכסי הקרן'!$C$42</f>
        <v>6.7410806120080164E-6</v>
      </c>
    </row>
    <row r="164" spans="2:15">
      <c r="B164" s="76" t="s">
        <v>1335</v>
      </c>
      <c r="C164" s="73" t="s">
        <v>1336</v>
      </c>
      <c r="D164" s="86" t="s">
        <v>120</v>
      </c>
      <c r="E164" s="86" t="s">
        <v>318</v>
      </c>
      <c r="F164" s="73" t="s">
        <v>1337</v>
      </c>
      <c r="G164" s="86" t="s">
        <v>1189</v>
      </c>
      <c r="H164" s="86" t="s">
        <v>133</v>
      </c>
      <c r="I164" s="83">
        <v>696.49851200000001</v>
      </c>
      <c r="J164" s="85">
        <v>927</v>
      </c>
      <c r="K164" s="73"/>
      <c r="L164" s="83">
        <v>6.4565412150000014</v>
      </c>
      <c r="M164" s="84">
        <v>3.7350759506391901E-5</v>
      </c>
      <c r="N164" s="84">
        <f t="shared" si="2"/>
        <v>3.1258218037092583E-5</v>
      </c>
      <c r="O164" s="84">
        <f>L164/'סכום נכסי הקרן'!$C$42</f>
        <v>2.4250907178646681E-6</v>
      </c>
    </row>
    <row r="165" spans="2:15">
      <c r="B165" s="76" t="s">
        <v>1338</v>
      </c>
      <c r="C165" s="73" t="s">
        <v>1339</v>
      </c>
      <c r="D165" s="86" t="s">
        <v>120</v>
      </c>
      <c r="E165" s="86" t="s">
        <v>318</v>
      </c>
      <c r="F165" s="73" t="s">
        <v>1340</v>
      </c>
      <c r="G165" s="86" t="s">
        <v>419</v>
      </c>
      <c r="H165" s="86" t="s">
        <v>133</v>
      </c>
      <c r="I165" s="83">
        <v>65676.902770000001</v>
      </c>
      <c r="J165" s="85">
        <v>933</v>
      </c>
      <c r="K165" s="73"/>
      <c r="L165" s="83">
        <v>612.76550284700011</v>
      </c>
      <c r="M165" s="84">
        <v>6.1537379841732976E-4</v>
      </c>
      <c r="N165" s="84">
        <f t="shared" si="2"/>
        <v>2.9665972934705726E-3</v>
      </c>
      <c r="O165" s="84">
        <f>L165/'סכום נכסי הקרן'!$C$42</f>
        <v>2.3015603613426875E-4</v>
      </c>
    </row>
    <row r="166" spans="2:15">
      <c r="B166" s="76" t="s">
        <v>1341</v>
      </c>
      <c r="C166" s="73" t="s">
        <v>1342</v>
      </c>
      <c r="D166" s="86" t="s">
        <v>120</v>
      </c>
      <c r="E166" s="86" t="s">
        <v>318</v>
      </c>
      <c r="F166" s="73" t="s">
        <v>1343</v>
      </c>
      <c r="G166" s="86" t="s">
        <v>156</v>
      </c>
      <c r="H166" s="86" t="s">
        <v>133</v>
      </c>
      <c r="I166" s="83">
        <v>27411.754478000003</v>
      </c>
      <c r="J166" s="85">
        <v>384.2</v>
      </c>
      <c r="K166" s="73"/>
      <c r="L166" s="83">
        <v>105.31596069300002</v>
      </c>
      <c r="M166" s="84">
        <v>3.5837706342717676E-4</v>
      </c>
      <c r="N166" s="84">
        <f t="shared" si="2"/>
        <v>5.0986885276587931E-4</v>
      </c>
      <c r="O166" s="84">
        <f>L166/'סכום נכסי הקרן'!$C$42</f>
        <v>3.9556900547036084E-5</v>
      </c>
    </row>
    <row r="167" spans="2:15">
      <c r="B167" s="76" t="s">
        <v>1344</v>
      </c>
      <c r="C167" s="73" t="s">
        <v>1345</v>
      </c>
      <c r="D167" s="86" t="s">
        <v>120</v>
      </c>
      <c r="E167" s="86" t="s">
        <v>318</v>
      </c>
      <c r="F167" s="73" t="s">
        <v>1346</v>
      </c>
      <c r="G167" s="86" t="s">
        <v>506</v>
      </c>
      <c r="H167" s="86" t="s">
        <v>133</v>
      </c>
      <c r="I167" s="83">
        <v>77.918385000000001</v>
      </c>
      <c r="J167" s="85">
        <v>158.5</v>
      </c>
      <c r="K167" s="73"/>
      <c r="L167" s="83">
        <v>0.12350067900000002</v>
      </c>
      <c r="M167" s="84">
        <v>1.1365650111303119E-5</v>
      </c>
      <c r="N167" s="84">
        <f t="shared" si="2"/>
        <v>5.9790699437376418E-7</v>
      </c>
      <c r="O167" s="84">
        <f>L167/'סכום נכסי הקרן'!$C$42</f>
        <v>4.6387119716215411E-8</v>
      </c>
    </row>
    <row r="168" spans="2:15">
      <c r="B168" s="76" t="s">
        <v>1347</v>
      </c>
      <c r="C168" s="73" t="s">
        <v>1348</v>
      </c>
      <c r="D168" s="86" t="s">
        <v>120</v>
      </c>
      <c r="E168" s="86" t="s">
        <v>318</v>
      </c>
      <c r="F168" s="73" t="s">
        <v>1349</v>
      </c>
      <c r="G168" s="86" t="s">
        <v>1350</v>
      </c>
      <c r="H168" s="86" t="s">
        <v>133</v>
      </c>
      <c r="I168" s="83">
        <v>8279.4172500000022</v>
      </c>
      <c r="J168" s="85">
        <v>635.5</v>
      </c>
      <c r="K168" s="73"/>
      <c r="L168" s="83">
        <v>52.615696624000002</v>
      </c>
      <c r="M168" s="84">
        <v>1.6569436951316413E-4</v>
      </c>
      <c r="N168" s="84">
        <f t="shared" si="2"/>
        <v>2.5472971711627308E-4</v>
      </c>
      <c r="O168" s="84">
        <f>L168/'סכום נכסי הקרן'!$C$42</f>
        <v>1.9762568416725538E-5</v>
      </c>
    </row>
    <row r="169" spans="2:15">
      <c r="B169" s="76" t="s">
        <v>1351</v>
      </c>
      <c r="C169" s="73" t="s">
        <v>1352</v>
      </c>
      <c r="D169" s="86" t="s">
        <v>120</v>
      </c>
      <c r="E169" s="86" t="s">
        <v>318</v>
      </c>
      <c r="F169" s="73" t="s">
        <v>1353</v>
      </c>
      <c r="G169" s="86" t="s">
        <v>419</v>
      </c>
      <c r="H169" s="86" t="s">
        <v>133</v>
      </c>
      <c r="I169" s="83">
        <v>3761.6933610000006</v>
      </c>
      <c r="J169" s="85">
        <v>553.5</v>
      </c>
      <c r="K169" s="73"/>
      <c r="L169" s="83">
        <v>20.820972779000002</v>
      </c>
      <c r="M169" s="84">
        <v>2.5063130063129993E-4</v>
      </c>
      <c r="N169" s="84">
        <f t="shared" si="2"/>
        <v>1.0080110777552768E-4</v>
      </c>
      <c r="O169" s="84">
        <f>L169/'סכום נכסי הקרן'!$C$42</f>
        <v>7.8204019988224948E-6</v>
      </c>
    </row>
    <row r="170" spans="2:15">
      <c r="B170" s="76" t="s">
        <v>1354</v>
      </c>
      <c r="C170" s="73" t="s">
        <v>1355</v>
      </c>
      <c r="D170" s="86" t="s">
        <v>120</v>
      </c>
      <c r="E170" s="86" t="s">
        <v>318</v>
      </c>
      <c r="F170" s="73" t="s">
        <v>1356</v>
      </c>
      <c r="G170" s="86" t="s">
        <v>419</v>
      </c>
      <c r="H170" s="86" t="s">
        <v>133</v>
      </c>
      <c r="I170" s="83">
        <v>8253.0097300000016</v>
      </c>
      <c r="J170" s="85">
        <v>2450</v>
      </c>
      <c r="K170" s="73"/>
      <c r="L170" s="83">
        <v>202.19873839100003</v>
      </c>
      <c r="M170" s="84">
        <v>3.2081063149552822E-4</v>
      </c>
      <c r="N170" s="84">
        <f t="shared" si="2"/>
        <v>9.7890992111492633E-4</v>
      </c>
      <c r="O170" s="84">
        <f>L170/'סכום נכסי הקרן'!$C$42</f>
        <v>7.5946279487346292E-5</v>
      </c>
    </row>
    <row r="171" spans="2:15">
      <c r="B171" s="76" t="s">
        <v>1357</v>
      </c>
      <c r="C171" s="73" t="s">
        <v>1358</v>
      </c>
      <c r="D171" s="86" t="s">
        <v>120</v>
      </c>
      <c r="E171" s="86" t="s">
        <v>318</v>
      </c>
      <c r="F171" s="73" t="s">
        <v>1359</v>
      </c>
      <c r="G171" s="86" t="s">
        <v>490</v>
      </c>
      <c r="H171" s="86" t="s">
        <v>133</v>
      </c>
      <c r="I171" s="83">
        <v>114499.98432000002</v>
      </c>
      <c r="J171" s="85">
        <v>182.7</v>
      </c>
      <c r="K171" s="73"/>
      <c r="L171" s="83">
        <v>209.19147137900003</v>
      </c>
      <c r="M171" s="84">
        <v>5.0055052398991233E-4</v>
      </c>
      <c r="N171" s="84">
        <f t="shared" si="2"/>
        <v>1.0127640180896754E-3</v>
      </c>
      <c r="O171" s="84">
        <f>L171/'סכום נכסי הקרן'!$C$42</f>
        <v>7.8572764984303638E-5</v>
      </c>
    </row>
    <row r="172" spans="2:15">
      <c r="B172" s="76" t="s">
        <v>1360</v>
      </c>
      <c r="C172" s="73" t="s">
        <v>1361</v>
      </c>
      <c r="D172" s="86" t="s">
        <v>120</v>
      </c>
      <c r="E172" s="86" t="s">
        <v>318</v>
      </c>
      <c r="F172" s="73" t="s">
        <v>1362</v>
      </c>
      <c r="G172" s="86" t="s">
        <v>621</v>
      </c>
      <c r="H172" s="86" t="s">
        <v>133</v>
      </c>
      <c r="I172" s="83">
        <v>45855.234000000004</v>
      </c>
      <c r="J172" s="85">
        <v>452.9</v>
      </c>
      <c r="K172" s="73"/>
      <c r="L172" s="83">
        <v>207.67835478600003</v>
      </c>
      <c r="M172" s="84">
        <v>1.5949091857674516E-4</v>
      </c>
      <c r="N172" s="84">
        <f t="shared" si="2"/>
        <v>1.0054385280471657E-3</v>
      </c>
      <c r="O172" s="84">
        <f>L172/'סכום נכסי הקרן'!$C$42</f>
        <v>7.8004435149096139E-5</v>
      </c>
    </row>
    <row r="173" spans="2:15">
      <c r="B173" s="76" t="s">
        <v>1363</v>
      </c>
      <c r="C173" s="73" t="s">
        <v>1364</v>
      </c>
      <c r="D173" s="86" t="s">
        <v>120</v>
      </c>
      <c r="E173" s="86" t="s">
        <v>318</v>
      </c>
      <c r="F173" s="73" t="s">
        <v>1365</v>
      </c>
      <c r="G173" s="86" t="s">
        <v>480</v>
      </c>
      <c r="H173" s="86" t="s">
        <v>133</v>
      </c>
      <c r="I173" s="83">
        <v>38528.586612000006</v>
      </c>
      <c r="J173" s="85">
        <v>636.5</v>
      </c>
      <c r="K173" s="83">
        <v>2.5265120670000005</v>
      </c>
      <c r="L173" s="83">
        <v>247.76096585200006</v>
      </c>
      <c r="M173" s="84">
        <v>2.5265030821484681E-4</v>
      </c>
      <c r="N173" s="84">
        <f t="shared" si="2"/>
        <v>1.1994914976597832E-3</v>
      </c>
      <c r="O173" s="84">
        <f>L173/'סכום נכסי הקרן'!$C$42</f>
        <v>9.3059549769616107E-5</v>
      </c>
    </row>
    <row r="174" spans="2:15">
      <c r="B174" s="76" t="s">
        <v>1366</v>
      </c>
      <c r="C174" s="73" t="s">
        <v>1367</v>
      </c>
      <c r="D174" s="86" t="s">
        <v>120</v>
      </c>
      <c r="E174" s="86" t="s">
        <v>318</v>
      </c>
      <c r="F174" s="73" t="s">
        <v>1368</v>
      </c>
      <c r="G174" s="86" t="s">
        <v>621</v>
      </c>
      <c r="H174" s="86" t="s">
        <v>133</v>
      </c>
      <c r="I174" s="83">
        <v>715.32636500000012</v>
      </c>
      <c r="J174" s="85">
        <v>18910</v>
      </c>
      <c r="K174" s="73"/>
      <c r="L174" s="83">
        <v>135.26821568200003</v>
      </c>
      <c r="M174" s="84">
        <v>3.1642242407004304E-4</v>
      </c>
      <c r="N174" s="84">
        <f t="shared" si="2"/>
        <v>6.5487747053379921E-4</v>
      </c>
      <c r="O174" s="84">
        <f>L174/'סכום נכסי הקרן'!$C$42</f>
        <v>5.0807031713888646E-5</v>
      </c>
    </row>
    <row r="175" spans="2:15">
      <c r="B175" s="76" t="s">
        <v>1369</v>
      </c>
      <c r="C175" s="73" t="s">
        <v>1370</v>
      </c>
      <c r="D175" s="86" t="s">
        <v>120</v>
      </c>
      <c r="E175" s="86" t="s">
        <v>318</v>
      </c>
      <c r="F175" s="73" t="s">
        <v>1371</v>
      </c>
      <c r="G175" s="86" t="s">
        <v>1372</v>
      </c>
      <c r="H175" s="86" t="s">
        <v>133</v>
      </c>
      <c r="I175" s="83">
        <v>3381.4413810000005</v>
      </c>
      <c r="J175" s="85">
        <v>1951</v>
      </c>
      <c r="K175" s="73"/>
      <c r="L175" s="83">
        <v>65.971921335000019</v>
      </c>
      <c r="M175" s="84">
        <v>7.5444992184062304E-5</v>
      </c>
      <c r="N175" s="84">
        <f t="shared" si="2"/>
        <v>3.1939154924380829E-4</v>
      </c>
      <c r="O175" s="84">
        <f>L175/'סכום נכסי הקרן'!$C$42</f>
        <v>2.4779195042930826E-5</v>
      </c>
    </row>
    <row r="176" spans="2:15">
      <c r="B176" s="76" t="s">
        <v>1373</v>
      </c>
      <c r="C176" s="73" t="s">
        <v>1374</v>
      </c>
      <c r="D176" s="86" t="s">
        <v>120</v>
      </c>
      <c r="E176" s="86" t="s">
        <v>318</v>
      </c>
      <c r="F176" s="73" t="s">
        <v>549</v>
      </c>
      <c r="G176" s="86" t="s">
        <v>480</v>
      </c>
      <c r="H176" s="86" t="s">
        <v>133</v>
      </c>
      <c r="I176" s="83">
        <v>5461.3081830000001</v>
      </c>
      <c r="J176" s="85">
        <v>6.5</v>
      </c>
      <c r="K176" s="73"/>
      <c r="L176" s="83">
        <v>0.35498503300000006</v>
      </c>
      <c r="M176" s="84">
        <v>2.2218620199430665E-4</v>
      </c>
      <c r="N176" s="84">
        <f t="shared" si="2"/>
        <v>1.7185981149844648E-6</v>
      </c>
      <c r="O176" s="84">
        <f>L176/'סכום נכסי הקרן'!$C$42</f>
        <v>1.3333313919056007E-7</v>
      </c>
    </row>
    <row r="177" spans="2:15">
      <c r="B177" s="76" t="s">
        <v>1375</v>
      </c>
      <c r="C177" s="73" t="s">
        <v>1376</v>
      </c>
      <c r="D177" s="86" t="s">
        <v>120</v>
      </c>
      <c r="E177" s="86" t="s">
        <v>318</v>
      </c>
      <c r="F177" s="73" t="s">
        <v>1377</v>
      </c>
      <c r="G177" s="86" t="s">
        <v>1011</v>
      </c>
      <c r="H177" s="86" t="s">
        <v>133</v>
      </c>
      <c r="I177" s="83">
        <v>4348.2887990000008</v>
      </c>
      <c r="J177" s="85">
        <v>8116</v>
      </c>
      <c r="K177" s="73"/>
      <c r="L177" s="83">
        <v>352.90711895800001</v>
      </c>
      <c r="M177" s="84">
        <v>3.4571870757813103E-4</v>
      </c>
      <c r="N177" s="84">
        <f t="shared" si="2"/>
        <v>1.7085382566138134E-3</v>
      </c>
      <c r="O177" s="84">
        <f>L177/'סכום נכסי הקרן'!$C$42</f>
        <v>1.3255267022304725E-4</v>
      </c>
    </row>
    <row r="178" spans="2:15">
      <c r="B178" s="76" t="s">
        <v>1378</v>
      </c>
      <c r="C178" s="73" t="s">
        <v>1379</v>
      </c>
      <c r="D178" s="86" t="s">
        <v>120</v>
      </c>
      <c r="E178" s="86" t="s">
        <v>318</v>
      </c>
      <c r="F178" s="73" t="s">
        <v>1380</v>
      </c>
      <c r="G178" s="86" t="s">
        <v>419</v>
      </c>
      <c r="H178" s="86" t="s">
        <v>133</v>
      </c>
      <c r="I178" s="83">
        <v>42185.500762999996</v>
      </c>
      <c r="J178" s="85">
        <v>415.6</v>
      </c>
      <c r="K178" s="73"/>
      <c r="L178" s="83">
        <v>175.32294116200003</v>
      </c>
      <c r="M178" s="84">
        <v>4.9399250605225854E-4</v>
      </c>
      <c r="N178" s="84">
        <f t="shared" si="2"/>
        <v>8.4879543694605698E-4</v>
      </c>
      <c r="O178" s="84">
        <f>L178/'סכום נכסי הקרן'!$C$42</f>
        <v>6.5851672448543263E-5</v>
      </c>
    </row>
    <row r="179" spans="2:15">
      <c r="B179" s="76" t="s">
        <v>1381</v>
      </c>
      <c r="C179" s="73" t="s">
        <v>1382</v>
      </c>
      <c r="D179" s="86" t="s">
        <v>120</v>
      </c>
      <c r="E179" s="86" t="s">
        <v>318</v>
      </c>
      <c r="F179" s="73" t="s">
        <v>658</v>
      </c>
      <c r="G179" s="86" t="s">
        <v>334</v>
      </c>
      <c r="H179" s="86" t="s">
        <v>133</v>
      </c>
      <c r="I179" s="83">
        <v>56554.7886</v>
      </c>
      <c r="J179" s="85">
        <v>566.6</v>
      </c>
      <c r="K179" s="73"/>
      <c r="L179" s="83">
        <v>320.43943220799997</v>
      </c>
      <c r="M179" s="84">
        <v>7.9542353877386034E-4</v>
      </c>
      <c r="N179" s="84">
        <f t="shared" si="2"/>
        <v>1.5513516147576871E-3</v>
      </c>
      <c r="O179" s="84">
        <f>L179/'סכום נכסי הקרן'!$C$42</f>
        <v>1.2035773749574758E-4</v>
      </c>
    </row>
    <row r="180" spans="2:15">
      <c r="B180" s="76" t="s">
        <v>1383</v>
      </c>
      <c r="C180" s="73" t="s">
        <v>1384</v>
      </c>
      <c r="D180" s="86" t="s">
        <v>120</v>
      </c>
      <c r="E180" s="86" t="s">
        <v>318</v>
      </c>
      <c r="F180" s="73" t="s">
        <v>1385</v>
      </c>
      <c r="G180" s="86" t="s">
        <v>158</v>
      </c>
      <c r="H180" s="86" t="s">
        <v>133</v>
      </c>
      <c r="I180" s="83">
        <v>9583.7439060000015</v>
      </c>
      <c r="J180" s="85">
        <v>71.8</v>
      </c>
      <c r="K180" s="73"/>
      <c r="L180" s="83">
        <v>6.8811281250000009</v>
      </c>
      <c r="M180" s="84">
        <v>2.4409198097193079E-4</v>
      </c>
      <c r="N180" s="84">
        <f t="shared" si="2"/>
        <v>3.3313781498476824E-5</v>
      </c>
      <c r="O180" s="84">
        <f>L180/'סכום נכסי הקרן'!$C$42</f>
        <v>2.5845664712255702E-6</v>
      </c>
    </row>
    <row r="181" spans="2:15">
      <c r="B181" s="76" t="s">
        <v>1386</v>
      </c>
      <c r="C181" s="73" t="s">
        <v>1387</v>
      </c>
      <c r="D181" s="86" t="s">
        <v>120</v>
      </c>
      <c r="E181" s="86" t="s">
        <v>318</v>
      </c>
      <c r="F181" s="73" t="s">
        <v>1388</v>
      </c>
      <c r="G181" s="86" t="s">
        <v>506</v>
      </c>
      <c r="H181" s="86" t="s">
        <v>133</v>
      </c>
      <c r="I181" s="83">
        <v>11689.003554000003</v>
      </c>
      <c r="J181" s="85">
        <v>3471</v>
      </c>
      <c r="K181" s="73"/>
      <c r="L181" s="83">
        <v>405.72531336500009</v>
      </c>
      <c r="M181" s="84">
        <v>3.275148095825162E-4</v>
      </c>
      <c r="N181" s="84">
        <f t="shared" si="2"/>
        <v>1.9642483314235119E-3</v>
      </c>
      <c r="O181" s="84">
        <f>L181/'סכום נכסי הקרן'!$C$42</f>
        <v>1.5239129724105622E-4</v>
      </c>
    </row>
    <row r="182" spans="2:15">
      <c r="B182" s="76" t="s">
        <v>1389</v>
      </c>
      <c r="C182" s="73" t="s">
        <v>1390</v>
      </c>
      <c r="D182" s="86" t="s">
        <v>120</v>
      </c>
      <c r="E182" s="86" t="s">
        <v>318</v>
      </c>
      <c r="F182" s="73" t="s">
        <v>1391</v>
      </c>
      <c r="G182" s="86" t="s">
        <v>419</v>
      </c>
      <c r="H182" s="86" t="s">
        <v>133</v>
      </c>
      <c r="I182" s="83">
        <v>2547.5130000000004</v>
      </c>
      <c r="J182" s="85">
        <v>6021</v>
      </c>
      <c r="K182" s="73"/>
      <c r="L182" s="83">
        <v>153.38575773000005</v>
      </c>
      <c r="M182" s="84">
        <v>3.0313822318474981E-4</v>
      </c>
      <c r="N182" s="84">
        <f t="shared" si="2"/>
        <v>7.425903900017155E-4</v>
      </c>
      <c r="O182" s="84">
        <f>L182/'סכום נכסי הקרן'!$C$42</f>
        <v>5.7612019336216964E-5</v>
      </c>
    </row>
    <row r="183" spans="2:15">
      <c r="B183" s="76" t="s">
        <v>1392</v>
      </c>
      <c r="C183" s="73" t="s">
        <v>1393</v>
      </c>
      <c r="D183" s="86" t="s">
        <v>120</v>
      </c>
      <c r="E183" s="86" t="s">
        <v>318</v>
      </c>
      <c r="F183" s="73" t="s">
        <v>1394</v>
      </c>
      <c r="G183" s="86" t="s">
        <v>419</v>
      </c>
      <c r="H183" s="86" t="s">
        <v>133</v>
      </c>
      <c r="I183" s="83">
        <v>9989.2672150000017</v>
      </c>
      <c r="J183" s="85">
        <v>1028</v>
      </c>
      <c r="K183" s="73"/>
      <c r="L183" s="83">
        <v>102.68966697400002</v>
      </c>
      <c r="M183" s="84">
        <v>5.9909099504379274E-4</v>
      </c>
      <c r="N183" s="84">
        <f t="shared" si="2"/>
        <v>4.9715410984636885E-4</v>
      </c>
      <c r="O183" s="84">
        <f>L183/'סכום נכסי הקרן'!$C$42</f>
        <v>3.8570458997567376E-5</v>
      </c>
    </row>
    <row r="184" spans="2:15">
      <c r="B184" s="76" t="s">
        <v>1395</v>
      </c>
      <c r="C184" s="73" t="s">
        <v>1396</v>
      </c>
      <c r="D184" s="86" t="s">
        <v>120</v>
      </c>
      <c r="E184" s="86" t="s">
        <v>318</v>
      </c>
      <c r="F184" s="73" t="s">
        <v>1397</v>
      </c>
      <c r="G184" s="86" t="s">
        <v>127</v>
      </c>
      <c r="H184" s="86" t="s">
        <v>133</v>
      </c>
      <c r="I184" s="83">
        <v>8103.6388530000022</v>
      </c>
      <c r="J184" s="85">
        <v>862.9</v>
      </c>
      <c r="K184" s="73"/>
      <c r="L184" s="83">
        <v>69.926299662999995</v>
      </c>
      <c r="M184" s="84">
        <v>4.0516168456577182E-4</v>
      </c>
      <c r="N184" s="84">
        <f t="shared" si="2"/>
        <v>3.3853598213159198E-4</v>
      </c>
      <c r="O184" s="84">
        <f>L184/'סכום נכסי הקרן'!$C$42</f>
        <v>2.6264468017860321E-5</v>
      </c>
    </row>
    <row r="185" spans="2:15">
      <c r="B185" s="76" t="s">
        <v>1398</v>
      </c>
      <c r="C185" s="73" t="s">
        <v>1399</v>
      </c>
      <c r="D185" s="86" t="s">
        <v>120</v>
      </c>
      <c r="E185" s="86" t="s">
        <v>318</v>
      </c>
      <c r="F185" s="73" t="s">
        <v>665</v>
      </c>
      <c r="G185" s="86" t="s">
        <v>127</v>
      </c>
      <c r="H185" s="86" t="s">
        <v>133</v>
      </c>
      <c r="I185" s="83">
        <v>24662.682249000001</v>
      </c>
      <c r="J185" s="85">
        <v>1176</v>
      </c>
      <c r="K185" s="73"/>
      <c r="L185" s="83">
        <v>290.03314324900009</v>
      </c>
      <c r="M185" s="84">
        <v>2.7868830696124291E-4</v>
      </c>
      <c r="N185" s="84">
        <f t="shared" si="2"/>
        <v>1.4041448707240306E-3</v>
      </c>
      <c r="O185" s="84">
        <f>L185/'סכום נכסי הקרן'!$C$42</f>
        <v>1.0893707019668789E-4</v>
      </c>
    </row>
    <row r="186" spans="2:15">
      <c r="B186" s="72"/>
      <c r="C186" s="73"/>
      <c r="D186" s="73"/>
      <c r="E186" s="73"/>
      <c r="F186" s="73"/>
      <c r="G186" s="73"/>
      <c r="H186" s="73"/>
      <c r="I186" s="83"/>
      <c r="J186" s="85"/>
      <c r="K186" s="73"/>
      <c r="L186" s="73"/>
      <c r="M186" s="73"/>
      <c r="N186" s="84"/>
      <c r="O186" s="73"/>
    </row>
    <row r="187" spans="2:15">
      <c r="B187" s="70" t="s">
        <v>198</v>
      </c>
      <c r="C187" s="71"/>
      <c r="D187" s="71"/>
      <c r="E187" s="71"/>
      <c r="F187" s="71"/>
      <c r="G187" s="71"/>
      <c r="H187" s="71"/>
      <c r="I187" s="80"/>
      <c r="J187" s="82"/>
      <c r="K187" s="80">
        <v>5.2709001220000014</v>
      </c>
      <c r="L187" s="80">
        <f>L188+L217</f>
        <v>50930.745955337014</v>
      </c>
      <c r="M187" s="71"/>
      <c r="N187" s="81">
        <f t="shared" si="2"/>
        <v>0.2465723223705458</v>
      </c>
      <c r="O187" s="81">
        <f>L187/'סכום נכסי הקרן'!$C$42</f>
        <v>1.9129697334428191E-2</v>
      </c>
    </row>
    <row r="188" spans="2:15">
      <c r="B188" s="89" t="s">
        <v>65</v>
      </c>
      <c r="C188" s="71"/>
      <c r="D188" s="71"/>
      <c r="E188" s="71"/>
      <c r="F188" s="71"/>
      <c r="G188" s="71"/>
      <c r="H188" s="71"/>
      <c r="I188" s="80"/>
      <c r="J188" s="82"/>
      <c r="K188" s="80">
        <v>6.5980586999999993E-2</v>
      </c>
      <c r="L188" s="80">
        <f>SUM(L189:L215)</f>
        <v>18531.605735287001</v>
      </c>
      <c r="M188" s="71"/>
      <c r="N188" s="81">
        <f t="shared" si="2"/>
        <v>8.9717536582167773E-2</v>
      </c>
      <c r="O188" s="81">
        <f>L188/'סכום נכסי הקרן'!$C$42</f>
        <v>6.9605108306850854E-3</v>
      </c>
    </row>
    <row r="189" spans="2:15">
      <c r="B189" s="76" t="s">
        <v>1400</v>
      </c>
      <c r="C189" s="73" t="s">
        <v>1401</v>
      </c>
      <c r="D189" s="86" t="s">
        <v>1402</v>
      </c>
      <c r="E189" s="86" t="s">
        <v>669</v>
      </c>
      <c r="F189" s="73" t="s">
        <v>1403</v>
      </c>
      <c r="G189" s="86" t="s">
        <v>748</v>
      </c>
      <c r="H189" s="86" t="s">
        <v>132</v>
      </c>
      <c r="I189" s="83">
        <v>7133.0364000000009</v>
      </c>
      <c r="J189" s="85">
        <v>289</v>
      </c>
      <c r="K189" s="73"/>
      <c r="L189" s="83">
        <v>76.273558225000002</v>
      </c>
      <c r="M189" s="84">
        <v>1.086928362674129E-4</v>
      </c>
      <c r="N189" s="84">
        <f t="shared" si="2"/>
        <v>3.6926512726704962E-4</v>
      </c>
      <c r="O189" s="84">
        <f>L189/'סכום נכסי הקרן'!$C$42</f>
        <v>2.8648511937046121E-5</v>
      </c>
    </row>
    <row r="190" spans="2:15">
      <c r="B190" s="76" t="s">
        <v>1404</v>
      </c>
      <c r="C190" s="73" t="s">
        <v>1405</v>
      </c>
      <c r="D190" s="86" t="s">
        <v>1402</v>
      </c>
      <c r="E190" s="86" t="s">
        <v>669</v>
      </c>
      <c r="F190" s="73" t="s">
        <v>1159</v>
      </c>
      <c r="G190" s="86" t="s">
        <v>984</v>
      </c>
      <c r="H190" s="86" t="s">
        <v>132</v>
      </c>
      <c r="I190" s="83">
        <v>7805.4422660000018</v>
      </c>
      <c r="J190" s="85">
        <v>3563</v>
      </c>
      <c r="K190" s="73"/>
      <c r="L190" s="83">
        <v>1028.9992593930001</v>
      </c>
      <c r="M190" s="84">
        <v>1.7511646247367013E-4</v>
      </c>
      <c r="N190" s="84">
        <f t="shared" si="2"/>
        <v>4.9817204195006723E-3</v>
      </c>
      <c r="O190" s="84">
        <f>L190/'סכום נכסי הקרן'!$C$42</f>
        <v>3.8649432715556233E-4</v>
      </c>
    </row>
    <row r="191" spans="2:15">
      <c r="B191" s="76" t="s">
        <v>1406</v>
      </c>
      <c r="C191" s="73" t="s">
        <v>1407</v>
      </c>
      <c r="D191" s="86" t="s">
        <v>1402</v>
      </c>
      <c r="E191" s="86" t="s">
        <v>669</v>
      </c>
      <c r="F191" s="73" t="s">
        <v>1408</v>
      </c>
      <c r="G191" s="86" t="s">
        <v>794</v>
      </c>
      <c r="H191" s="86" t="s">
        <v>132</v>
      </c>
      <c r="I191" s="83">
        <v>840.82704600000011</v>
      </c>
      <c r="J191" s="85">
        <v>12562</v>
      </c>
      <c r="K191" s="73"/>
      <c r="L191" s="83">
        <v>390.81136587400005</v>
      </c>
      <c r="M191" s="84">
        <v>7.1869399278759763E-6</v>
      </c>
      <c r="N191" s="84">
        <f t="shared" si="2"/>
        <v>1.8920450561800456E-3</v>
      </c>
      <c r="O191" s="84">
        <f>L191/'סכום נכסי הקרן'!$C$42</f>
        <v>1.4678958660020727E-4</v>
      </c>
    </row>
    <row r="192" spans="2:15">
      <c r="B192" s="76" t="s">
        <v>1409</v>
      </c>
      <c r="C192" s="73" t="s">
        <v>1410</v>
      </c>
      <c r="D192" s="86" t="s">
        <v>1402</v>
      </c>
      <c r="E192" s="86" t="s">
        <v>669</v>
      </c>
      <c r="F192" s="73" t="s">
        <v>1411</v>
      </c>
      <c r="G192" s="86" t="s">
        <v>794</v>
      </c>
      <c r="H192" s="86" t="s">
        <v>132</v>
      </c>
      <c r="I192" s="83">
        <v>529.8827040000001</v>
      </c>
      <c r="J192" s="85">
        <v>15633</v>
      </c>
      <c r="K192" s="73"/>
      <c r="L192" s="83">
        <v>306.49528353000005</v>
      </c>
      <c r="M192" s="84">
        <v>1.2687222953269129E-5</v>
      </c>
      <c r="N192" s="84">
        <f t="shared" si="2"/>
        <v>1.4838434512992188E-3</v>
      </c>
      <c r="O192" s="84">
        <f>L192/'סכום נכסי הקרן'!$C$42</f>
        <v>1.1512028536751199E-4</v>
      </c>
    </row>
    <row r="193" spans="2:15">
      <c r="B193" s="76" t="s">
        <v>1412</v>
      </c>
      <c r="C193" s="73" t="s">
        <v>1413</v>
      </c>
      <c r="D193" s="86" t="s">
        <v>1402</v>
      </c>
      <c r="E193" s="86" t="s">
        <v>669</v>
      </c>
      <c r="F193" s="73" t="s">
        <v>660</v>
      </c>
      <c r="G193" s="86" t="s">
        <v>554</v>
      </c>
      <c r="H193" s="86" t="s">
        <v>132</v>
      </c>
      <c r="I193" s="83">
        <v>35.665182000000001</v>
      </c>
      <c r="J193" s="85">
        <v>20896</v>
      </c>
      <c r="K193" s="83">
        <v>6.5980586999999993E-2</v>
      </c>
      <c r="L193" s="83">
        <v>27.640587380000003</v>
      </c>
      <c r="M193" s="84">
        <v>8.0421811772295123E-7</v>
      </c>
      <c r="N193" s="84">
        <f t="shared" si="2"/>
        <v>1.3381708227775164E-4</v>
      </c>
      <c r="O193" s="84">
        <f>L193/'סכום נכסי הקרן'!$C$42</f>
        <v>1.0381863858599294E-5</v>
      </c>
    </row>
    <row r="194" spans="2:15">
      <c r="B194" s="76" t="s">
        <v>1416</v>
      </c>
      <c r="C194" s="73" t="s">
        <v>1417</v>
      </c>
      <c r="D194" s="86" t="s">
        <v>1418</v>
      </c>
      <c r="E194" s="86" t="s">
        <v>669</v>
      </c>
      <c r="F194" s="73" t="s">
        <v>1419</v>
      </c>
      <c r="G194" s="86" t="s">
        <v>771</v>
      </c>
      <c r="H194" s="86" t="s">
        <v>132</v>
      </c>
      <c r="I194" s="83">
        <v>1017.7467290000001</v>
      </c>
      <c r="J194" s="85">
        <v>2601</v>
      </c>
      <c r="K194" s="73"/>
      <c r="L194" s="83">
        <v>97.944891913000021</v>
      </c>
      <c r="M194" s="84">
        <v>2.6954845119517943E-5</v>
      </c>
      <c r="N194" s="84">
        <f t="shared" si="2"/>
        <v>4.7418310904966793E-4</v>
      </c>
      <c r="O194" s="84">
        <f>L194/'סכום נכסי הקרן'!$C$42</f>
        <v>3.6788311315762971E-5</v>
      </c>
    </row>
    <row r="195" spans="2:15">
      <c r="B195" s="76" t="s">
        <v>1420</v>
      </c>
      <c r="C195" s="73" t="s">
        <v>1421</v>
      </c>
      <c r="D195" s="86" t="s">
        <v>1418</v>
      </c>
      <c r="E195" s="86" t="s">
        <v>669</v>
      </c>
      <c r="F195" s="73" t="s">
        <v>1422</v>
      </c>
      <c r="G195" s="86" t="s">
        <v>1423</v>
      </c>
      <c r="H195" s="86" t="s">
        <v>132</v>
      </c>
      <c r="I195" s="83">
        <v>2960.2101060000005</v>
      </c>
      <c r="J195" s="85">
        <v>4094</v>
      </c>
      <c r="K195" s="73"/>
      <c r="L195" s="83">
        <v>448.40670643700014</v>
      </c>
      <c r="M195" s="84">
        <v>1.8022198972665111E-5</v>
      </c>
      <c r="N195" s="84">
        <f t="shared" si="2"/>
        <v>2.1708828507961929E-3</v>
      </c>
      <c r="O195" s="84">
        <f>L195/'סכום נכסי הקרן'!$C$42</f>
        <v>1.6842251995267962E-4</v>
      </c>
    </row>
    <row r="196" spans="2:15">
      <c r="B196" s="76" t="s">
        <v>1424</v>
      </c>
      <c r="C196" s="73" t="s">
        <v>1425</v>
      </c>
      <c r="D196" s="86" t="s">
        <v>1402</v>
      </c>
      <c r="E196" s="86" t="s">
        <v>669</v>
      </c>
      <c r="F196" s="73" t="s">
        <v>1426</v>
      </c>
      <c r="G196" s="86" t="s">
        <v>1427</v>
      </c>
      <c r="H196" s="86" t="s">
        <v>132</v>
      </c>
      <c r="I196" s="83">
        <v>3842.4953780000005</v>
      </c>
      <c r="J196" s="85">
        <v>3735</v>
      </c>
      <c r="K196" s="73"/>
      <c r="L196" s="83">
        <v>531.01364880599999</v>
      </c>
      <c r="M196" s="84">
        <v>4.6249944969420243E-5</v>
      </c>
      <c r="N196" s="84">
        <f t="shared" si="2"/>
        <v>2.5708099526241548E-3</v>
      </c>
      <c r="O196" s="84">
        <f>L196/'סכום נכסי הקרן'!$C$42</f>
        <v>1.9944986454777536E-4</v>
      </c>
    </row>
    <row r="197" spans="2:15">
      <c r="B197" s="76" t="s">
        <v>1428</v>
      </c>
      <c r="C197" s="73" t="s">
        <v>1429</v>
      </c>
      <c r="D197" s="86" t="s">
        <v>1418</v>
      </c>
      <c r="E197" s="86" t="s">
        <v>669</v>
      </c>
      <c r="F197" s="73" t="s">
        <v>1430</v>
      </c>
      <c r="G197" s="86" t="s">
        <v>748</v>
      </c>
      <c r="H197" s="86" t="s">
        <v>132</v>
      </c>
      <c r="I197" s="83">
        <v>12304.487790000001</v>
      </c>
      <c r="J197" s="85">
        <v>284</v>
      </c>
      <c r="K197" s="73"/>
      <c r="L197" s="83">
        <v>129.29555769700002</v>
      </c>
      <c r="M197" s="84">
        <v>9.0601039698492522E-5</v>
      </c>
      <c r="N197" s="84">
        <f t="shared" si="2"/>
        <v>6.259618887479386E-4</v>
      </c>
      <c r="O197" s="84">
        <f>L197/'סכום נכסי הקרן'!$C$42</f>
        <v>4.8563688574259388E-5</v>
      </c>
    </row>
    <row r="198" spans="2:15">
      <c r="B198" s="76" t="s">
        <v>1431</v>
      </c>
      <c r="C198" s="73" t="s">
        <v>1432</v>
      </c>
      <c r="D198" s="86" t="s">
        <v>1402</v>
      </c>
      <c r="E198" s="86" t="s">
        <v>669</v>
      </c>
      <c r="F198" s="73" t="s">
        <v>1433</v>
      </c>
      <c r="G198" s="86" t="s">
        <v>794</v>
      </c>
      <c r="H198" s="86" t="s">
        <v>132</v>
      </c>
      <c r="I198" s="83">
        <v>1273.7565000000002</v>
      </c>
      <c r="J198" s="85">
        <v>2770</v>
      </c>
      <c r="K198" s="73"/>
      <c r="L198" s="83">
        <v>130.54730368500003</v>
      </c>
      <c r="M198" s="84">
        <v>1.2502021538348258E-5</v>
      </c>
      <c r="N198" s="84">
        <f t="shared" si="2"/>
        <v>6.3202199859886904E-4</v>
      </c>
      <c r="O198" s="84">
        <f>L198/'סכום נכסי הקרן'!$C$42</f>
        <v>4.9033847050065407E-5</v>
      </c>
    </row>
    <row r="199" spans="2:15">
      <c r="B199" s="76" t="s">
        <v>1434</v>
      </c>
      <c r="C199" s="73" t="s">
        <v>1435</v>
      </c>
      <c r="D199" s="86" t="s">
        <v>1402</v>
      </c>
      <c r="E199" s="86" t="s">
        <v>669</v>
      </c>
      <c r="F199" s="73" t="s">
        <v>1436</v>
      </c>
      <c r="G199" s="86" t="s">
        <v>741</v>
      </c>
      <c r="H199" s="86" t="s">
        <v>132</v>
      </c>
      <c r="I199" s="83">
        <v>3050.3003560000006</v>
      </c>
      <c r="J199" s="85">
        <v>2937</v>
      </c>
      <c r="K199" s="73"/>
      <c r="L199" s="83">
        <v>331.47308936700006</v>
      </c>
      <c r="M199" s="84">
        <v>6.1269879334728471E-5</v>
      </c>
      <c r="N199" s="84">
        <f t="shared" si="2"/>
        <v>1.6047691412223661E-3</v>
      </c>
      <c r="O199" s="84">
        <f>L199/'סכום נכסי הקרן'!$C$42</f>
        <v>1.2450200277174832E-4</v>
      </c>
    </row>
    <row r="200" spans="2:15">
      <c r="B200" s="76" t="s">
        <v>1439</v>
      </c>
      <c r="C200" s="73" t="s">
        <v>1440</v>
      </c>
      <c r="D200" s="86" t="s">
        <v>1418</v>
      </c>
      <c r="E200" s="86" t="s">
        <v>669</v>
      </c>
      <c r="F200" s="73" t="s">
        <v>1441</v>
      </c>
      <c r="G200" s="86" t="s">
        <v>758</v>
      </c>
      <c r="H200" s="86" t="s">
        <v>132</v>
      </c>
      <c r="I200" s="83">
        <v>133.48968099999999</v>
      </c>
      <c r="J200" s="85">
        <v>3842</v>
      </c>
      <c r="K200" s="73"/>
      <c r="L200" s="83">
        <v>18.976092141000006</v>
      </c>
      <c r="M200" s="84">
        <v>6.0196808092360711E-7</v>
      </c>
      <c r="N200" s="84">
        <f t="shared" si="2"/>
        <v>9.1869439980851595E-5</v>
      </c>
      <c r="O200" s="84">
        <f>L200/'סכום נכסי הקרן'!$C$42</f>
        <v>7.1274608772839341E-6</v>
      </c>
    </row>
    <row r="201" spans="2:15">
      <c r="B201" s="76" t="s">
        <v>1442</v>
      </c>
      <c r="C201" s="73" t="s">
        <v>1443</v>
      </c>
      <c r="D201" s="86" t="s">
        <v>1402</v>
      </c>
      <c r="E201" s="86" t="s">
        <v>669</v>
      </c>
      <c r="F201" s="73" t="s">
        <v>1444</v>
      </c>
      <c r="G201" s="86" t="s">
        <v>794</v>
      </c>
      <c r="H201" s="86" t="s">
        <v>132</v>
      </c>
      <c r="I201" s="83">
        <v>624.87064900000007</v>
      </c>
      <c r="J201" s="85">
        <v>17122</v>
      </c>
      <c r="K201" s="73"/>
      <c r="L201" s="83">
        <v>395.86430010100008</v>
      </c>
      <c r="M201" s="84">
        <v>1.3089622037582409E-5</v>
      </c>
      <c r="N201" s="84">
        <f t="shared" ref="N201:N217" si="3">IFERROR(L201/$L$11,0)</f>
        <v>1.9165079558247831E-3</v>
      </c>
      <c r="O201" s="84">
        <f>L201/'סכום נכסי הקרן'!$C$42</f>
        <v>1.4868747952520093E-4</v>
      </c>
    </row>
    <row r="202" spans="2:15">
      <c r="B202" s="76" t="s">
        <v>1445</v>
      </c>
      <c r="C202" s="73" t="s">
        <v>1446</v>
      </c>
      <c r="D202" s="86" t="s">
        <v>1402</v>
      </c>
      <c r="E202" s="86" t="s">
        <v>669</v>
      </c>
      <c r="F202" s="73" t="s">
        <v>1003</v>
      </c>
      <c r="G202" s="86" t="s">
        <v>158</v>
      </c>
      <c r="H202" s="86" t="s">
        <v>132</v>
      </c>
      <c r="I202" s="83">
        <v>6138.3344740000002</v>
      </c>
      <c r="J202" s="85">
        <v>20650</v>
      </c>
      <c r="K202" s="73"/>
      <c r="L202" s="83">
        <v>4689.9944548750009</v>
      </c>
      <c r="M202" s="84">
        <v>9.7016277821651543E-5</v>
      </c>
      <c r="N202" s="84">
        <f t="shared" si="3"/>
        <v>2.2705790047874406E-2</v>
      </c>
      <c r="O202" s="84">
        <f>L202/'סכום נכסי הקרן'!$C$42</f>
        <v>1.7615719687393222E-3</v>
      </c>
    </row>
    <row r="203" spans="2:15">
      <c r="B203" s="76" t="s">
        <v>1447</v>
      </c>
      <c r="C203" s="73" t="s">
        <v>1448</v>
      </c>
      <c r="D203" s="86" t="s">
        <v>1402</v>
      </c>
      <c r="E203" s="86" t="s">
        <v>669</v>
      </c>
      <c r="F203" s="73" t="s">
        <v>997</v>
      </c>
      <c r="G203" s="86" t="s">
        <v>984</v>
      </c>
      <c r="H203" s="86" t="s">
        <v>132</v>
      </c>
      <c r="I203" s="83">
        <v>5358.362419</v>
      </c>
      <c r="J203" s="85">
        <v>11730</v>
      </c>
      <c r="K203" s="73"/>
      <c r="L203" s="83">
        <v>2325.5828734390007</v>
      </c>
      <c r="M203" s="84">
        <v>1.8654127235450026E-4</v>
      </c>
      <c r="N203" s="84">
        <f t="shared" si="3"/>
        <v>1.1258903815622055E-2</v>
      </c>
      <c r="O203" s="84">
        <f>L203/'סכום נכסי הקרן'!$C$42</f>
        <v>8.7349391139942753E-4</v>
      </c>
    </row>
    <row r="204" spans="2:15">
      <c r="B204" s="76" t="s">
        <v>1451</v>
      </c>
      <c r="C204" s="73" t="s">
        <v>1452</v>
      </c>
      <c r="D204" s="86" t="s">
        <v>1402</v>
      </c>
      <c r="E204" s="86" t="s">
        <v>669</v>
      </c>
      <c r="F204" s="73" t="s">
        <v>1151</v>
      </c>
      <c r="G204" s="86" t="s">
        <v>158</v>
      </c>
      <c r="H204" s="86" t="s">
        <v>132</v>
      </c>
      <c r="I204" s="83">
        <v>9981.3546400000014</v>
      </c>
      <c r="J204" s="85">
        <v>3067</v>
      </c>
      <c r="K204" s="73"/>
      <c r="L204" s="83">
        <v>1132.6741431890002</v>
      </c>
      <c r="M204" s="84">
        <v>2.1229550433183575E-4</v>
      </c>
      <c r="N204" s="84">
        <f t="shared" si="3"/>
        <v>5.4836442847331522E-3</v>
      </c>
      <c r="O204" s="84">
        <f>L204/'סכום נכסי הקרן'!$C$42</f>
        <v>4.2543483570296699E-4</v>
      </c>
    </row>
    <row r="205" spans="2:15">
      <c r="B205" s="76" t="s">
        <v>1453</v>
      </c>
      <c r="C205" s="73" t="s">
        <v>1454</v>
      </c>
      <c r="D205" s="86" t="s">
        <v>1418</v>
      </c>
      <c r="E205" s="86" t="s">
        <v>669</v>
      </c>
      <c r="F205" s="73" t="s">
        <v>1455</v>
      </c>
      <c r="G205" s="86" t="s">
        <v>794</v>
      </c>
      <c r="H205" s="86" t="s">
        <v>132</v>
      </c>
      <c r="I205" s="83">
        <v>3762.9263570000003</v>
      </c>
      <c r="J205" s="85">
        <v>486</v>
      </c>
      <c r="K205" s="73"/>
      <c r="L205" s="83">
        <v>67.664941767000016</v>
      </c>
      <c r="M205" s="84">
        <v>3.6125092391755925E-5</v>
      </c>
      <c r="N205" s="84">
        <f t="shared" si="3"/>
        <v>3.2758801234107182E-4</v>
      </c>
      <c r="O205" s="84">
        <f>L205/'סכום נכסי הקרן'!$C$42</f>
        <v>2.5415097145632484E-5</v>
      </c>
    </row>
    <row r="206" spans="2:15">
      <c r="B206" s="76" t="s">
        <v>1458</v>
      </c>
      <c r="C206" s="73" t="s">
        <v>1459</v>
      </c>
      <c r="D206" s="86" t="s">
        <v>1418</v>
      </c>
      <c r="E206" s="86" t="s">
        <v>669</v>
      </c>
      <c r="F206" s="73" t="s">
        <v>1460</v>
      </c>
      <c r="G206" s="86" t="s">
        <v>794</v>
      </c>
      <c r="H206" s="86" t="s">
        <v>132</v>
      </c>
      <c r="I206" s="83">
        <v>8085.5515110000015</v>
      </c>
      <c r="J206" s="85">
        <v>656</v>
      </c>
      <c r="K206" s="73"/>
      <c r="L206" s="83">
        <v>196.25250626799999</v>
      </c>
      <c r="M206" s="84">
        <v>1.0372164583132657E-4</v>
      </c>
      <c r="N206" s="84">
        <f t="shared" si="3"/>
        <v>9.5012227553030839E-4</v>
      </c>
      <c r="O206" s="84">
        <f>L206/'סכום נכסי הקרן'!$C$42</f>
        <v>7.3712861958119519E-5</v>
      </c>
    </row>
    <row r="207" spans="2:15">
      <c r="B207" s="76" t="s">
        <v>1461</v>
      </c>
      <c r="C207" s="73" t="s">
        <v>1462</v>
      </c>
      <c r="D207" s="86" t="s">
        <v>1402</v>
      </c>
      <c r="E207" s="86" t="s">
        <v>669</v>
      </c>
      <c r="F207" s="73" t="s">
        <v>1463</v>
      </c>
      <c r="G207" s="86" t="s">
        <v>838</v>
      </c>
      <c r="H207" s="86" t="s">
        <v>132</v>
      </c>
      <c r="I207" s="83">
        <v>6270.1224170000005</v>
      </c>
      <c r="J207" s="85">
        <v>299</v>
      </c>
      <c r="K207" s="73"/>
      <c r="L207" s="83">
        <v>69.366364304000001</v>
      </c>
      <c r="M207" s="84">
        <v>2.256657339211805E-4</v>
      </c>
      <c r="N207" s="84">
        <f t="shared" si="3"/>
        <v>3.3582515276406051E-4</v>
      </c>
      <c r="O207" s="84">
        <f>L207/'סכום נכסי הקרן'!$C$42</f>
        <v>2.6054155096979335E-5</v>
      </c>
    </row>
    <row r="208" spans="2:15">
      <c r="B208" s="76" t="s">
        <v>1464</v>
      </c>
      <c r="C208" s="73" t="s">
        <v>1465</v>
      </c>
      <c r="D208" s="86" t="s">
        <v>1402</v>
      </c>
      <c r="E208" s="86" t="s">
        <v>669</v>
      </c>
      <c r="F208" s="73" t="s">
        <v>699</v>
      </c>
      <c r="G208" s="86" t="s">
        <v>700</v>
      </c>
      <c r="H208" s="86" t="s">
        <v>132</v>
      </c>
      <c r="I208" s="83">
        <v>1387.6710909999999</v>
      </c>
      <c r="J208" s="85">
        <v>26905</v>
      </c>
      <c r="K208" s="73"/>
      <c r="L208" s="83">
        <v>1381.4057563310002</v>
      </c>
      <c r="M208" s="84">
        <v>2.4628233463621183E-5</v>
      </c>
      <c r="N208" s="84">
        <f t="shared" si="3"/>
        <v>6.6878350019313228E-3</v>
      </c>
      <c r="O208" s="84">
        <f>L208/'סכום נכסי הקרן'!$C$42</f>
        <v>5.1885896267497606E-4</v>
      </c>
    </row>
    <row r="209" spans="2:15">
      <c r="B209" s="76" t="s">
        <v>1466</v>
      </c>
      <c r="C209" s="73" t="s">
        <v>1467</v>
      </c>
      <c r="D209" s="86" t="s">
        <v>1402</v>
      </c>
      <c r="E209" s="86" t="s">
        <v>669</v>
      </c>
      <c r="F209" s="73" t="s">
        <v>1468</v>
      </c>
      <c r="G209" s="86" t="s">
        <v>794</v>
      </c>
      <c r="H209" s="86" t="s">
        <v>136</v>
      </c>
      <c r="I209" s="83">
        <v>67763.845799999996</v>
      </c>
      <c r="J209" s="85">
        <v>8</v>
      </c>
      <c r="K209" s="73"/>
      <c r="L209" s="83">
        <v>13.290929660000002</v>
      </c>
      <c r="M209" s="84">
        <v>1.2623224896640218E-4</v>
      </c>
      <c r="N209" s="84">
        <f t="shared" si="3"/>
        <v>6.434571752794748E-5</v>
      </c>
      <c r="O209" s="84">
        <f>L209/'סכום נכסי הקרן'!$C$42</f>
        <v>4.9921016651108305E-6</v>
      </c>
    </row>
    <row r="210" spans="2:15">
      <c r="B210" s="76" t="s">
        <v>1469</v>
      </c>
      <c r="C210" s="73" t="s">
        <v>1470</v>
      </c>
      <c r="D210" s="86" t="s">
        <v>1402</v>
      </c>
      <c r="E210" s="86" t="s">
        <v>669</v>
      </c>
      <c r="F210" s="73" t="s">
        <v>1471</v>
      </c>
      <c r="G210" s="86" t="s">
        <v>748</v>
      </c>
      <c r="H210" s="86" t="s">
        <v>132</v>
      </c>
      <c r="I210" s="83">
        <v>3788.5594330000004</v>
      </c>
      <c r="J210" s="85">
        <v>1776</v>
      </c>
      <c r="K210" s="73"/>
      <c r="L210" s="83">
        <v>248.95381746700005</v>
      </c>
      <c r="M210" s="84">
        <v>5.6473175222848288E-5</v>
      </c>
      <c r="N210" s="84">
        <f t="shared" si="3"/>
        <v>1.2052664806771524E-3</v>
      </c>
      <c r="O210" s="84">
        <f>L210/'סכום נכסי הקרן'!$C$42</f>
        <v>9.3507587392702266E-5</v>
      </c>
    </row>
    <row r="211" spans="2:15">
      <c r="B211" s="76" t="s">
        <v>1472</v>
      </c>
      <c r="C211" s="73" t="s">
        <v>1473</v>
      </c>
      <c r="D211" s="86" t="s">
        <v>1402</v>
      </c>
      <c r="E211" s="86" t="s">
        <v>669</v>
      </c>
      <c r="F211" s="73" t="s">
        <v>691</v>
      </c>
      <c r="G211" s="86" t="s">
        <v>692</v>
      </c>
      <c r="H211" s="86" t="s">
        <v>132</v>
      </c>
      <c r="I211" s="83">
        <v>120409.73045300001</v>
      </c>
      <c r="J211" s="85">
        <v>753</v>
      </c>
      <c r="K211" s="73"/>
      <c r="L211" s="83">
        <v>3354.7355001450005</v>
      </c>
      <c r="M211" s="84">
        <v>1.0746974777663954E-4</v>
      </c>
      <c r="N211" s="84">
        <f t="shared" si="3"/>
        <v>1.6241366736215786E-2</v>
      </c>
      <c r="O211" s="84">
        <f>L211/'סכום נכסי הקרן'!$C$42</f>
        <v>1.2600458436464459E-3</v>
      </c>
    </row>
    <row r="212" spans="2:15">
      <c r="B212" s="76" t="s">
        <v>1474</v>
      </c>
      <c r="C212" s="73" t="s">
        <v>1475</v>
      </c>
      <c r="D212" s="86" t="s">
        <v>1402</v>
      </c>
      <c r="E212" s="86" t="s">
        <v>669</v>
      </c>
      <c r="F212" s="73" t="s">
        <v>983</v>
      </c>
      <c r="G212" s="86" t="s">
        <v>984</v>
      </c>
      <c r="H212" s="86" t="s">
        <v>132</v>
      </c>
      <c r="I212" s="83">
        <v>3978.2268710000003</v>
      </c>
      <c r="J212" s="85">
        <v>3752</v>
      </c>
      <c r="K212" s="73"/>
      <c r="L212" s="83">
        <v>552.27336711300018</v>
      </c>
      <c r="M212" s="84">
        <v>3.6125265459701208E-5</v>
      </c>
      <c r="N212" s="84">
        <f t="shared" si="3"/>
        <v>2.6737351703403373E-3</v>
      </c>
      <c r="O212" s="84">
        <f>L212/'סכום נכסי הקרן'!$C$42</f>
        <v>2.0743506030722404E-4</v>
      </c>
    </row>
    <row r="213" spans="2:15">
      <c r="B213" s="76" t="s">
        <v>1476</v>
      </c>
      <c r="C213" s="73" t="s">
        <v>1477</v>
      </c>
      <c r="D213" s="86" t="s">
        <v>1402</v>
      </c>
      <c r="E213" s="86" t="s">
        <v>669</v>
      </c>
      <c r="F213" s="73" t="s">
        <v>1478</v>
      </c>
      <c r="G213" s="86" t="s">
        <v>838</v>
      </c>
      <c r="H213" s="86" t="s">
        <v>132</v>
      </c>
      <c r="I213" s="83">
        <v>3557.8668460000004</v>
      </c>
      <c r="J213" s="85">
        <v>1035</v>
      </c>
      <c r="K213" s="73"/>
      <c r="L213" s="83">
        <v>136.24851086199999</v>
      </c>
      <c r="M213" s="84">
        <v>1.5169764657747411E-4</v>
      </c>
      <c r="N213" s="84">
        <f t="shared" si="3"/>
        <v>6.596233986486792E-4</v>
      </c>
      <c r="O213" s="84">
        <f>L213/'סכום נכסי הקרן'!$C$42</f>
        <v>5.1175232684442715E-5</v>
      </c>
    </row>
    <row r="214" spans="2:15">
      <c r="B214" s="76" t="s">
        <v>1479</v>
      </c>
      <c r="C214" s="73" t="s">
        <v>1480</v>
      </c>
      <c r="D214" s="86" t="s">
        <v>1402</v>
      </c>
      <c r="E214" s="86" t="s">
        <v>669</v>
      </c>
      <c r="F214" s="73" t="s">
        <v>1481</v>
      </c>
      <c r="G214" s="86" t="s">
        <v>794</v>
      </c>
      <c r="H214" s="86" t="s">
        <v>132</v>
      </c>
      <c r="I214" s="83">
        <v>1487.9208230000002</v>
      </c>
      <c r="J214" s="85">
        <v>7824</v>
      </c>
      <c r="K214" s="73"/>
      <c r="L214" s="83">
        <v>430.73522316500004</v>
      </c>
      <c r="M214" s="84">
        <v>2.6207137566119305E-5</v>
      </c>
      <c r="N214" s="84">
        <f t="shared" si="3"/>
        <v>2.0853294470834262E-3</v>
      </c>
      <c r="O214" s="84">
        <f>L214/'סכום נכסי הקרן'!$C$42</f>
        <v>1.6178507296259979E-4</v>
      </c>
    </row>
    <row r="215" spans="2:15">
      <c r="B215" s="76" t="s">
        <v>1482</v>
      </c>
      <c r="C215" s="73" t="s">
        <v>1483</v>
      </c>
      <c r="D215" s="86" t="s">
        <v>1402</v>
      </c>
      <c r="E215" s="86" t="s">
        <v>669</v>
      </c>
      <c r="F215" s="73" t="s">
        <v>1484</v>
      </c>
      <c r="G215" s="86" t="s">
        <v>724</v>
      </c>
      <c r="H215" s="86" t="s">
        <v>132</v>
      </c>
      <c r="I215" s="83">
        <v>407.60208000000006</v>
      </c>
      <c r="J215" s="85">
        <v>1239</v>
      </c>
      <c r="K215" s="73"/>
      <c r="L215" s="83">
        <v>18.685702153000001</v>
      </c>
      <c r="M215" s="84">
        <v>3.3914809594860052E-6</v>
      </c>
      <c r="N215" s="84">
        <f t="shared" si="3"/>
        <v>9.0463567508512261E-5</v>
      </c>
      <c r="O215" s="84">
        <f>L215/'סכום נכסי הקרן'!$C$42</f>
        <v>7.0183897754339878E-6</v>
      </c>
    </row>
    <row r="216" spans="2:15">
      <c r="B216" s="72"/>
      <c r="C216" s="73"/>
      <c r="D216" s="73"/>
      <c r="E216" s="73"/>
      <c r="F216" s="73"/>
      <c r="G216" s="73"/>
      <c r="H216" s="73"/>
      <c r="I216" s="83"/>
      <c r="J216" s="85"/>
      <c r="K216" s="73"/>
      <c r="L216" s="73"/>
      <c r="M216" s="73"/>
      <c r="N216" s="84"/>
      <c r="O216" s="73"/>
    </row>
    <row r="217" spans="2:15">
      <c r="B217" s="89" t="s">
        <v>64</v>
      </c>
      <c r="C217" s="71"/>
      <c r="D217" s="71"/>
      <c r="E217" s="71"/>
      <c r="F217" s="71"/>
      <c r="G217" s="71"/>
      <c r="H217" s="71"/>
      <c r="I217" s="80"/>
      <c r="J217" s="82"/>
      <c r="K217" s="80">
        <v>5.204919535000001</v>
      </c>
      <c r="L217" s="80">
        <f>SUM(L218:L264)</f>
        <v>32399.140220050009</v>
      </c>
      <c r="M217" s="71"/>
      <c r="N217" s="81">
        <f t="shared" si="3"/>
        <v>0.156854785788378</v>
      </c>
      <c r="O217" s="81">
        <f>L217/'סכום נכסי הקרן'!$C$42</f>
        <v>1.2169186503743103E-2</v>
      </c>
    </row>
    <row r="218" spans="2:15">
      <c r="B218" s="76" t="s">
        <v>1485</v>
      </c>
      <c r="C218" s="73" t="s">
        <v>1486</v>
      </c>
      <c r="D218" s="86" t="s">
        <v>1418</v>
      </c>
      <c r="E218" s="86" t="s">
        <v>669</v>
      </c>
      <c r="F218" s="73"/>
      <c r="G218" s="86" t="s">
        <v>741</v>
      </c>
      <c r="H218" s="86" t="s">
        <v>132</v>
      </c>
      <c r="I218" s="83">
        <v>997.75345300000015</v>
      </c>
      <c r="J218" s="85">
        <v>13142</v>
      </c>
      <c r="K218" s="73"/>
      <c r="L218" s="83">
        <v>485.16160753500009</v>
      </c>
      <c r="M218" s="84">
        <v>1.3327516394024006E-5</v>
      </c>
      <c r="N218" s="84">
        <f t="shared" ref="N218:N264" si="4">IFERROR(L218/$L$11,0)</f>
        <v>2.3488252930722398E-3</v>
      </c>
      <c r="O218" s="84">
        <f>L218/'סכום נכסי הקרן'!$C$42</f>
        <v>1.8222773957734728E-4</v>
      </c>
    </row>
    <row r="219" spans="2:15">
      <c r="B219" s="76" t="s">
        <v>1487</v>
      </c>
      <c r="C219" s="73" t="s">
        <v>1488</v>
      </c>
      <c r="D219" s="86" t="s">
        <v>28</v>
      </c>
      <c r="E219" s="86" t="s">
        <v>669</v>
      </c>
      <c r="F219" s="73"/>
      <c r="G219" s="86" t="s">
        <v>741</v>
      </c>
      <c r="H219" s="86" t="s">
        <v>134</v>
      </c>
      <c r="I219" s="83">
        <v>1104.0343820000003</v>
      </c>
      <c r="J219" s="85">
        <v>13236</v>
      </c>
      <c r="K219" s="73"/>
      <c r="L219" s="83">
        <v>587.22336779500006</v>
      </c>
      <c r="M219" s="84">
        <v>1.3968123894351942E-6</v>
      </c>
      <c r="N219" s="84">
        <f t="shared" si="4"/>
        <v>2.8429395020925178E-3</v>
      </c>
      <c r="O219" s="84">
        <f>L219/'סכום נכסי הקרן'!$C$42</f>
        <v>2.2056235546742101E-4</v>
      </c>
    </row>
    <row r="220" spans="2:15">
      <c r="B220" s="76" t="s">
        <v>1489</v>
      </c>
      <c r="C220" s="73" t="s">
        <v>1490</v>
      </c>
      <c r="D220" s="86" t="s">
        <v>1402</v>
      </c>
      <c r="E220" s="86" t="s">
        <v>669</v>
      </c>
      <c r="F220" s="73"/>
      <c r="G220" s="86" t="s">
        <v>830</v>
      </c>
      <c r="H220" s="86" t="s">
        <v>132</v>
      </c>
      <c r="I220" s="83">
        <v>2565.7443440000006</v>
      </c>
      <c r="J220" s="85">
        <v>12097</v>
      </c>
      <c r="K220" s="73"/>
      <c r="L220" s="83">
        <v>1148.3989449340002</v>
      </c>
      <c r="M220" s="84">
        <v>4.3679678992168889E-7</v>
      </c>
      <c r="N220" s="84">
        <f t="shared" si="4"/>
        <v>5.5597731694049211E-3</v>
      </c>
      <c r="O220" s="84">
        <f>L220/'סכום נכסי הקרן'!$C$42</f>
        <v>4.3134110493942246E-4</v>
      </c>
    </row>
    <row r="221" spans="2:15">
      <c r="B221" s="76" t="s">
        <v>1491</v>
      </c>
      <c r="C221" s="73" t="s">
        <v>1492</v>
      </c>
      <c r="D221" s="86" t="s">
        <v>1402</v>
      </c>
      <c r="E221" s="86" t="s">
        <v>669</v>
      </c>
      <c r="F221" s="73"/>
      <c r="G221" s="86" t="s">
        <v>1423</v>
      </c>
      <c r="H221" s="86" t="s">
        <v>132</v>
      </c>
      <c r="I221" s="83">
        <v>778.59373500000015</v>
      </c>
      <c r="J221" s="85">
        <v>13036</v>
      </c>
      <c r="K221" s="73"/>
      <c r="L221" s="83">
        <v>375.54067339000005</v>
      </c>
      <c r="M221" s="84">
        <v>7.5883713044961089E-8</v>
      </c>
      <c r="N221" s="84">
        <f t="shared" si="4"/>
        <v>1.8181146622822562E-3</v>
      </c>
      <c r="O221" s="84">
        <f>L221/'סכום נכסי הקרן'!$C$42</f>
        <v>1.4105388177541989E-4</v>
      </c>
    </row>
    <row r="222" spans="2:15">
      <c r="B222" s="76" t="s">
        <v>1493</v>
      </c>
      <c r="C222" s="73" t="s">
        <v>1494</v>
      </c>
      <c r="D222" s="86" t="s">
        <v>1402</v>
      </c>
      <c r="E222" s="86" t="s">
        <v>669</v>
      </c>
      <c r="F222" s="73"/>
      <c r="G222" s="86" t="s">
        <v>700</v>
      </c>
      <c r="H222" s="86" t="s">
        <v>132</v>
      </c>
      <c r="I222" s="83">
        <v>1528.3506650000002</v>
      </c>
      <c r="J222" s="85">
        <v>14454</v>
      </c>
      <c r="K222" s="73"/>
      <c r="L222" s="83">
        <v>817.35887894100006</v>
      </c>
      <c r="M222" s="84">
        <v>1.8200123485941308E-6</v>
      </c>
      <c r="N222" s="84">
        <f t="shared" si="4"/>
        <v>3.9571004353127692E-3</v>
      </c>
      <c r="O222" s="84">
        <f>L222/'סכום נכסי הקרן'!$C$42</f>
        <v>3.0700174667499424E-4</v>
      </c>
    </row>
    <row r="223" spans="2:15">
      <c r="B223" s="76" t="s">
        <v>1495</v>
      </c>
      <c r="C223" s="73" t="s">
        <v>1496</v>
      </c>
      <c r="D223" s="86" t="s">
        <v>28</v>
      </c>
      <c r="E223" s="86" t="s">
        <v>669</v>
      </c>
      <c r="F223" s="73"/>
      <c r="G223" s="86" t="s">
        <v>736</v>
      </c>
      <c r="H223" s="86" t="s">
        <v>134</v>
      </c>
      <c r="I223" s="83">
        <v>97314.996600000013</v>
      </c>
      <c r="J223" s="85">
        <v>106.15</v>
      </c>
      <c r="K223" s="73"/>
      <c r="L223" s="83">
        <v>415.11052311300006</v>
      </c>
      <c r="M223" s="84">
        <v>6.3313842027208547E-5</v>
      </c>
      <c r="N223" s="84">
        <f t="shared" si="4"/>
        <v>2.0096851872969442E-3</v>
      </c>
      <c r="O223" s="84">
        <f>L223/'סכום נכסי הקרן'!$C$42</f>
        <v>1.5591640213657074E-4</v>
      </c>
    </row>
    <row r="224" spans="2:15">
      <c r="B224" s="76" t="s">
        <v>1497</v>
      </c>
      <c r="C224" s="73" t="s">
        <v>1498</v>
      </c>
      <c r="D224" s="86" t="s">
        <v>28</v>
      </c>
      <c r="E224" s="86" t="s">
        <v>669</v>
      </c>
      <c r="F224" s="73"/>
      <c r="G224" s="86" t="s">
        <v>700</v>
      </c>
      <c r="H224" s="86" t="s">
        <v>134</v>
      </c>
      <c r="I224" s="83">
        <v>645.94443200000012</v>
      </c>
      <c r="J224" s="85">
        <v>66300</v>
      </c>
      <c r="K224" s="73"/>
      <c r="L224" s="83">
        <v>1720.9674650950003</v>
      </c>
      <c r="M224" s="84">
        <v>1.6022902000749979E-6</v>
      </c>
      <c r="N224" s="84">
        <f t="shared" si="4"/>
        <v>8.3317637830152124E-3</v>
      </c>
      <c r="O224" s="84">
        <f>L224/'סכום נכסי הקרן'!$C$42</f>
        <v>6.4639906822758068E-4</v>
      </c>
    </row>
    <row r="225" spans="2:15">
      <c r="B225" s="76" t="s">
        <v>1499</v>
      </c>
      <c r="C225" s="73" t="s">
        <v>1500</v>
      </c>
      <c r="D225" s="86" t="s">
        <v>1418</v>
      </c>
      <c r="E225" s="86" t="s">
        <v>669</v>
      </c>
      <c r="F225" s="73"/>
      <c r="G225" s="86" t="s">
        <v>715</v>
      </c>
      <c r="H225" s="86" t="s">
        <v>132</v>
      </c>
      <c r="I225" s="83">
        <v>5190.6249000000007</v>
      </c>
      <c r="J225" s="85">
        <v>2869</v>
      </c>
      <c r="K225" s="73"/>
      <c r="L225" s="83">
        <v>551.00040501000012</v>
      </c>
      <c r="M225" s="84">
        <v>6.5133961136051355E-7</v>
      </c>
      <c r="N225" s="84">
        <f t="shared" si="4"/>
        <v>2.6675723463694952E-3</v>
      </c>
      <c r="O225" s="84">
        <f>L225/'סכום נכסי הקרן'!$C$42</f>
        <v>2.0695693301315412E-4</v>
      </c>
    </row>
    <row r="226" spans="2:15">
      <c r="B226" s="76" t="s">
        <v>1501</v>
      </c>
      <c r="C226" s="73" t="s">
        <v>1502</v>
      </c>
      <c r="D226" s="86" t="s">
        <v>1402</v>
      </c>
      <c r="E226" s="86" t="s">
        <v>669</v>
      </c>
      <c r="F226" s="73"/>
      <c r="G226" s="86" t="s">
        <v>130</v>
      </c>
      <c r="H226" s="86" t="s">
        <v>132</v>
      </c>
      <c r="I226" s="83">
        <v>0.40371500000000005</v>
      </c>
      <c r="J226" s="85">
        <v>51781000</v>
      </c>
      <c r="K226" s="73"/>
      <c r="L226" s="83">
        <v>773.47687464700016</v>
      </c>
      <c r="M226" s="84">
        <v>6.8911219292376192E-7</v>
      </c>
      <c r="N226" s="84">
        <f t="shared" si="4"/>
        <v>3.7446533661389873E-3</v>
      </c>
      <c r="O226" s="84">
        <f>L226/'סכום נכסי הקרן'!$C$42</f>
        <v>2.9051957181526532E-4</v>
      </c>
    </row>
    <row r="227" spans="2:15">
      <c r="B227" s="76" t="s">
        <v>1503</v>
      </c>
      <c r="C227" s="73" t="s">
        <v>1504</v>
      </c>
      <c r="D227" s="86" t="s">
        <v>1418</v>
      </c>
      <c r="E227" s="86" t="s">
        <v>669</v>
      </c>
      <c r="F227" s="73"/>
      <c r="G227" s="86" t="s">
        <v>753</v>
      </c>
      <c r="H227" s="86" t="s">
        <v>132</v>
      </c>
      <c r="I227" s="83">
        <v>341.42777100000006</v>
      </c>
      <c r="J227" s="85">
        <v>69114</v>
      </c>
      <c r="K227" s="73"/>
      <c r="L227" s="83">
        <v>873.10524221300011</v>
      </c>
      <c r="M227" s="84">
        <v>2.2797924556025001E-6</v>
      </c>
      <c r="N227" s="84">
        <f t="shared" si="4"/>
        <v>4.226986728903346E-3</v>
      </c>
      <c r="O227" s="84">
        <f>L227/'סכום נכסי הקרן'!$C$42</f>
        <v>3.2794020019428138E-4</v>
      </c>
    </row>
    <row r="228" spans="2:15">
      <c r="B228" s="76" t="s">
        <v>1505</v>
      </c>
      <c r="C228" s="73" t="s">
        <v>1506</v>
      </c>
      <c r="D228" s="86" t="s">
        <v>1418</v>
      </c>
      <c r="E228" s="86" t="s">
        <v>669</v>
      </c>
      <c r="F228" s="73"/>
      <c r="G228" s="86" t="s">
        <v>741</v>
      </c>
      <c r="H228" s="86" t="s">
        <v>132</v>
      </c>
      <c r="I228" s="83">
        <v>1712.9062170000002</v>
      </c>
      <c r="J228" s="85">
        <v>21116</v>
      </c>
      <c r="K228" s="73"/>
      <c r="L228" s="83">
        <v>1338.2799240920001</v>
      </c>
      <c r="M228" s="84">
        <v>2.8472817559847768E-6</v>
      </c>
      <c r="N228" s="84">
        <f t="shared" si="4"/>
        <v>6.4790488078579466E-3</v>
      </c>
      <c r="O228" s="84">
        <f>L228/'סכום נכסי הקרן'!$C$42</f>
        <v>5.0266080765971552E-4</v>
      </c>
    </row>
    <row r="229" spans="2:15">
      <c r="B229" s="76" t="s">
        <v>1507</v>
      </c>
      <c r="C229" s="73" t="s">
        <v>1508</v>
      </c>
      <c r="D229" s="86" t="s">
        <v>1402</v>
      </c>
      <c r="E229" s="86" t="s">
        <v>669</v>
      </c>
      <c r="F229" s="73"/>
      <c r="G229" s="86" t="s">
        <v>700</v>
      </c>
      <c r="H229" s="86" t="s">
        <v>132</v>
      </c>
      <c r="I229" s="83">
        <v>449.85415800000004</v>
      </c>
      <c r="J229" s="85">
        <v>86743</v>
      </c>
      <c r="K229" s="73"/>
      <c r="L229" s="83">
        <v>1443.8028714140003</v>
      </c>
      <c r="M229" s="84">
        <v>1.0900655863998875E-6</v>
      </c>
      <c r="N229" s="84">
        <f t="shared" si="4"/>
        <v>6.9899197502821427E-3</v>
      </c>
      <c r="O229" s="84">
        <f>L229/'סכום נכסי הקרן'!$C$42</f>
        <v>5.4229545282821312E-4</v>
      </c>
    </row>
    <row r="230" spans="2:15">
      <c r="B230" s="76" t="s">
        <v>1509</v>
      </c>
      <c r="C230" s="73" t="s">
        <v>1510</v>
      </c>
      <c r="D230" s="86" t="s">
        <v>1402</v>
      </c>
      <c r="E230" s="86" t="s">
        <v>669</v>
      </c>
      <c r="F230" s="73"/>
      <c r="G230" s="86" t="s">
        <v>753</v>
      </c>
      <c r="H230" s="86" t="s">
        <v>132</v>
      </c>
      <c r="I230" s="83">
        <v>5095.0260000000007</v>
      </c>
      <c r="J230" s="85">
        <v>1076</v>
      </c>
      <c r="K230" s="73"/>
      <c r="L230" s="83">
        <v>202.84317511200004</v>
      </c>
      <c r="M230" s="84">
        <v>4.4360390857017487E-4</v>
      </c>
      <c r="N230" s="84">
        <f t="shared" si="4"/>
        <v>9.8202984908647381E-4</v>
      </c>
      <c r="O230" s="84">
        <f>L230/'סכום נכסי הקרן'!$C$42</f>
        <v>7.6188331300895852E-5</v>
      </c>
    </row>
    <row r="231" spans="2:15">
      <c r="B231" s="76" t="s">
        <v>1511</v>
      </c>
      <c r="C231" s="73" t="s">
        <v>1512</v>
      </c>
      <c r="D231" s="86" t="s">
        <v>1402</v>
      </c>
      <c r="E231" s="86" t="s">
        <v>669</v>
      </c>
      <c r="F231" s="73"/>
      <c r="G231" s="86" t="s">
        <v>1513</v>
      </c>
      <c r="H231" s="86" t="s">
        <v>132</v>
      </c>
      <c r="I231" s="83">
        <v>392.18054800000004</v>
      </c>
      <c r="J231" s="85">
        <v>53838</v>
      </c>
      <c r="K231" s="73"/>
      <c r="L231" s="83">
        <v>781.22600469900021</v>
      </c>
      <c r="M231" s="84">
        <v>8.8498678166517297E-7</v>
      </c>
      <c r="N231" s="84">
        <f t="shared" si="4"/>
        <v>3.7821694275559673E-3</v>
      </c>
      <c r="O231" s="84">
        <f>L231/'סכום נכסי הקרן'!$C$42</f>
        <v>2.9343016167055391E-4</v>
      </c>
    </row>
    <row r="232" spans="2:15">
      <c r="B232" s="76" t="s">
        <v>1514</v>
      </c>
      <c r="C232" s="73" t="s">
        <v>1515</v>
      </c>
      <c r="D232" s="86" t="s">
        <v>1402</v>
      </c>
      <c r="E232" s="86" t="s">
        <v>669</v>
      </c>
      <c r="F232" s="73"/>
      <c r="G232" s="86" t="s">
        <v>794</v>
      </c>
      <c r="H232" s="86" t="s">
        <v>132</v>
      </c>
      <c r="I232" s="83">
        <v>528.35419600000012</v>
      </c>
      <c r="J232" s="85">
        <v>14687</v>
      </c>
      <c r="K232" s="73"/>
      <c r="L232" s="83">
        <v>287.11770894500006</v>
      </c>
      <c r="M232" s="84">
        <v>2.3573306332627224E-6</v>
      </c>
      <c r="N232" s="84">
        <f t="shared" si="4"/>
        <v>1.3900303040988639E-3</v>
      </c>
      <c r="O232" s="84">
        <f>L232/'סכום נכסי הקרן'!$C$42</f>
        <v>1.0784202682381372E-4</v>
      </c>
    </row>
    <row r="233" spans="2:15">
      <c r="B233" s="76" t="s">
        <v>1516</v>
      </c>
      <c r="C233" s="73" t="s">
        <v>1517</v>
      </c>
      <c r="D233" s="86" t="s">
        <v>1418</v>
      </c>
      <c r="E233" s="86" t="s">
        <v>669</v>
      </c>
      <c r="F233" s="73"/>
      <c r="G233" s="86" t="s">
        <v>158</v>
      </c>
      <c r="H233" s="86" t="s">
        <v>132</v>
      </c>
      <c r="I233" s="83">
        <v>495.99304600000005</v>
      </c>
      <c r="J233" s="85">
        <v>9838</v>
      </c>
      <c r="K233" s="73"/>
      <c r="L233" s="83">
        <v>180.54444470200002</v>
      </c>
      <c r="M233" s="84">
        <v>1.6741325677759797E-6</v>
      </c>
      <c r="N233" s="84">
        <f t="shared" si="4"/>
        <v>8.7407443551507178E-4</v>
      </c>
      <c r="O233" s="84">
        <f>L233/'סכום נכסי הקרן'!$C$42</f>
        <v>6.7812880368773576E-5</v>
      </c>
    </row>
    <row r="234" spans="2:15">
      <c r="B234" s="76" t="s">
        <v>1518</v>
      </c>
      <c r="C234" s="73" t="s">
        <v>1519</v>
      </c>
      <c r="D234" s="86" t="s">
        <v>1418</v>
      </c>
      <c r="E234" s="86" t="s">
        <v>669</v>
      </c>
      <c r="F234" s="73"/>
      <c r="G234" s="86" t="s">
        <v>748</v>
      </c>
      <c r="H234" s="86" t="s">
        <v>132</v>
      </c>
      <c r="I234" s="83">
        <v>1009.2881750000001</v>
      </c>
      <c r="J234" s="85">
        <v>5147</v>
      </c>
      <c r="K234" s="73"/>
      <c r="L234" s="83">
        <v>192.20783075900005</v>
      </c>
      <c r="M234" s="84">
        <v>3.4686358477916855E-6</v>
      </c>
      <c r="N234" s="84">
        <f t="shared" si="4"/>
        <v>9.3054068459182181E-4</v>
      </c>
      <c r="O234" s="84">
        <f>L234/'סכום נכסי הקרן'!$C$42</f>
        <v>7.2193673168483594E-5</v>
      </c>
    </row>
    <row r="235" spans="2:15">
      <c r="B235" s="76" t="s">
        <v>1520</v>
      </c>
      <c r="C235" s="73" t="s">
        <v>1521</v>
      </c>
      <c r="D235" s="86" t="s">
        <v>28</v>
      </c>
      <c r="E235" s="86" t="s">
        <v>669</v>
      </c>
      <c r="F235" s="73"/>
      <c r="G235" s="86" t="s">
        <v>741</v>
      </c>
      <c r="H235" s="86" t="s">
        <v>134</v>
      </c>
      <c r="I235" s="83">
        <v>1759.0451050000001</v>
      </c>
      <c r="J235" s="85">
        <v>9558</v>
      </c>
      <c r="K235" s="73"/>
      <c r="L235" s="83">
        <v>675.6285208700001</v>
      </c>
      <c r="M235" s="84">
        <v>1.7949439846938775E-5</v>
      </c>
      <c r="N235" s="84">
        <f t="shared" si="4"/>
        <v>3.2709376296350054E-3</v>
      </c>
      <c r="O235" s="84">
        <f>L235/'סכום נכסי הקרן'!$C$42</f>
        <v>2.5376752043028227E-4</v>
      </c>
    </row>
    <row r="236" spans="2:15">
      <c r="B236" s="76" t="s">
        <v>1522</v>
      </c>
      <c r="C236" s="73" t="s">
        <v>1523</v>
      </c>
      <c r="D236" s="86" t="s">
        <v>1418</v>
      </c>
      <c r="E236" s="86" t="s">
        <v>669</v>
      </c>
      <c r="F236" s="73"/>
      <c r="G236" s="86" t="s">
        <v>741</v>
      </c>
      <c r="H236" s="86" t="s">
        <v>132</v>
      </c>
      <c r="I236" s="83">
        <v>1614.8610800000001</v>
      </c>
      <c r="J236" s="85">
        <v>9039</v>
      </c>
      <c r="K236" s="73"/>
      <c r="L236" s="83">
        <v>540.07898417800016</v>
      </c>
      <c r="M236" s="84">
        <v>2.8256536832895888E-6</v>
      </c>
      <c r="N236" s="84">
        <f t="shared" si="4"/>
        <v>2.6146981925038951E-3</v>
      </c>
      <c r="O236" s="84">
        <f>L236/'סכום נכסי הקרן'!$C$42</f>
        <v>2.0285482394211693E-4</v>
      </c>
    </row>
    <row r="237" spans="2:15">
      <c r="B237" s="76" t="s">
        <v>1414</v>
      </c>
      <c r="C237" s="73" t="s">
        <v>1415</v>
      </c>
      <c r="D237" s="86" t="s">
        <v>121</v>
      </c>
      <c r="E237" s="86" t="s">
        <v>669</v>
      </c>
      <c r="F237" s="73"/>
      <c r="G237" s="86" t="s">
        <v>127</v>
      </c>
      <c r="H237" s="86" t="s">
        <v>135</v>
      </c>
      <c r="I237" s="83">
        <v>20218.556011000004</v>
      </c>
      <c r="J237" s="85">
        <v>1024</v>
      </c>
      <c r="K237" s="73"/>
      <c r="L237" s="83">
        <v>967.01244988900021</v>
      </c>
      <c r="M237" s="84">
        <v>1.1291564293581849E-4</v>
      </c>
      <c r="N237" s="84">
        <f t="shared" si="4"/>
        <v>4.6816220940383837E-3</v>
      </c>
      <c r="O237" s="84">
        <f>L237/'סכום נכסי הקרן'!$C$42</f>
        <v>3.6321194865715517E-4</v>
      </c>
    </row>
    <row r="238" spans="2:15">
      <c r="B238" s="76" t="s">
        <v>1524</v>
      </c>
      <c r="C238" s="73" t="s">
        <v>1525</v>
      </c>
      <c r="D238" s="86" t="s">
        <v>1402</v>
      </c>
      <c r="E238" s="86" t="s">
        <v>669</v>
      </c>
      <c r="F238" s="73"/>
      <c r="G238" s="86" t="s">
        <v>794</v>
      </c>
      <c r="H238" s="86" t="s">
        <v>132</v>
      </c>
      <c r="I238" s="83">
        <v>918.37843700000008</v>
      </c>
      <c r="J238" s="85">
        <v>7559</v>
      </c>
      <c r="K238" s="73"/>
      <c r="L238" s="83">
        <v>256.85483625600006</v>
      </c>
      <c r="M238" s="84">
        <v>1.1696165773242142E-6</v>
      </c>
      <c r="N238" s="84">
        <f t="shared" si="4"/>
        <v>1.2435178849194044E-3</v>
      </c>
      <c r="O238" s="84">
        <f>L238/'סכום נכסי הקרן'!$C$42</f>
        <v>9.6475226983132458E-5</v>
      </c>
    </row>
    <row r="239" spans="2:15">
      <c r="B239" s="76" t="s">
        <v>1526</v>
      </c>
      <c r="C239" s="73" t="s">
        <v>1527</v>
      </c>
      <c r="D239" s="86" t="s">
        <v>1418</v>
      </c>
      <c r="E239" s="86" t="s">
        <v>669</v>
      </c>
      <c r="F239" s="73"/>
      <c r="G239" s="86" t="s">
        <v>1423</v>
      </c>
      <c r="H239" s="86" t="s">
        <v>132</v>
      </c>
      <c r="I239" s="83">
        <v>346.04166000000004</v>
      </c>
      <c r="J239" s="85">
        <v>31064</v>
      </c>
      <c r="K239" s="73"/>
      <c r="L239" s="83">
        <v>397.72921067100003</v>
      </c>
      <c r="M239" s="84">
        <v>3.4419124313206045E-7</v>
      </c>
      <c r="N239" s="84">
        <f t="shared" si="4"/>
        <v>1.9255365950412891E-3</v>
      </c>
      <c r="O239" s="84">
        <f>L239/'סכום נכסי הקרן'!$C$42</f>
        <v>1.4938794393212635E-4</v>
      </c>
    </row>
    <row r="240" spans="2:15">
      <c r="B240" s="76" t="s">
        <v>1528</v>
      </c>
      <c r="C240" s="73" t="s">
        <v>1529</v>
      </c>
      <c r="D240" s="86" t="s">
        <v>1418</v>
      </c>
      <c r="E240" s="86" t="s">
        <v>669</v>
      </c>
      <c r="F240" s="73"/>
      <c r="G240" s="86" t="s">
        <v>715</v>
      </c>
      <c r="H240" s="86" t="s">
        <v>132</v>
      </c>
      <c r="I240" s="83">
        <v>1066.9617850000002</v>
      </c>
      <c r="J240" s="85">
        <v>14544</v>
      </c>
      <c r="K240" s="73"/>
      <c r="L240" s="83">
        <v>574.16201143800015</v>
      </c>
      <c r="M240" s="84">
        <v>3.6511172039105474E-7</v>
      </c>
      <c r="N240" s="84">
        <f t="shared" si="4"/>
        <v>2.7797052236651219E-3</v>
      </c>
      <c r="O240" s="84">
        <f>L240/'סכום נכסי הקרן'!$C$42</f>
        <v>2.1565648202693323E-4</v>
      </c>
    </row>
    <row r="241" spans="2:15">
      <c r="B241" s="76" t="s">
        <v>1437</v>
      </c>
      <c r="C241" s="73" t="s">
        <v>1438</v>
      </c>
      <c r="D241" s="86" t="s">
        <v>1402</v>
      </c>
      <c r="E241" s="86" t="s">
        <v>669</v>
      </c>
      <c r="F241" s="73"/>
      <c r="G241" s="86" t="s">
        <v>741</v>
      </c>
      <c r="H241" s="86" t="s">
        <v>132</v>
      </c>
      <c r="I241" s="83">
        <v>2620.1527860000006</v>
      </c>
      <c r="J241" s="85">
        <v>1734</v>
      </c>
      <c r="K241" s="73"/>
      <c r="L241" s="83">
        <v>168.10376244400001</v>
      </c>
      <c r="M241" s="84">
        <v>1.0038899563218392E-5</v>
      </c>
      <c r="N241" s="84">
        <f t="shared" si="4"/>
        <v>8.1384504246987408E-4</v>
      </c>
      <c r="O241" s="84">
        <f>L241/'סכום נכסי הקרן'!$C$42</f>
        <v>6.3140133450084623E-5</v>
      </c>
    </row>
    <row r="242" spans="2:15">
      <c r="B242" s="76" t="s">
        <v>1530</v>
      </c>
      <c r="C242" s="73" t="s">
        <v>1531</v>
      </c>
      <c r="D242" s="86" t="s">
        <v>1418</v>
      </c>
      <c r="E242" s="86" t="s">
        <v>669</v>
      </c>
      <c r="F242" s="73"/>
      <c r="G242" s="86" t="s">
        <v>794</v>
      </c>
      <c r="H242" s="86" t="s">
        <v>132</v>
      </c>
      <c r="I242" s="83">
        <v>547.89929500000017</v>
      </c>
      <c r="J242" s="85">
        <v>39330</v>
      </c>
      <c r="K242" s="73"/>
      <c r="L242" s="83">
        <v>797.30853307700011</v>
      </c>
      <c r="M242" s="84">
        <v>5.8275970800108157E-7</v>
      </c>
      <c r="N242" s="84">
        <f t="shared" si="4"/>
        <v>3.8600301833208867E-3</v>
      </c>
      <c r="O242" s="84">
        <f>L242/'סכום נכסי הקרן'!$C$42</f>
        <v>2.9947079379703568E-4</v>
      </c>
    </row>
    <row r="243" spans="2:15">
      <c r="B243" s="76" t="s">
        <v>1532</v>
      </c>
      <c r="C243" s="73" t="s">
        <v>1533</v>
      </c>
      <c r="D243" s="86" t="s">
        <v>1402</v>
      </c>
      <c r="E243" s="86" t="s">
        <v>669</v>
      </c>
      <c r="F243" s="73"/>
      <c r="G243" s="86" t="s">
        <v>830</v>
      </c>
      <c r="H243" s="86" t="s">
        <v>132</v>
      </c>
      <c r="I243" s="83">
        <v>911.24303800000007</v>
      </c>
      <c r="J243" s="85">
        <v>28698</v>
      </c>
      <c r="K243" s="73"/>
      <c r="L243" s="83">
        <v>967.58155006700008</v>
      </c>
      <c r="M243" s="84">
        <v>4.1192582718241332E-7</v>
      </c>
      <c r="N243" s="84">
        <f t="shared" si="4"/>
        <v>4.6843772932784258E-3</v>
      </c>
      <c r="O243" s="84">
        <f>L243/'סכום נכסי הקרן'!$C$42</f>
        <v>3.6342570390369435E-4</v>
      </c>
    </row>
    <row r="244" spans="2:15">
      <c r="B244" s="76" t="s">
        <v>1534</v>
      </c>
      <c r="C244" s="73" t="s">
        <v>1535</v>
      </c>
      <c r="D244" s="86" t="s">
        <v>1402</v>
      </c>
      <c r="E244" s="86" t="s">
        <v>669</v>
      </c>
      <c r="F244" s="73"/>
      <c r="G244" s="86" t="s">
        <v>794</v>
      </c>
      <c r="H244" s="86" t="s">
        <v>132</v>
      </c>
      <c r="I244" s="83">
        <v>934.31248200000016</v>
      </c>
      <c r="J244" s="85">
        <v>34054</v>
      </c>
      <c r="K244" s="73"/>
      <c r="L244" s="83">
        <v>1177.2318586950003</v>
      </c>
      <c r="M244" s="84">
        <v>1.2565584604584592E-7</v>
      </c>
      <c r="N244" s="84">
        <f t="shared" si="4"/>
        <v>5.6993626918712516E-3</v>
      </c>
      <c r="O244" s="84">
        <f>L244/'סכום נכסי הקרן'!$C$42</f>
        <v>4.4217080914209185E-4</v>
      </c>
    </row>
    <row r="245" spans="2:15">
      <c r="B245" s="76" t="s">
        <v>1536</v>
      </c>
      <c r="C245" s="73" t="s">
        <v>1537</v>
      </c>
      <c r="D245" s="86" t="s">
        <v>1418</v>
      </c>
      <c r="E245" s="86" t="s">
        <v>669</v>
      </c>
      <c r="F245" s="73"/>
      <c r="G245" s="86" t="s">
        <v>753</v>
      </c>
      <c r="H245" s="86" t="s">
        <v>132</v>
      </c>
      <c r="I245" s="83">
        <v>3167.2616400000006</v>
      </c>
      <c r="J245" s="85">
        <v>8540</v>
      </c>
      <c r="K245" s="73"/>
      <c r="L245" s="83">
        <v>1000.7913331240001</v>
      </c>
      <c r="M245" s="84">
        <v>1.8964347499621813E-6</v>
      </c>
      <c r="N245" s="84">
        <f t="shared" si="4"/>
        <v>4.8451566649563389E-3</v>
      </c>
      <c r="O245" s="84">
        <f>L245/'סכום נכסי הקרן'!$C$42</f>
        <v>3.7589936959434695E-4</v>
      </c>
    </row>
    <row r="246" spans="2:15">
      <c r="B246" s="76" t="s">
        <v>1538</v>
      </c>
      <c r="C246" s="73" t="s">
        <v>1539</v>
      </c>
      <c r="D246" s="86" t="s">
        <v>1418</v>
      </c>
      <c r="E246" s="86" t="s">
        <v>669</v>
      </c>
      <c r="F246" s="73"/>
      <c r="G246" s="86" t="s">
        <v>748</v>
      </c>
      <c r="H246" s="86" t="s">
        <v>132</v>
      </c>
      <c r="I246" s="83">
        <v>634.40971000000013</v>
      </c>
      <c r="J246" s="85">
        <v>7640</v>
      </c>
      <c r="K246" s="73"/>
      <c r="L246" s="83">
        <v>179.33493682300002</v>
      </c>
      <c r="M246" s="84">
        <v>2.9864290671696891E-6</v>
      </c>
      <c r="N246" s="84">
        <f t="shared" si="4"/>
        <v>8.682188141010043E-4</v>
      </c>
      <c r="O246" s="84">
        <f>L246/'סכום נכסי הקרן'!$C$42</f>
        <v>6.7358586617231707E-5</v>
      </c>
    </row>
    <row r="247" spans="2:15">
      <c r="B247" s="76" t="s">
        <v>1540</v>
      </c>
      <c r="C247" s="73" t="s">
        <v>1541</v>
      </c>
      <c r="D247" s="86" t="s">
        <v>1402</v>
      </c>
      <c r="E247" s="86" t="s">
        <v>669</v>
      </c>
      <c r="F247" s="73"/>
      <c r="G247" s="86" t="s">
        <v>700</v>
      </c>
      <c r="H247" s="86" t="s">
        <v>132</v>
      </c>
      <c r="I247" s="83">
        <v>386.41318700000005</v>
      </c>
      <c r="J247" s="85">
        <v>42302</v>
      </c>
      <c r="K247" s="73"/>
      <c r="L247" s="83">
        <v>604.80387355000016</v>
      </c>
      <c r="M247" s="84">
        <v>1.5644258582995954E-7</v>
      </c>
      <c r="N247" s="84">
        <f t="shared" si="4"/>
        <v>2.928052454026513E-3</v>
      </c>
      <c r="O247" s="84">
        <f>L247/'סכום נכסי הקרן'!$C$42</f>
        <v>2.2716563110713472E-4</v>
      </c>
    </row>
    <row r="248" spans="2:15">
      <c r="B248" s="76" t="s">
        <v>1449</v>
      </c>
      <c r="C248" s="73" t="s">
        <v>1450</v>
      </c>
      <c r="D248" s="86" t="s">
        <v>1418</v>
      </c>
      <c r="E248" s="86" t="s">
        <v>669</v>
      </c>
      <c r="F248" s="73"/>
      <c r="G248" s="86" t="s">
        <v>547</v>
      </c>
      <c r="H248" s="86" t="s">
        <v>132</v>
      </c>
      <c r="I248" s="83">
        <v>5724.3941820000009</v>
      </c>
      <c r="J248" s="85">
        <v>8046</v>
      </c>
      <c r="K248" s="73"/>
      <c r="L248" s="83">
        <v>1704.1635966630004</v>
      </c>
      <c r="M248" s="84">
        <v>9.5876458625783999E-5</v>
      </c>
      <c r="N248" s="84">
        <f t="shared" si="4"/>
        <v>8.2504107852067604E-3</v>
      </c>
      <c r="O248" s="84">
        <f>L248/'סכום נכסי הקרן'!$C$42</f>
        <v>6.4008749923085697E-4</v>
      </c>
    </row>
    <row r="249" spans="2:15">
      <c r="B249" s="76" t="s">
        <v>1542</v>
      </c>
      <c r="C249" s="73" t="s">
        <v>1543</v>
      </c>
      <c r="D249" s="86" t="s">
        <v>1418</v>
      </c>
      <c r="E249" s="86" t="s">
        <v>669</v>
      </c>
      <c r="F249" s="73"/>
      <c r="G249" s="86" t="s">
        <v>794</v>
      </c>
      <c r="H249" s="86" t="s">
        <v>132</v>
      </c>
      <c r="I249" s="83">
        <v>973.14996600000018</v>
      </c>
      <c r="J249" s="85">
        <v>25551</v>
      </c>
      <c r="K249" s="73"/>
      <c r="L249" s="83">
        <v>920.00332690700031</v>
      </c>
      <c r="M249" s="84">
        <v>3.1817381634628074E-6</v>
      </c>
      <c r="N249" s="84">
        <f t="shared" si="4"/>
        <v>4.4540356252197452E-3</v>
      </c>
      <c r="O249" s="84">
        <f>L249/'סכום נכסי הקרן'!$C$42</f>
        <v>3.4555522131624457E-4</v>
      </c>
    </row>
    <row r="250" spans="2:15">
      <c r="B250" s="76" t="s">
        <v>1544</v>
      </c>
      <c r="C250" s="73" t="s">
        <v>1545</v>
      </c>
      <c r="D250" s="86" t="s">
        <v>1402</v>
      </c>
      <c r="E250" s="86" t="s">
        <v>669</v>
      </c>
      <c r="F250" s="73"/>
      <c r="G250" s="86" t="s">
        <v>130</v>
      </c>
      <c r="H250" s="86" t="s">
        <v>132</v>
      </c>
      <c r="I250" s="83">
        <v>6114.0312000000013</v>
      </c>
      <c r="J250" s="85">
        <v>481</v>
      </c>
      <c r="K250" s="73"/>
      <c r="L250" s="83">
        <v>108.81141326600002</v>
      </c>
      <c r="M250" s="84">
        <v>1.6996949477356484E-5</v>
      </c>
      <c r="N250" s="84">
        <f t="shared" si="4"/>
        <v>5.2679147666415333E-4</v>
      </c>
      <c r="O250" s="84">
        <f>L250/'סכום נכסי הקרן'!$C$42</f>
        <v>4.086980002482846E-5</v>
      </c>
    </row>
    <row r="251" spans="2:15">
      <c r="B251" s="76" t="s">
        <v>1546</v>
      </c>
      <c r="C251" s="73" t="s">
        <v>1547</v>
      </c>
      <c r="D251" s="86" t="s">
        <v>1418</v>
      </c>
      <c r="E251" s="86" t="s">
        <v>669</v>
      </c>
      <c r="F251" s="73"/>
      <c r="G251" s="86" t="s">
        <v>838</v>
      </c>
      <c r="H251" s="86" t="s">
        <v>132</v>
      </c>
      <c r="I251" s="83">
        <v>10306.274107000001</v>
      </c>
      <c r="J251" s="85">
        <v>3668</v>
      </c>
      <c r="K251" s="73"/>
      <c r="L251" s="83">
        <v>1398.7262967060003</v>
      </c>
      <c r="M251" s="84">
        <v>1.8256357130776566E-6</v>
      </c>
      <c r="N251" s="84">
        <f t="shared" si="4"/>
        <v>6.7716893768254537E-3</v>
      </c>
      <c r="O251" s="84">
        <f>L251/'סכום נכסי הקרן'!$C$42</f>
        <v>5.2536459476080989E-4</v>
      </c>
    </row>
    <row r="252" spans="2:15">
      <c r="B252" s="76" t="s">
        <v>1548</v>
      </c>
      <c r="C252" s="73" t="s">
        <v>1549</v>
      </c>
      <c r="D252" s="86" t="s">
        <v>1418</v>
      </c>
      <c r="E252" s="86" t="s">
        <v>669</v>
      </c>
      <c r="F252" s="73"/>
      <c r="G252" s="86" t="s">
        <v>724</v>
      </c>
      <c r="H252" s="86" t="s">
        <v>132</v>
      </c>
      <c r="I252" s="83">
        <v>1297.6562250000002</v>
      </c>
      <c r="J252" s="85">
        <v>3682</v>
      </c>
      <c r="K252" s="73"/>
      <c r="L252" s="83">
        <v>176.78489815700001</v>
      </c>
      <c r="M252" s="84">
        <v>4.2195694429419855E-6</v>
      </c>
      <c r="N252" s="84">
        <f t="shared" si="4"/>
        <v>8.5587324671894198E-4</v>
      </c>
      <c r="O252" s="84">
        <f>L252/'סכום נכסי הקרן'!$C$42</f>
        <v>6.6400786629097866E-5</v>
      </c>
    </row>
    <row r="253" spans="2:15">
      <c r="B253" s="76" t="s">
        <v>1550</v>
      </c>
      <c r="C253" s="73" t="s">
        <v>1551</v>
      </c>
      <c r="D253" s="86" t="s">
        <v>1402</v>
      </c>
      <c r="E253" s="86" t="s">
        <v>669</v>
      </c>
      <c r="F253" s="73"/>
      <c r="G253" s="86" t="s">
        <v>700</v>
      </c>
      <c r="H253" s="86" t="s">
        <v>132</v>
      </c>
      <c r="I253" s="83">
        <v>1557.1874700000003</v>
      </c>
      <c r="J253" s="85">
        <v>11904</v>
      </c>
      <c r="K253" s="73"/>
      <c r="L253" s="83">
        <v>685.86010678699995</v>
      </c>
      <c r="M253" s="84">
        <v>1.3978343536804311E-6</v>
      </c>
      <c r="N253" s="84">
        <f t="shared" si="4"/>
        <v>3.3204720680919007E-3</v>
      </c>
      <c r="O253" s="84">
        <f>L253/'סכום נכסי הקרן'!$C$42</f>
        <v>2.5761052602880707E-4</v>
      </c>
    </row>
    <row r="254" spans="2:15">
      <c r="B254" s="76" t="s">
        <v>1552</v>
      </c>
      <c r="C254" s="73" t="s">
        <v>1553</v>
      </c>
      <c r="D254" s="86" t="s">
        <v>1418</v>
      </c>
      <c r="E254" s="86" t="s">
        <v>669</v>
      </c>
      <c r="F254" s="73"/>
      <c r="G254" s="86" t="s">
        <v>741</v>
      </c>
      <c r="H254" s="86" t="s">
        <v>132</v>
      </c>
      <c r="I254" s="83">
        <v>2076.2499600000006</v>
      </c>
      <c r="J254" s="85">
        <v>9796</v>
      </c>
      <c r="K254" s="73"/>
      <c r="L254" s="83">
        <v>752.54095050200021</v>
      </c>
      <c r="M254" s="84">
        <v>1.4209775211884677E-6</v>
      </c>
      <c r="N254" s="84">
        <f t="shared" si="4"/>
        <v>3.6432957413766649E-3</v>
      </c>
      <c r="O254" s="84">
        <f>L254/'סכום נכסי הקרן'!$C$42</f>
        <v>2.8265599383701213E-4</v>
      </c>
    </row>
    <row r="255" spans="2:15">
      <c r="B255" s="76" t="s">
        <v>1554</v>
      </c>
      <c r="C255" s="73" t="s">
        <v>1555</v>
      </c>
      <c r="D255" s="86" t="s">
        <v>28</v>
      </c>
      <c r="E255" s="86" t="s">
        <v>669</v>
      </c>
      <c r="F255" s="73"/>
      <c r="G255" s="86" t="s">
        <v>126</v>
      </c>
      <c r="H255" s="86" t="s">
        <v>134</v>
      </c>
      <c r="I255" s="83">
        <v>1003.5208140000001</v>
      </c>
      <c r="J255" s="85">
        <v>14346</v>
      </c>
      <c r="K255" s="73"/>
      <c r="L255" s="83">
        <v>578.52373818100011</v>
      </c>
      <c r="M255" s="84">
        <v>2.3487327232495362E-6</v>
      </c>
      <c r="N255" s="84">
        <f t="shared" si="4"/>
        <v>2.8008217628477669E-3</v>
      </c>
      <c r="O255" s="84">
        <f>L255/'סכום נכסי הקרן'!$C$42</f>
        <v>2.1729475593955649E-4</v>
      </c>
    </row>
    <row r="256" spans="2:15">
      <c r="B256" s="76" t="s">
        <v>1556</v>
      </c>
      <c r="C256" s="73" t="s">
        <v>1557</v>
      </c>
      <c r="D256" s="86" t="s">
        <v>28</v>
      </c>
      <c r="E256" s="86" t="s">
        <v>669</v>
      </c>
      <c r="F256" s="73"/>
      <c r="G256" s="86" t="s">
        <v>748</v>
      </c>
      <c r="H256" s="86" t="s">
        <v>132</v>
      </c>
      <c r="I256" s="83">
        <v>211.08541300000002</v>
      </c>
      <c r="J256" s="85">
        <v>138600</v>
      </c>
      <c r="K256" s="73"/>
      <c r="L256" s="83">
        <v>1082.4882128949998</v>
      </c>
      <c r="M256" s="84">
        <v>8.8397446319045582E-7</v>
      </c>
      <c r="N256" s="84">
        <f t="shared" si="4"/>
        <v>5.2406778574640598E-3</v>
      </c>
      <c r="O256" s="84">
        <f>L256/'סכום נכסי הקרן'!$C$42</f>
        <v>4.065848927272086E-4</v>
      </c>
    </row>
    <row r="257" spans="2:15">
      <c r="B257" s="76" t="s">
        <v>1456</v>
      </c>
      <c r="C257" s="73" t="s">
        <v>1457</v>
      </c>
      <c r="D257" s="86" t="s">
        <v>1402</v>
      </c>
      <c r="E257" s="86" t="s">
        <v>669</v>
      </c>
      <c r="F257" s="73"/>
      <c r="G257" s="86" t="s">
        <v>158</v>
      </c>
      <c r="H257" s="86" t="s">
        <v>132</v>
      </c>
      <c r="I257" s="83">
        <v>237.55558700000006</v>
      </c>
      <c r="J257" s="85">
        <v>2660</v>
      </c>
      <c r="K257" s="73"/>
      <c r="L257" s="83">
        <v>23.380220897000004</v>
      </c>
      <c r="M257" s="84">
        <v>4.3068516382249223E-6</v>
      </c>
      <c r="N257" s="84">
        <f t="shared" si="4"/>
        <v>1.1319126111298499E-4</v>
      </c>
      <c r="O257" s="84">
        <f>L257/'סכום נכסי הקרן'!$C$42</f>
        <v>8.7816610768650137E-6</v>
      </c>
    </row>
    <row r="258" spans="2:15">
      <c r="B258" s="76" t="s">
        <v>1558</v>
      </c>
      <c r="C258" s="73" t="s">
        <v>1559</v>
      </c>
      <c r="D258" s="86" t="s">
        <v>1402</v>
      </c>
      <c r="E258" s="86" t="s">
        <v>669</v>
      </c>
      <c r="F258" s="73"/>
      <c r="G258" s="86" t="s">
        <v>794</v>
      </c>
      <c r="H258" s="86" t="s">
        <v>132</v>
      </c>
      <c r="I258" s="83">
        <v>3530.8530180000002</v>
      </c>
      <c r="J258" s="85">
        <v>1510</v>
      </c>
      <c r="K258" s="73"/>
      <c r="L258" s="83">
        <v>197.26875811600004</v>
      </c>
      <c r="M258" s="84">
        <v>1.4804680474651357E-5</v>
      </c>
      <c r="N258" s="84">
        <f t="shared" si="4"/>
        <v>9.5504228158116162E-4</v>
      </c>
      <c r="O258" s="84">
        <f>L258/'סכום נכסי הקרן'!$C$42</f>
        <v>7.4094568330235926E-5</v>
      </c>
    </row>
    <row r="259" spans="2:15">
      <c r="B259" s="76" t="s">
        <v>1560</v>
      </c>
      <c r="C259" s="73" t="s">
        <v>1561</v>
      </c>
      <c r="D259" s="86" t="s">
        <v>1418</v>
      </c>
      <c r="E259" s="86" t="s">
        <v>669</v>
      </c>
      <c r="F259" s="73"/>
      <c r="G259" s="86" t="s">
        <v>830</v>
      </c>
      <c r="H259" s="86" t="s">
        <v>132</v>
      </c>
      <c r="I259" s="83">
        <v>15607.261969000001</v>
      </c>
      <c r="J259" s="85">
        <v>311</v>
      </c>
      <c r="K259" s="73"/>
      <c r="L259" s="83">
        <v>179.59276350400003</v>
      </c>
      <c r="M259" s="84">
        <v>5.2381672189774402E-5</v>
      </c>
      <c r="N259" s="84">
        <f t="shared" si="4"/>
        <v>8.694670370027268E-4</v>
      </c>
      <c r="O259" s="84">
        <f>L259/'סכום נכסי הקרן'!$C$42</f>
        <v>6.7455426871183526E-5</v>
      </c>
    </row>
    <row r="260" spans="2:15">
      <c r="B260" s="76" t="s">
        <v>1562</v>
      </c>
      <c r="C260" s="73" t="s">
        <v>1563</v>
      </c>
      <c r="D260" s="86" t="s">
        <v>1418</v>
      </c>
      <c r="E260" s="86" t="s">
        <v>669</v>
      </c>
      <c r="F260" s="73"/>
      <c r="G260" s="86" t="s">
        <v>700</v>
      </c>
      <c r="H260" s="86" t="s">
        <v>132</v>
      </c>
      <c r="I260" s="83">
        <v>3143.2117450000001</v>
      </c>
      <c r="J260" s="85">
        <v>10092</v>
      </c>
      <c r="K260" s="83">
        <v>5.204919535000001</v>
      </c>
      <c r="L260" s="83">
        <v>1178.8927579650003</v>
      </c>
      <c r="M260" s="84">
        <v>6.0604718886742492E-7</v>
      </c>
      <c r="N260" s="84">
        <f t="shared" si="4"/>
        <v>5.7074036459657893E-3</v>
      </c>
      <c r="O260" s="84">
        <f>L260/'סכום נכסי הקרן'!$C$42</f>
        <v>4.4279464646750501E-4</v>
      </c>
    </row>
    <row r="261" spans="2:15">
      <c r="B261" s="76" t="s">
        <v>1564</v>
      </c>
      <c r="C261" s="73" t="s">
        <v>1565</v>
      </c>
      <c r="D261" s="86" t="s">
        <v>1402</v>
      </c>
      <c r="E261" s="86" t="s">
        <v>669</v>
      </c>
      <c r="F261" s="73"/>
      <c r="G261" s="86" t="s">
        <v>1427</v>
      </c>
      <c r="H261" s="86" t="s">
        <v>132</v>
      </c>
      <c r="I261" s="83">
        <v>10190.052000000001</v>
      </c>
      <c r="J261" s="85">
        <v>127</v>
      </c>
      <c r="K261" s="73"/>
      <c r="L261" s="83">
        <v>47.883054348000002</v>
      </c>
      <c r="M261" s="84">
        <v>6.2263722903381575E-5</v>
      </c>
      <c r="N261" s="84">
        <f t="shared" si="4"/>
        <v>2.3181745508175122E-4</v>
      </c>
      <c r="O261" s="84">
        <f>L261/'סכום נכסי הקרן'!$C$42</f>
        <v>1.7984977834969835E-5</v>
      </c>
    </row>
    <row r="262" spans="2:15">
      <c r="B262" s="76" t="s">
        <v>1566</v>
      </c>
      <c r="C262" s="73" t="s">
        <v>1567</v>
      </c>
      <c r="D262" s="86" t="s">
        <v>1402</v>
      </c>
      <c r="E262" s="86" t="s">
        <v>669</v>
      </c>
      <c r="F262" s="73"/>
      <c r="G262" s="86" t="s">
        <v>758</v>
      </c>
      <c r="H262" s="86" t="s">
        <v>132</v>
      </c>
      <c r="I262" s="83">
        <v>461.38888000000009</v>
      </c>
      <c r="J262" s="85">
        <v>26177</v>
      </c>
      <c r="K262" s="73"/>
      <c r="L262" s="83">
        <v>446.87773833500006</v>
      </c>
      <c r="M262" s="84">
        <v>1.4557130585196834E-7</v>
      </c>
      <c r="N262" s="84">
        <f t="shared" si="4"/>
        <v>2.1634806184379382E-3</v>
      </c>
      <c r="O262" s="84">
        <f>L262/'סכום נכסי הקרן'!$C$42</f>
        <v>1.6784823625671911E-4</v>
      </c>
    </row>
    <row r="263" spans="2:15">
      <c r="B263" s="76" t="s">
        <v>1568</v>
      </c>
      <c r="C263" s="73" t="s">
        <v>1569</v>
      </c>
      <c r="D263" s="86" t="s">
        <v>28</v>
      </c>
      <c r="E263" s="86" t="s">
        <v>669</v>
      </c>
      <c r="F263" s="73"/>
      <c r="G263" s="86" t="s">
        <v>741</v>
      </c>
      <c r="H263" s="86" t="s">
        <v>134</v>
      </c>
      <c r="I263" s="83">
        <v>3864.1318700000011</v>
      </c>
      <c r="J263" s="85">
        <v>10638</v>
      </c>
      <c r="K263" s="73"/>
      <c r="L263" s="83">
        <v>1651.8701207670001</v>
      </c>
      <c r="M263" s="84">
        <v>6.4787505867499721E-6</v>
      </c>
      <c r="N263" s="84">
        <f t="shared" si="4"/>
        <v>7.9972410435380989E-3</v>
      </c>
      <c r="O263" s="84">
        <f>L263/'סכום נכסי הקרן'!$C$42</f>
        <v>6.2044595761014424E-4</v>
      </c>
    </row>
    <row r="264" spans="2:15">
      <c r="B264" s="76" t="s">
        <v>1570</v>
      </c>
      <c r="C264" s="73" t="s">
        <v>1571</v>
      </c>
      <c r="D264" s="86" t="s">
        <v>1418</v>
      </c>
      <c r="E264" s="86" t="s">
        <v>669</v>
      </c>
      <c r="F264" s="73"/>
      <c r="G264" s="86" t="s">
        <v>794</v>
      </c>
      <c r="H264" s="86" t="s">
        <v>132</v>
      </c>
      <c r="I264" s="83">
        <v>893.94095500000014</v>
      </c>
      <c r="J264" s="85">
        <v>23748</v>
      </c>
      <c r="K264" s="73"/>
      <c r="L264" s="83">
        <v>785.48446257600017</v>
      </c>
      <c r="M264" s="84">
        <v>5.5242122899679359E-7</v>
      </c>
      <c r="N264" s="84">
        <f t="shared" si="4"/>
        <v>3.8027860085377151E-3</v>
      </c>
      <c r="O264" s="84">
        <f>L264/'סכום נכסי הקרן'!$C$42</f>
        <v>2.950296475757841E-4</v>
      </c>
    </row>
    <row r="265" spans="2:15">
      <c r="B265" s="114"/>
      <c r="C265" s="114"/>
      <c r="D265" s="114"/>
      <c r="E265" s="115"/>
      <c r="F265" s="115"/>
      <c r="G265" s="115"/>
      <c r="H265" s="115"/>
      <c r="I265" s="115"/>
      <c r="J265" s="115"/>
      <c r="K265" s="115"/>
      <c r="L265" s="115"/>
      <c r="M265" s="115"/>
      <c r="N265" s="115"/>
      <c r="O265" s="115"/>
    </row>
    <row r="266" spans="2:15">
      <c r="B266" s="114"/>
      <c r="C266" s="114"/>
      <c r="D266" s="114"/>
      <c r="E266" s="115"/>
      <c r="F266" s="115"/>
      <c r="G266" s="115"/>
      <c r="H266" s="115"/>
      <c r="I266" s="115"/>
      <c r="J266" s="115"/>
      <c r="K266" s="115"/>
      <c r="L266" s="115"/>
      <c r="M266" s="115"/>
      <c r="N266" s="115"/>
      <c r="O266" s="115"/>
    </row>
    <row r="267" spans="2:15">
      <c r="B267" s="114"/>
      <c r="C267" s="114"/>
      <c r="D267" s="114"/>
      <c r="E267" s="115"/>
      <c r="F267" s="115"/>
      <c r="G267" s="115"/>
      <c r="H267" s="115"/>
      <c r="I267" s="115"/>
      <c r="J267" s="115"/>
      <c r="K267" s="115"/>
      <c r="L267" s="115"/>
      <c r="M267" s="115"/>
      <c r="N267" s="115"/>
      <c r="O267" s="115"/>
    </row>
    <row r="268" spans="2:15">
      <c r="B268" s="129" t="s">
        <v>222</v>
      </c>
      <c r="C268" s="114"/>
      <c r="D268" s="114"/>
      <c r="E268" s="115"/>
      <c r="F268" s="115"/>
      <c r="G268" s="115"/>
      <c r="H268" s="115"/>
      <c r="I268" s="115"/>
      <c r="J268" s="115"/>
      <c r="K268" s="115"/>
      <c r="L268" s="115"/>
      <c r="M268" s="115"/>
      <c r="N268" s="115"/>
      <c r="O268" s="115"/>
    </row>
    <row r="269" spans="2:15">
      <c r="B269" s="129" t="s">
        <v>112</v>
      </c>
      <c r="C269" s="114"/>
      <c r="D269" s="114"/>
      <c r="E269" s="115"/>
      <c r="F269" s="115"/>
      <c r="G269" s="115"/>
      <c r="H269" s="115"/>
      <c r="I269" s="115"/>
      <c r="J269" s="115"/>
      <c r="K269" s="115"/>
      <c r="L269" s="115"/>
      <c r="M269" s="115"/>
      <c r="N269" s="115"/>
      <c r="O269" s="115"/>
    </row>
    <row r="270" spans="2:15">
      <c r="B270" s="129" t="s">
        <v>205</v>
      </c>
      <c r="C270" s="114"/>
      <c r="D270" s="114"/>
      <c r="E270" s="115"/>
      <c r="F270" s="115"/>
      <c r="G270" s="115"/>
      <c r="H270" s="115"/>
      <c r="I270" s="115"/>
      <c r="J270" s="115"/>
      <c r="K270" s="115"/>
      <c r="L270" s="115"/>
      <c r="M270" s="115"/>
      <c r="N270" s="115"/>
      <c r="O270" s="115"/>
    </row>
    <row r="271" spans="2:15">
      <c r="B271" s="129" t="s">
        <v>213</v>
      </c>
      <c r="C271" s="114"/>
      <c r="D271" s="114"/>
      <c r="E271" s="115"/>
      <c r="F271" s="115"/>
      <c r="G271" s="115"/>
      <c r="H271" s="115"/>
      <c r="I271" s="115"/>
      <c r="J271" s="115"/>
      <c r="K271" s="115"/>
      <c r="L271" s="115"/>
      <c r="M271" s="115"/>
      <c r="N271" s="115"/>
      <c r="O271" s="115"/>
    </row>
    <row r="272" spans="2:15">
      <c r="B272" s="129" t="s">
        <v>219</v>
      </c>
      <c r="C272" s="114"/>
      <c r="D272" s="114"/>
      <c r="E272" s="115"/>
      <c r="F272" s="115"/>
      <c r="G272" s="115"/>
      <c r="H272" s="115"/>
      <c r="I272" s="115"/>
      <c r="J272" s="115"/>
      <c r="K272" s="115"/>
      <c r="L272" s="115"/>
      <c r="M272" s="115"/>
      <c r="N272" s="115"/>
      <c r="O272" s="115"/>
    </row>
    <row r="273" spans="2:15">
      <c r="B273" s="130"/>
      <c r="C273" s="114"/>
      <c r="D273" s="114"/>
      <c r="E273" s="115"/>
      <c r="F273" s="115"/>
      <c r="G273" s="115"/>
      <c r="H273" s="115"/>
      <c r="I273" s="115"/>
      <c r="J273" s="115"/>
      <c r="K273" s="115"/>
      <c r="L273" s="115"/>
      <c r="M273" s="115"/>
      <c r="N273" s="115"/>
      <c r="O273" s="115"/>
    </row>
    <row r="274" spans="2:15">
      <c r="B274" s="131"/>
      <c r="C274" s="114"/>
      <c r="D274" s="114"/>
      <c r="E274" s="115"/>
      <c r="F274" s="115"/>
      <c r="G274" s="115"/>
      <c r="H274" s="115"/>
      <c r="I274" s="115"/>
      <c r="J274" s="115"/>
      <c r="K274" s="115"/>
      <c r="L274" s="115"/>
      <c r="M274" s="115"/>
      <c r="N274" s="115"/>
      <c r="O274" s="115"/>
    </row>
    <row r="275" spans="2:15">
      <c r="B275" s="114"/>
      <c r="C275" s="114"/>
      <c r="D275" s="114"/>
      <c r="E275" s="115"/>
      <c r="F275" s="115"/>
      <c r="G275" s="115"/>
      <c r="H275" s="115"/>
      <c r="I275" s="115"/>
      <c r="J275" s="115"/>
      <c r="K275" s="115"/>
      <c r="L275" s="115"/>
      <c r="M275" s="115"/>
      <c r="N275" s="115"/>
      <c r="O275" s="115"/>
    </row>
    <row r="276" spans="2:15">
      <c r="B276" s="114"/>
      <c r="C276" s="114"/>
      <c r="D276" s="114"/>
      <c r="E276" s="115"/>
      <c r="F276" s="115"/>
      <c r="G276" s="115"/>
      <c r="H276" s="115"/>
      <c r="I276" s="115"/>
      <c r="J276" s="115"/>
      <c r="K276" s="115"/>
      <c r="L276" s="115"/>
      <c r="M276" s="115"/>
      <c r="N276" s="115"/>
      <c r="O276" s="115"/>
    </row>
    <row r="277" spans="2:15">
      <c r="B277" s="114"/>
      <c r="C277" s="114"/>
      <c r="D277" s="114"/>
      <c r="E277" s="115"/>
      <c r="F277" s="115"/>
      <c r="G277" s="115"/>
      <c r="H277" s="115"/>
      <c r="I277" s="115"/>
      <c r="J277" s="115"/>
      <c r="K277" s="115"/>
      <c r="L277" s="115"/>
      <c r="M277" s="115"/>
      <c r="N277" s="115"/>
      <c r="O277" s="115"/>
    </row>
    <row r="278" spans="2:15">
      <c r="B278" s="114"/>
      <c r="C278" s="114"/>
      <c r="D278" s="114"/>
      <c r="E278" s="115"/>
      <c r="F278" s="115"/>
      <c r="G278" s="115"/>
      <c r="H278" s="115"/>
      <c r="I278" s="115"/>
      <c r="J278" s="115"/>
      <c r="K278" s="115"/>
      <c r="L278" s="115"/>
      <c r="M278" s="115"/>
      <c r="N278" s="115"/>
      <c r="O278" s="115"/>
    </row>
    <row r="279" spans="2:15">
      <c r="B279" s="114"/>
      <c r="C279" s="114"/>
      <c r="D279" s="114"/>
      <c r="E279" s="115"/>
      <c r="F279" s="115"/>
      <c r="G279" s="115"/>
      <c r="H279" s="115"/>
      <c r="I279" s="115"/>
      <c r="J279" s="115"/>
      <c r="K279" s="115"/>
      <c r="L279" s="115"/>
      <c r="M279" s="115"/>
      <c r="N279" s="115"/>
      <c r="O279" s="115"/>
    </row>
    <row r="280" spans="2:15">
      <c r="B280" s="114"/>
      <c r="C280" s="114"/>
      <c r="D280" s="114"/>
      <c r="E280" s="115"/>
      <c r="F280" s="115"/>
      <c r="G280" s="115"/>
      <c r="H280" s="115"/>
      <c r="I280" s="115"/>
      <c r="J280" s="115"/>
      <c r="K280" s="115"/>
      <c r="L280" s="115"/>
      <c r="M280" s="115"/>
      <c r="N280" s="115"/>
      <c r="O280" s="115"/>
    </row>
    <row r="281" spans="2:15">
      <c r="B281" s="114"/>
      <c r="C281" s="114"/>
      <c r="D281" s="114"/>
      <c r="E281" s="115"/>
      <c r="F281" s="115"/>
      <c r="G281" s="115"/>
      <c r="H281" s="115"/>
      <c r="I281" s="115"/>
      <c r="J281" s="115"/>
      <c r="K281" s="115"/>
      <c r="L281" s="115"/>
      <c r="M281" s="115"/>
      <c r="N281" s="115"/>
      <c r="O281" s="115"/>
    </row>
    <row r="282" spans="2:15">
      <c r="B282" s="114"/>
      <c r="C282" s="114"/>
      <c r="D282" s="114"/>
      <c r="E282" s="115"/>
      <c r="F282" s="115"/>
      <c r="G282" s="115"/>
      <c r="H282" s="115"/>
      <c r="I282" s="115"/>
      <c r="J282" s="115"/>
      <c r="K282" s="115"/>
      <c r="L282" s="115"/>
      <c r="M282" s="115"/>
      <c r="N282" s="115"/>
      <c r="O282" s="115"/>
    </row>
    <row r="283" spans="2:15">
      <c r="B283" s="114"/>
      <c r="C283" s="114"/>
      <c r="D283" s="114"/>
      <c r="E283" s="115"/>
      <c r="F283" s="115"/>
      <c r="G283" s="115"/>
      <c r="H283" s="115"/>
      <c r="I283" s="115"/>
      <c r="J283" s="115"/>
      <c r="K283" s="115"/>
      <c r="L283" s="115"/>
      <c r="M283" s="115"/>
      <c r="N283" s="115"/>
      <c r="O283" s="115"/>
    </row>
    <row r="284" spans="2:15">
      <c r="B284" s="114"/>
      <c r="C284" s="114"/>
      <c r="D284" s="114"/>
      <c r="E284" s="115"/>
      <c r="F284" s="115"/>
      <c r="G284" s="115"/>
      <c r="H284" s="115"/>
      <c r="I284" s="115"/>
      <c r="J284" s="115"/>
      <c r="K284" s="115"/>
      <c r="L284" s="115"/>
      <c r="M284" s="115"/>
      <c r="N284" s="115"/>
      <c r="O284" s="115"/>
    </row>
    <row r="285" spans="2:15">
      <c r="B285" s="114"/>
      <c r="C285" s="114"/>
      <c r="D285" s="114"/>
      <c r="E285" s="115"/>
      <c r="F285" s="115"/>
      <c r="G285" s="115"/>
      <c r="H285" s="115"/>
      <c r="I285" s="115"/>
      <c r="J285" s="115"/>
      <c r="K285" s="115"/>
      <c r="L285" s="115"/>
      <c r="M285" s="115"/>
      <c r="N285" s="115"/>
      <c r="O285" s="115"/>
    </row>
    <row r="286" spans="2:15">
      <c r="B286" s="114"/>
      <c r="C286" s="114"/>
      <c r="D286" s="114"/>
      <c r="E286" s="115"/>
      <c r="F286" s="115"/>
      <c r="G286" s="115"/>
      <c r="H286" s="115"/>
      <c r="I286" s="115"/>
      <c r="J286" s="115"/>
      <c r="K286" s="115"/>
      <c r="L286" s="115"/>
      <c r="M286" s="115"/>
      <c r="N286" s="115"/>
      <c r="O286" s="115"/>
    </row>
    <row r="287" spans="2:15">
      <c r="B287" s="114"/>
      <c r="C287" s="114"/>
      <c r="D287" s="114"/>
      <c r="E287" s="115"/>
      <c r="F287" s="115"/>
      <c r="G287" s="115"/>
      <c r="H287" s="115"/>
      <c r="I287" s="115"/>
      <c r="J287" s="115"/>
      <c r="K287" s="115"/>
      <c r="L287" s="115"/>
      <c r="M287" s="115"/>
      <c r="N287" s="115"/>
      <c r="O287" s="115"/>
    </row>
    <row r="288" spans="2:15">
      <c r="B288" s="114"/>
      <c r="C288" s="114"/>
      <c r="D288" s="114"/>
      <c r="E288" s="115"/>
      <c r="F288" s="115"/>
      <c r="G288" s="115"/>
      <c r="H288" s="115"/>
      <c r="I288" s="115"/>
      <c r="J288" s="115"/>
      <c r="K288" s="115"/>
      <c r="L288" s="115"/>
      <c r="M288" s="115"/>
      <c r="N288" s="115"/>
      <c r="O288" s="115"/>
    </row>
    <row r="289" spans="2:15">
      <c r="B289" s="114"/>
      <c r="C289" s="114"/>
      <c r="D289" s="114"/>
      <c r="E289" s="115"/>
      <c r="F289" s="115"/>
      <c r="G289" s="115"/>
      <c r="H289" s="115"/>
      <c r="I289" s="115"/>
      <c r="J289" s="115"/>
      <c r="K289" s="115"/>
      <c r="L289" s="115"/>
      <c r="M289" s="115"/>
      <c r="N289" s="115"/>
      <c r="O289" s="115"/>
    </row>
    <row r="290" spans="2:15">
      <c r="B290" s="114"/>
      <c r="C290" s="114"/>
      <c r="D290" s="114"/>
      <c r="E290" s="115"/>
      <c r="F290" s="115"/>
      <c r="G290" s="115"/>
      <c r="H290" s="115"/>
      <c r="I290" s="115"/>
      <c r="J290" s="115"/>
      <c r="K290" s="115"/>
      <c r="L290" s="115"/>
      <c r="M290" s="115"/>
      <c r="N290" s="115"/>
      <c r="O290" s="115"/>
    </row>
    <row r="291" spans="2:15">
      <c r="B291" s="114"/>
      <c r="C291" s="114"/>
      <c r="D291" s="114"/>
      <c r="E291" s="115"/>
      <c r="F291" s="115"/>
      <c r="G291" s="115"/>
      <c r="H291" s="115"/>
      <c r="I291" s="115"/>
      <c r="J291" s="115"/>
      <c r="K291" s="115"/>
      <c r="L291" s="115"/>
      <c r="M291" s="115"/>
      <c r="N291" s="115"/>
      <c r="O291" s="115"/>
    </row>
    <row r="292" spans="2:15">
      <c r="B292" s="114"/>
      <c r="C292" s="114"/>
      <c r="D292" s="114"/>
      <c r="E292" s="115"/>
      <c r="F292" s="115"/>
      <c r="G292" s="115"/>
      <c r="H292" s="115"/>
      <c r="I292" s="115"/>
      <c r="J292" s="115"/>
      <c r="K292" s="115"/>
      <c r="L292" s="115"/>
      <c r="M292" s="115"/>
      <c r="N292" s="115"/>
      <c r="O292" s="115"/>
    </row>
    <row r="293" spans="2:15">
      <c r="B293" s="130"/>
      <c r="C293" s="114"/>
      <c r="D293" s="114"/>
      <c r="E293" s="115"/>
      <c r="F293" s="115"/>
      <c r="G293" s="115"/>
      <c r="H293" s="115"/>
      <c r="I293" s="115"/>
      <c r="J293" s="115"/>
      <c r="K293" s="115"/>
      <c r="L293" s="115"/>
      <c r="M293" s="115"/>
      <c r="N293" s="115"/>
      <c r="O293" s="115"/>
    </row>
    <row r="294" spans="2:15">
      <c r="B294" s="130"/>
      <c r="C294" s="114"/>
      <c r="D294" s="114"/>
      <c r="E294" s="115"/>
      <c r="F294" s="115"/>
      <c r="G294" s="115"/>
      <c r="H294" s="115"/>
      <c r="I294" s="115"/>
      <c r="J294" s="115"/>
      <c r="K294" s="115"/>
      <c r="L294" s="115"/>
      <c r="M294" s="115"/>
      <c r="N294" s="115"/>
      <c r="O294" s="115"/>
    </row>
    <row r="295" spans="2:15">
      <c r="B295" s="131"/>
      <c r="C295" s="114"/>
      <c r="D295" s="114"/>
      <c r="E295" s="115"/>
      <c r="F295" s="115"/>
      <c r="G295" s="115"/>
      <c r="H295" s="115"/>
      <c r="I295" s="115"/>
      <c r="J295" s="115"/>
      <c r="K295" s="115"/>
      <c r="L295" s="115"/>
      <c r="M295" s="115"/>
      <c r="N295" s="115"/>
      <c r="O295" s="115"/>
    </row>
    <row r="296" spans="2:15">
      <c r="B296" s="114"/>
      <c r="C296" s="114"/>
      <c r="D296" s="114"/>
      <c r="E296" s="115"/>
      <c r="F296" s="115"/>
      <c r="G296" s="115"/>
      <c r="H296" s="115"/>
      <c r="I296" s="115"/>
      <c r="J296" s="115"/>
      <c r="K296" s="115"/>
      <c r="L296" s="115"/>
      <c r="M296" s="115"/>
      <c r="N296" s="115"/>
      <c r="O296" s="115"/>
    </row>
    <row r="297" spans="2:15">
      <c r="B297" s="114"/>
      <c r="C297" s="114"/>
      <c r="D297" s="114"/>
      <c r="E297" s="115"/>
      <c r="F297" s="115"/>
      <c r="G297" s="115"/>
      <c r="H297" s="115"/>
      <c r="I297" s="115"/>
      <c r="J297" s="115"/>
      <c r="K297" s="115"/>
      <c r="L297" s="115"/>
      <c r="M297" s="115"/>
      <c r="N297" s="115"/>
      <c r="O297" s="115"/>
    </row>
    <row r="298" spans="2:15">
      <c r="B298" s="114"/>
      <c r="C298" s="114"/>
      <c r="D298" s="114"/>
      <c r="E298" s="115"/>
      <c r="F298" s="115"/>
      <c r="G298" s="115"/>
      <c r="H298" s="115"/>
      <c r="I298" s="115"/>
      <c r="J298" s="115"/>
      <c r="K298" s="115"/>
      <c r="L298" s="115"/>
      <c r="M298" s="115"/>
      <c r="N298" s="115"/>
      <c r="O298" s="115"/>
    </row>
    <row r="299" spans="2:15">
      <c r="B299" s="114"/>
      <c r="C299" s="114"/>
      <c r="D299" s="114"/>
      <c r="E299" s="115"/>
      <c r="F299" s="115"/>
      <c r="G299" s="115"/>
      <c r="H299" s="115"/>
      <c r="I299" s="115"/>
      <c r="J299" s="115"/>
      <c r="K299" s="115"/>
      <c r="L299" s="115"/>
      <c r="M299" s="115"/>
      <c r="N299" s="115"/>
      <c r="O299" s="115"/>
    </row>
    <row r="300" spans="2:15">
      <c r="B300" s="114"/>
      <c r="C300" s="114"/>
      <c r="D300" s="114"/>
      <c r="E300" s="115"/>
      <c r="F300" s="115"/>
      <c r="G300" s="115"/>
      <c r="H300" s="115"/>
      <c r="I300" s="115"/>
      <c r="J300" s="115"/>
      <c r="K300" s="115"/>
      <c r="L300" s="115"/>
      <c r="M300" s="115"/>
      <c r="N300" s="115"/>
      <c r="O300" s="115"/>
    </row>
    <row r="301" spans="2:15">
      <c r="B301" s="114"/>
      <c r="C301" s="114"/>
      <c r="D301" s="114"/>
      <c r="E301" s="115"/>
      <c r="F301" s="115"/>
      <c r="G301" s="115"/>
      <c r="H301" s="115"/>
      <c r="I301" s="115"/>
      <c r="J301" s="115"/>
      <c r="K301" s="115"/>
      <c r="L301" s="115"/>
      <c r="M301" s="115"/>
      <c r="N301" s="115"/>
      <c r="O301" s="115"/>
    </row>
    <row r="302" spans="2:15">
      <c r="B302" s="114"/>
      <c r="C302" s="114"/>
      <c r="D302" s="114"/>
      <c r="E302" s="115"/>
      <c r="F302" s="115"/>
      <c r="G302" s="115"/>
      <c r="H302" s="115"/>
      <c r="I302" s="115"/>
      <c r="J302" s="115"/>
      <c r="K302" s="115"/>
      <c r="L302" s="115"/>
      <c r="M302" s="115"/>
      <c r="N302" s="115"/>
      <c r="O302" s="115"/>
    </row>
    <row r="303" spans="2:15">
      <c r="B303" s="114"/>
      <c r="C303" s="114"/>
      <c r="D303" s="114"/>
      <c r="E303" s="115"/>
      <c r="F303" s="115"/>
      <c r="G303" s="115"/>
      <c r="H303" s="115"/>
      <c r="I303" s="115"/>
      <c r="J303" s="115"/>
      <c r="K303" s="115"/>
      <c r="L303" s="115"/>
      <c r="M303" s="115"/>
      <c r="N303" s="115"/>
      <c r="O303" s="115"/>
    </row>
    <row r="304" spans="2:15">
      <c r="B304" s="114"/>
      <c r="C304" s="114"/>
      <c r="D304" s="114"/>
      <c r="E304" s="115"/>
      <c r="F304" s="115"/>
      <c r="G304" s="115"/>
      <c r="H304" s="115"/>
      <c r="I304" s="115"/>
      <c r="J304" s="115"/>
      <c r="K304" s="115"/>
      <c r="L304" s="115"/>
      <c r="M304" s="115"/>
      <c r="N304" s="115"/>
      <c r="O304" s="115"/>
    </row>
    <row r="305" spans="2:15">
      <c r="B305" s="114"/>
      <c r="C305" s="114"/>
      <c r="D305" s="114"/>
      <c r="E305" s="115"/>
      <c r="F305" s="115"/>
      <c r="G305" s="115"/>
      <c r="H305" s="115"/>
      <c r="I305" s="115"/>
      <c r="J305" s="115"/>
      <c r="K305" s="115"/>
      <c r="L305" s="115"/>
      <c r="M305" s="115"/>
      <c r="N305" s="115"/>
      <c r="O305" s="115"/>
    </row>
    <row r="306" spans="2:15">
      <c r="B306" s="114"/>
      <c r="C306" s="114"/>
      <c r="D306" s="114"/>
      <c r="E306" s="115"/>
      <c r="F306" s="115"/>
      <c r="G306" s="115"/>
      <c r="H306" s="115"/>
      <c r="I306" s="115"/>
      <c r="J306" s="115"/>
      <c r="K306" s="115"/>
      <c r="L306" s="115"/>
      <c r="M306" s="115"/>
      <c r="N306" s="115"/>
      <c r="O306" s="115"/>
    </row>
    <row r="307" spans="2:15">
      <c r="B307" s="114"/>
      <c r="C307" s="114"/>
      <c r="D307" s="114"/>
      <c r="E307" s="115"/>
      <c r="F307" s="115"/>
      <c r="G307" s="115"/>
      <c r="H307" s="115"/>
      <c r="I307" s="115"/>
      <c r="J307" s="115"/>
      <c r="K307" s="115"/>
      <c r="L307" s="115"/>
      <c r="M307" s="115"/>
      <c r="N307" s="115"/>
      <c r="O307" s="115"/>
    </row>
    <row r="308" spans="2:15">
      <c r="B308" s="114"/>
      <c r="C308" s="114"/>
      <c r="D308" s="114"/>
      <c r="E308" s="115"/>
      <c r="F308" s="115"/>
      <c r="G308" s="115"/>
      <c r="H308" s="115"/>
      <c r="I308" s="115"/>
      <c r="J308" s="115"/>
      <c r="K308" s="115"/>
      <c r="L308" s="115"/>
      <c r="M308" s="115"/>
      <c r="N308" s="115"/>
      <c r="O308" s="115"/>
    </row>
    <row r="309" spans="2:15">
      <c r="B309" s="114"/>
      <c r="C309" s="114"/>
      <c r="D309" s="114"/>
      <c r="E309" s="115"/>
      <c r="F309" s="115"/>
      <c r="G309" s="115"/>
      <c r="H309" s="115"/>
      <c r="I309" s="115"/>
      <c r="J309" s="115"/>
      <c r="K309" s="115"/>
      <c r="L309" s="115"/>
      <c r="M309" s="115"/>
      <c r="N309" s="115"/>
      <c r="O309" s="115"/>
    </row>
    <row r="310" spans="2:15">
      <c r="B310" s="114"/>
      <c r="C310" s="114"/>
      <c r="D310" s="114"/>
      <c r="E310" s="115"/>
      <c r="F310" s="115"/>
      <c r="G310" s="115"/>
      <c r="H310" s="115"/>
      <c r="I310" s="115"/>
      <c r="J310" s="115"/>
      <c r="K310" s="115"/>
      <c r="L310" s="115"/>
      <c r="M310" s="115"/>
      <c r="N310" s="115"/>
      <c r="O310" s="115"/>
    </row>
    <row r="311" spans="2:15">
      <c r="B311" s="114"/>
      <c r="C311" s="114"/>
      <c r="D311" s="114"/>
      <c r="E311" s="115"/>
      <c r="F311" s="115"/>
      <c r="G311" s="115"/>
      <c r="H311" s="115"/>
      <c r="I311" s="115"/>
      <c r="J311" s="115"/>
      <c r="K311" s="115"/>
      <c r="L311" s="115"/>
      <c r="M311" s="115"/>
      <c r="N311" s="115"/>
      <c r="O311" s="115"/>
    </row>
    <row r="312" spans="2:15">
      <c r="B312" s="114"/>
      <c r="C312" s="114"/>
      <c r="D312" s="114"/>
      <c r="E312" s="115"/>
      <c r="F312" s="115"/>
      <c r="G312" s="115"/>
      <c r="H312" s="115"/>
      <c r="I312" s="115"/>
      <c r="J312" s="115"/>
      <c r="K312" s="115"/>
      <c r="L312" s="115"/>
      <c r="M312" s="115"/>
      <c r="N312" s="115"/>
      <c r="O312" s="115"/>
    </row>
    <row r="313" spans="2:15">
      <c r="B313" s="114"/>
      <c r="C313" s="114"/>
      <c r="D313" s="114"/>
      <c r="E313" s="115"/>
      <c r="F313" s="115"/>
      <c r="G313" s="115"/>
      <c r="H313" s="115"/>
      <c r="I313" s="115"/>
      <c r="J313" s="115"/>
      <c r="K313" s="115"/>
      <c r="L313" s="115"/>
      <c r="M313" s="115"/>
      <c r="N313" s="115"/>
      <c r="O313" s="115"/>
    </row>
    <row r="314" spans="2:15">
      <c r="B314" s="114"/>
      <c r="C314" s="114"/>
      <c r="D314" s="114"/>
      <c r="E314" s="115"/>
      <c r="F314" s="115"/>
      <c r="G314" s="115"/>
      <c r="H314" s="115"/>
      <c r="I314" s="115"/>
      <c r="J314" s="115"/>
      <c r="K314" s="115"/>
      <c r="L314" s="115"/>
      <c r="M314" s="115"/>
      <c r="N314" s="115"/>
      <c r="O314" s="115"/>
    </row>
    <row r="315" spans="2:15">
      <c r="B315" s="114"/>
      <c r="C315" s="114"/>
      <c r="D315" s="114"/>
      <c r="E315" s="115"/>
      <c r="F315" s="115"/>
      <c r="G315" s="115"/>
      <c r="H315" s="115"/>
      <c r="I315" s="115"/>
      <c r="J315" s="115"/>
      <c r="K315" s="115"/>
      <c r="L315" s="115"/>
      <c r="M315" s="115"/>
      <c r="N315" s="115"/>
      <c r="O315" s="115"/>
    </row>
    <row r="316" spans="2:15">
      <c r="B316" s="114"/>
      <c r="C316" s="114"/>
      <c r="D316" s="114"/>
      <c r="E316" s="115"/>
      <c r="F316" s="115"/>
      <c r="G316" s="115"/>
      <c r="H316" s="115"/>
      <c r="I316" s="115"/>
      <c r="J316" s="115"/>
      <c r="K316" s="115"/>
      <c r="L316" s="115"/>
      <c r="M316" s="115"/>
      <c r="N316" s="115"/>
      <c r="O316" s="115"/>
    </row>
    <row r="317" spans="2:15">
      <c r="B317" s="114"/>
      <c r="C317" s="114"/>
      <c r="D317" s="114"/>
      <c r="E317" s="115"/>
      <c r="F317" s="115"/>
      <c r="G317" s="115"/>
      <c r="H317" s="115"/>
      <c r="I317" s="115"/>
      <c r="J317" s="115"/>
      <c r="K317" s="115"/>
      <c r="L317" s="115"/>
      <c r="M317" s="115"/>
      <c r="N317" s="115"/>
      <c r="O317" s="115"/>
    </row>
    <row r="318" spans="2:15">
      <c r="B318" s="114"/>
      <c r="C318" s="114"/>
      <c r="D318" s="114"/>
      <c r="E318" s="115"/>
      <c r="F318" s="115"/>
      <c r="G318" s="115"/>
      <c r="H318" s="115"/>
      <c r="I318" s="115"/>
      <c r="J318" s="115"/>
      <c r="K318" s="115"/>
      <c r="L318" s="115"/>
      <c r="M318" s="115"/>
      <c r="N318" s="115"/>
      <c r="O318" s="115"/>
    </row>
    <row r="319" spans="2:15">
      <c r="B319" s="114"/>
      <c r="C319" s="114"/>
      <c r="D319" s="114"/>
      <c r="E319" s="115"/>
      <c r="F319" s="115"/>
      <c r="G319" s="115"/>
      <c r="H319" s="115"/>
      <c r="I319" s="115"/>
      <c r="J319" s="115"/>
      <c r="K319" s="115"/>
      <c r="L319" s="115"/>
      <c r="M319" s="115"/>
      <c r="N319" s="115"/>
      <c r="O319" s="115"/>
    </row>
    <row r="320" spans="2:15">
      <c r="B320" s="114"/>
      <c r="C320" s="114"/>
      <c r="D320" s="114"/>
      <c r="E320" s="115"/>
      <c r="F320" s="115"/>
      <c r="G320" s="115"/>
      <c r="H320" s="115"/>
      <c r="I320" s="115"/>
      <c r="J320" s="115"/>
      <c r="K320" s="115"/>
      <c r="L320" s="115"/>
      <c r="M320" s="115"/>
      <c r="N320" s="115"/>
      <c r="O320" s="115"/>
    </row>
    <row r="321" spans="2:15">
      <c r="B321" s="114"/>
      <c r="C321" s="114"/>
      <c r="D321" s="114"/>
      <c r="E321" s="115"/>
      <c r="F321" s="115"/>
      <c r="G321" s="115"/>
      <c r="H321" s="115"/>
      <c r="I321" s="115"/>
      <c r="J321" s="115"/>
      <c r="K321" s="115"/>
      <c r="L321" s="115"/>
      <c r="M321" s="115"/>
      <c r="N321" s="115"/>
      <c r="O321" s="115"/>
    </row>
    <row r="322" spans="2:15">
      <c r="B322" s="114"/>
      <c r="C322" s="114"/>
      <c r="D322" s="114"/>
      <c r="E322" s="115"/>
      <c r="F322" s="115"/>
      <c r="G322" s="115"/>
      <c r="H322" s="115"/>
      <c r="I322" s="115"/>
      <c r="J322" s="115"/>
      <c r="K322" s="115"/>
      <c r="L322" s="115"/>
      <c r="M322" s="115"/>
      <c r="N322" s="115"/>
      <c r="O322" s="115"/>
    </row>
    <row r="323" spans="2:15">
      <c r="B323" s="114"/>
      <c r="C323" s="114"/>
      <c r="D323" s="114"/>
      <c r="E323" s="115"/>
      <c r="F323" s="115"/>
      <c r="G323" s="115"/>
      <c r="H323" s="115"/>
      <c r="I323" s="115"/>
      <c r="J323" s="115"/>
      <c r="K323" s="115"/>
      <c r="L323" s="115"/>
      <c r="M323" s="115"/>
      <c r="N323" s="115"/>
      <c r="O323" s="115"/>
    </row>
    <row r="324" spans="2:15">
      <c r="B324" s="114"/>
      <c r="C324" s="114"/>
      <c r="D324" s="114"/>
      <c r="E324" s="115"/>
      <c r="F324" s="115"/>
      <c r="G324" s="115"/>
      <c r="H324" s="115"/>
      <c r="I324" s="115"/>
      <c r="J324" s="115"/>
      <c r="K324" s="115"/>
      <c r="L324" s="115"/>
      <c r="M324" s="115"/>
      <c r="N324" s="115"/>
      <c r="O324" s="115"/>
    </row>
    <row r="325" spans="2:15">
      <c r="B325" s="114"/>
      <c r="C325" s="114"/>
      <c r="D325" s="114"/>
      <c r="E325" s="115"/>
      <c r="F325" s="115"/>
      <c r="G325" s="115"/>
      <c r="H325" s="115"/>
      <c r="I325" s="115"/>
      <c r="J325" s="115"/>
      <c r="K325" s="115"/>
      <c r="L325" s="115"/>
      <c r="M325" s="115"/>
      <c r="N325" s="115"/>
      <c r="O325" s="115"/>
    </row>
    <row r="326" spans="2:15">
      <c r="B326" s="114"/>
      <c r="C326" s="114"/>
      <c r="D326" s="114"/>
      <c r="E326" s="115"/>
      <c r="F326" s="115"/>
      <c r="G326" s="115"/>
      <c r="H326" s="115"/>
      <c r="I326" s="115"/>
      <c r="J326" s="115"/>
      <c r="K326" s="115"/>
      <c r="L326" s="115"/>
      <c r="M326" s="115"/>
      <c r="N326" s="115"/>
      <c r="O326" s="115"/>
    </row>
    <row r="327" spans="2:15">
      <c r="B327" s="114"/>
      <c r="C327" s="114"/>
      <c r="D327" s="114"/>
      <c r="E327" s="115"/>
      <c r="F327" s="115"/>
      <c r="G327" s="115"/>
      <c r="H327" s="115"/>
      <c r="I327" s="115"/>
      <c r="J327" s="115"/>
      <c r="K327" s="115"/>
      <c r="L327" s="115"/>
      <c r="M327" s="115"/>
      <c r="N327" s="115"/>
      <c r="O327" s="115"/>
    </row>
    <row r="328" spans="2:15">
      <c r="B328" s="114"/>
      <c r="C328" s="114"/>
      <c r="D328" s="114"/>
      <c r="E328" s="115"/>
      <c r="F328" s="115"/>
      <c r="G328" s="115"/>
      <c r="H328" s="115"/>
      <c r="I328" s="115"/>
      <c r="J328" s="115"/>
      <c r="K328" s="115"/>
      <c r="L328" s="115"/>
      <c r="M328" s="115"/>
      <c r="N328" s="115"/>
      <c r="O328" s="115"/>
    </row>
    <row r="329" spans="2:15">
      <c r="B329" s="114"/>
      <c r="C329" s="114"/>
      <c r="D329" s="114"/>
      <c r="E329" s="115"/>
      <c r="F329" s="115"/>
      <c r="G329" s="115"/>
      <c r="H329" s="115"/>
      <c r="I329" s="115"/>
      <c r="J329" s="115"/>
      <c r="K329" s="115"/>
      <c r="L329" s="115"/>
      <c r="M329" s="115"/>
      <c r="N329" s="115"/>
      <c r="O329" s="115"/>
    </row>
    <row r="330" spans="2:15">
      <c r="B330" s="114"/>
      <c r="C330" s="114"/>
      <c r="D330" s="114"/>
      <c r="E330" s="115"/>
      <c r="F330" s="115"/>
      <c r="G330" s="115"/>
      <c r="H330" s="115"/>
      <c r="I330" s="115"/>
      <c r="J330" s="115"/>
      <c r="K330" s="115"/>
      <c r="L330" s="115"/>
      <c r="M330" s="115"/>
      <c r="N330" s="115"/>
      <c r="O330" s="115"/>
    </row>
    <row r="331" spans="2:15">
      <c r="B331" s="114"/>
      <c r="C331" s="114"/>
      <c r="D331" s="114"/>
      <c r="E331" s="115"/>
      <c r="F331" s="115"/>
      <c r="G331" s="115"/>
      <c r="H331" s="115"/>
      <c r="I331" s="115"/>
      <c r="J331" s="115"/>
      <c r="K331" s="115"/>
      <c r="L331" s="115"/>
      <c r="M331" s="115"/>
      <c r="N331" s="115"/>
      <c r="O331" s="115"/>
    </row>
    <row r="332" spans="2:15">
      <c r="B332" s="114"/>
      <c r="C332" s="114"/>
      <c r="D332" s="114"/>
      <c r="E332" s="115"/>
      <c r="F332" s="115"/>
      <c r="G332" s="115"/>
      <c r="H332" s="115"/>
      <c r="I332" s="115"/>
      <c r="J332" s="115"/>
      <c r="K332" s="115"/>
      <c r="L332" s="115"/>
      <c r="M332" s="115"/>
      <c r="N332" s="115"/>
      <c r="O332" s="115"/>
    </row>
    <row r="333" spans="2:15">
      <c r="B333" s="114"/>
      <c r="C333" s="114"/>
      <c r="D333" s="114"/>
      <c r="E333" s="115"/>
      <c r="F333" s="115"/>
      <c r="G333" s="115"/>
      <c r="H333" s="115"/>
      <c r="I333" s="115"/>
      <c r="J333" s="115"/>
      <c r="K333" s="115"/>
      <c r="L333" s="115"/>
      <c r="M333" s="115"/>
      <c r="N333" s="115"/>
      <c r="O333" s="115"/>
    </row>
    <row r="334" spans="2:15">
      <c r="B334" s="114"/>
      <c r="C334" s="114"/>
      <c r="D334" s="114"/>
      <c r="E334" s="115"/>
      <c r="F334" s="115"/>
      <c r="G334" s="115"/>
      <c r="H334" s="115"/>
      <c r="I334" s="115"/>
      <c r="J334" s="115"/>
      <c r="K334" s="115"/>
      <c r="L334" s="115"/>
      <c r="M334" s="115"/>
      <c r="N334" s="115"/>
      <c r="O334" s="115"/>
    </row>
    <row r="335" spans="2:15">
      <c r="B335" s="114"/>
      <c r="C335" s="114"/>
      <c r="D335" s="114"/>
      <c r="E335" s="115"/>
      <c r="F335" s="115"/>
      <c r="G335" s="115"/>
      <c r="H335" s="115"/>
      <c r="I335" s="115"/>
      <c r="J335" s="115"/>
      <c r="K335" s="115"/>
      <c r="L335" s="115"/>
      <c r="M335" s="115"/>
      <c r="N335" s="115"/>
      <c r="O335" s="115"/>
    </row>
    <row r="336" spans="2:15">
      <c r="B336" s="114"/>
      <c r="C336" s="114"/>
      <c r="D336" s="114"/>
      <c r="E336" s="115"/>
      <c r="F336" s="115"/>
      <c r="G336" s="115"/>
      <c r="H336" s="115"/>
      <c r="I336" s="115"/>
      <c r="J336" s="115"/>
      <c r="K336" s="115"/>
      <c r="L336" s="115"/>
      <c r="M336" s="115"/>
      <c r="N336" s="115"/>
      <c r="O336" s="115"/>
    </row>
    <row r="337" spans="2:15">
      <c r="B337" s="114"/>
      <c r="C337" s="114"/>
      <c r="D337" s="114"/>
      <c r="E337" s="115"/>
      <c r="F337" s="115"/>
      <c r="G337" s="115"/>
      <c r="H337" s="115"/>
      <c r="I337" s="115"/>
      <c r="J337" s="115"/>
      <c r="K337" s="115"/>
      <c r="L337" s="115"/>
      <c r="M337" s="115"/>
      <c r="N337" s="115"/>
      <c r="O337" s="115"/>
    </row>
    <row r="338" spans="2:15">
      <c r="B338" s="114"/>
      <c r="C338" s="114"/>
      <c r="D338" s="114"/>
      <c r="E338" s="115"/>
      <c r="F338" s="115"/>
      <c r="G338" s="115"/>
      <c r="H338" s="115"/>
      <c r="I338" s="115"/>
      <c r="J338" s="115"/>
      <c r="K338" s="115"/>
      <c r="L338" s="115"/>
      <c r="M338" s="115"/>
      <c r="N338" s="115"/>
      <c r="O338" s="115"/>
    </row>
    <row r="339" spans="2:15">
      <c r="B339" s="114"/>
      <c r="C339" s="114"/>
      <c r="D339" s="114"/>
      <c r="E339" s="115"/>
      <c r="F339" s="115"/>
      <c r="G339" s="115"/>
      <c r="H339" s="115"/>
      <c r="I339" s="115"/>
      <c r="J339" s="115"/>
      <c r="K339" s="115"/>
      <c r="L339" s="115"/>
      <c r="M339" s="115"/>
      <c r="N339" s="115"/>
      <c r="O339" s="115"/>
    </row>
    <row r="340" spans="2:15">
      <c r="B340" s="114"/>
      <c r="C340" s="114"/>
      <c r="D340" s="114"/>
      <c r="E340" s="115"/>
      <c r="F340" s="115"/>
      <c r="G340" s="115"/>
      <c r="H340" s="115"/>
      <c r="I340" s="115"/>
      <c r="J340" s="115"/>
      <c r="K340" s="115"/>
      <c r="L340" s="115"/>
      <c r="M340" s="115"/>
      <c r="N340" s="115"/>
      <c r="O340" s="115"/>
    </row>
    <row r="341" spans="2:15">
      <c r="B341" s="114"/>
      <c r="C341" s="114"/>
      <c r="D341" s="114"/>
      <c r="E341" s="115"/>
      <c r="F341" s="115"/>
      <c r="G341" s="115"/>
      <c r="H341" s="115"/>
      <c r="I341" s="115"/>
      <c r="J341" s="115"/>
      <c r="K341" s="115"/>
      <c r="L341" s="115"/>
      <c r="M341" s="115"/>
      <c r="N341" s="115"/>
      <c r="O341" s="115"/>
    </row>
    <row r="342" spans="2:15">
      <c r="B342" s="114"/>
      <c r="C342" s="114"/>
      <c r="D342" s="114"/>
      <c r="E342" s="115"/>
      <c r="F342" s="115"/>
      <c r="G342" s="115"/>
      <c r="H342" s="115"/>
      <c r="I342" s="115"/>
      <c r="J342" s="115"/>
      <c r="K342" s="115"/>
      <c r="L342" s="115"/>
      <c r="M342" s="115"/>
      <c r="N342" s="115"/>
      <c r="O342" s="115"/>
    </row>
    <row r="343" spans="2:15">
      <c r="B343" s="114"/>
      <c r="C343" s="114"/>
      <c r="D343" s="114"/>
      <c r="E343" s="115"/>
      <c r="F343" s="115"/>
      <c r="G343" s="115"/>
      <c r="H343" s="115"/>
      <c r="I343" s="115"/>
      <c r="J343" s="115"/>
      <c r="K343" s="115"/>
      <c r="L343" s="115"/>
      <c r="M343" s="115"/>
      <c r="N343" s="115"/>
      <c r="O343" s="115"/>
    </row>
    <row r="344" spans="2:15">
      <c r="B344" s="114"/>
      <c r="C344" s="114"/>
      <c r="D344" s="114"/>
      <c r="E344" s="115"/>
      <c r="F344" s="115"/>
      <c r="G344" s="115"/>
      <c r="H344" s="115"/>
      <c r="I344" s="115"/>
      <c r="J344" s="115"/>
      <c r="K344" s="115"/>
      <c r="L344" s="115"/>
      <c r="M344" s="115"/>
      <c r="N344" s="115"/>
      <c r="O344" s="115"/>
    </row>
    <row r="345" spans="2:15">
      <c r="B345" s="114"/>
      <c r="C345" s="114"/>
      <c r="D345" s="114"/>
      <c r="E345" s="115"/>
      <c r="F345" s="115"/>
      <c r="G345" s="115"/>
      <c r="H345" s="115"/>
      <c r="I345" s="115"/>
      <c r="J345" s="115"/>
      <c r="K345" s="115"/>
      <c r="L345" s="115"/>
      <c r="M345" s="115"/>
      <c r="N345" s="115"/>
      <c r="O345" s="115"/>
    </row>
    <row r="346" spans="2:15">
      <c r="B346" s="114"/>
      <c r="C346" s="114"/>
      <c r="D346" s="114"/>
      <c r="E346" s="115"/>
      <c r="F346" s="115"/>
      <c r="G346" s="115"/>
      <c r="H346" s="115"/>
      <c r="I346" s="115"/>
      <c r="J346" s="115"/>
      <c r="K346" s="115"/>
      <c r="L346" s="115"/>
      <c r="M346" s="115"/>
      <c r="N346" s="115"/>
      <c r="O346" s="115"/>
    </row>
    <row r="347" spans="2:15">
      <c r="B347" s="114"/>
      <c r="C347" s="114"/>
      <c r="D347" s="114"/>
      <c r="E347" s="115"/>
      <c r="F347" s="115"/>
      <c r="G347" s="115"/>
      <c r="H347" s="115"/>
      <c r="I347" s="115"/>
      <c r="J347" s="115"/>
      <c r="K347" s="115"/>
      <c r="L347" s="115"/>
      <c r="M347" s="115"/>
      <c r="N347" s="115"/>
      <c r="O347" s="115"/>
    </row>
    <row r="348" spans="2:15">
      <c r="B348" s="114"/>
      <c r="C348" s="114"/>
      <c r="D348" s="114"/>
      <c r="E348" s="115"/>
      <c r="F348" s="115"/>
      <c r="G348" s="115"/>
      <c r="H348" s="115"/>
      <c r="I348" s="115"/>
      <c r="J348" s="115"/>
      <c r="K348" s="115"/>
      <c r="L348" s="115"/>
      <c r="M348" s="115"/>
      <c r="N348" s="115"/>
      <c r="O348" s="115"/>
    </row>
    <row r="349" spans="2:15">
      <c r="B349" s="114"/>
      <c r="C349" s="114"/>
      <c r="D349" s="114"/>
      <c r="E349" s="115"/>
      <c r="F349" s="115"/>
      <c r="G349" s="115"/>
      <c r="H349" s="115"/>
      <c r="I349" s="115"/>
      <c r="J349" s="115"/>
      <c r="K349" s="115"/>
      <c r="L349" s="115"/>
      <c r="M349" s="115"/>
      <c r="N349" s="115"/>
      <c r="O349" s="115"/>
    </row>
    <row r="350" spans="2:15">
      <c r="B350" s="114"/>
      <c r="C350" s="114"/>
      <c r="D350" s="114"/>
      <c r="E350" s="115"/>
      <c r="F350" s="115"/>
      <c r="G350" s="115"/>
      <c r="H350" s="115"/>
      <c r="I350" s="115"/>
      <c r="J350" s="115"/>
      <c r="K350" s="115"/>
      <c r="L350" s="115"/>
      <c r="M350" s="115"/>
      <c r="N350" s="115"/>
      <c r="O350" s="115"/>
    </row>
    <row r="351" spans="2:15">
      <c r="B351" s="114"/>
      <c r="C351" s="114"/>
      <c r="D351" s="114"/>
      <c r="E351" s="115"/>
      <c r="F351" s="115"/>
      <c r="G351" s="115"/>
      <c r="H351" s="115"/>
      <c r="I351" s="115"/>
      <c r="J351" s="115"/>
      <c r="K351" s="115"/>
      <c r="L351" s="115"/>
      <c r="M351" s="115"/>
      <c r="N351" s="115"/>
      <c r="O351" s="115"/>
    </row>
    <row r="352" spans="2:15">
      <c r="B352" s="114"/>
      <c r="C352" s="114"/>
      <c r="D352" s="114"/>
      <c r="E352" s="115"/>
      <c r="F352" s="115"/>
      <c r="G352" s="115"/>
      <c r="H352" s="115"/>
      <c r="I352" s="115"/>
      <c r="J352" s="115"/>
      <c r="K352" s="115"/>
      <c r="L352" s="115"/>
      <c r="M352" s="115"/>
      <c r="N352" s="115"/>
      <c r="O352" s="115"/>
    </row>
    <row r="353" spans="2:15">
      <c r="B353" s="114"/>
      <c r="C353" s="114"/>
      <c r="D353" s="114"/>
      <c r="E353" s="115"/>
      <c r="F353" s="115"/>
      <c r="G353" s="115"/>
      <c r="H353" s="115"/>
      <c r="I353" s="115"/>
      <c r="J353" s="115"/>
      <c r="K353" s="115"/>
      <c r="L353" s="115"/>
      <c r="M353" s="115"/>
      <c r="N353" s="115"/>
      <c r="O353" s="115"/>
    </row>
    <row r="354" spans="2:15">
      <c r="B354" s="114"/>
      <c r="C354" s="114"/>
      <c r="D354" s="114"/>
      <c r="E354" s="115"/>
      <c r="F354" s="115"/>
      <c r="G354" s="115"/>
      <c r="H354" s="115"/>
      <c r="I354" s="115"/>
      <c r="J354" s="115"/>
      <c r="K354" s="115"/>
      <c r="L354" s="115"/>
      <c r="M354" s="115"/>
      <c r="N354" s="115"/>
      <c r="O354" s="115"/>
    </row>
    <row r="355" spans="2:15">
      <c r="B355" s="114"/>
      <c r="C355" s="114"/>
      <c r="D355" s="114"/>
      <c r="E355" s="115"/>
      <c r="F355" s="115"/>
      <c r="G355" s="115"/>
      <c r="H355" s="115"/>
      <c r="I355" s="115"/>
      <c r="J355" s="115"/>
      <c r="K355" s="115"/>
      <c r="L355" s="115"/>
      <c r="M355" s="115"/>
      <c r="N355" s="115"/>
      <c r="O355" s="115"/>
    </row>
    <row r="356" spans="2:15">
      <c r="B356" s="114"/>
      <c r="C356" s="114"/>
      <c r="D356" s="114"/>
      <c r="E356" s="115"/>
      <c r="F356" s="115"/>
      <c r="G356" s="115"/>
      <c r="H356" s="115"/>
      <c r="I356" s="115"/>
      <c r="J356" s="115"/>
      <c r="K356" s="115"/>
      <c r="L356" s="115"/>
      <c r="M356" s="115"/>
      <c r="N356" s="115"/>
      <c r="O356" s="115"/>
    </row>
    <row r="357" spans="2:15">
      <c r="B357" s="114"/>
      <c r="C357" s="114"/>
      <c r="D357" s="114"/>
      <c r="E357" s="115"/>
      <c r="F357" s="115"/>
      <c r="G357" s="115"/>
      <c r="H357" s="115"/>
      <c r="I357" s="115"/>
      <c r="J357" s="115"/>
      <c r="K357" s="115"/>
      <c r="L357" s="115"/>
      <c r="M357" s="115"/>
      <c r="N357" s="115"/>
      <c r="O357" s="115"/>
    </row>
    <row r="358" spans="2:15">
      <c r="B358" s="114"/>
      <c r="C358" s="114"/>
      <c r="D358" s="114"/>
      <c r="E358" s="115"/>
      <c r="F358" s="115"/>
      <c r="G358" s="115"/>
      <c r="H358" s="115"/>
      <c r="I358" s="115"/>
      <c r="J358" s="115"/>
      <c r="K358" s="115"/>
      <c r="L358" s="115"/>
      <c r="M358" s="115"/>
      <c r="N358" s="115"/>
      <c r="O358" s="115"/>
    </row>
    <row r="359" spans="2:15">
      <c r="B359" s="114"/>
      <c r="C359" s="114"/>
      <c r="D359" s="114"/>
      <c r="E359" s="115"/>
      <c r="F359" s="115"/>
      <c r="G359" s="115"/>
      <c r="H359" s="115"/>
      <c r="I359" s="115"/>
      <c r="J359" s="115"/>
      <c r="K359" s="115"/>
      <c r="L359" s="115"/>
      <c r="M359" s="115"/>
      <c r="N359" s="115"/>
      <c r="O359" s="115"/>
    </row>
    <row r="360" spans="2:15">
      <c r="B360" s="130"/>
      <c r="C360" s="114"/>
      <c r="D360" s="114"/>
      <c r="E360" s="115"/>
      <c r="F360" s="115"/>
      <c r="G360" s="115"/>
      <c r="H360" s="115"/>
      <c r="I360" s="115"/>
      <c r="J360" s="115"/>
      <c r="K360" s="115"/>
      <c r="L360" s="115"/>
      <c r="M360" s="115"/>
      <c r="N360" s="115"/>
      <c r="O360" s="115"/>
    </row>
    <row r="361" spans="2:15">
      <c r="B361" s="130"/>
      <c r="C361" s="114"/>
      <c r="D361" s="114"/>
      <c r="E361" s="115"/>
      <c r="F361" s="115"/>
      <c r="G361" s="115"/>
      <c r="H361" s="115"/>
      <c r="I361" s="115"/>
      <c r="J361" s="115"/>
      <c r="K361" s="115"/>
      <c r="L361" s="115"/>
      <c r="M361" s="115"/>
      <c r="N361" s="115"/>
      <c r="O361" s="115"/>
    </row>
    <row r="362" spans="2:15">
      <c r="B362" s="131"/>
      <c r="C362" s="114"/>
      <c r="D362" s="114"/>
      <c r="E362" s="114"/>
      <c r="F362" s="114"/>
      <c r="G362" s="114"/>
      <c r="H362" s="115"/>
      <c r="I362" s="115"/>
      <c r="J362" s="115"/>
      <c r="K362" s="115"/>
      <c r="L362" s="115"/>
      <c r="M362" s="115"/>
      <c r="N362" s="115"/>
      <c r="O362" s="115"/>
    </row>
    <row r="363" spans="2:15">
      <c r="B363" s="114"/>
      <c r="C363" s="114"/>
      <c r="D363" s="114"/>
      <c r="E363" s="114"/>
      <c r="F363" s="114"/>
      <c r="G363" s="114"/>
      <c r="H363" s="115"/>
      <c r="I363" s="115"/>
      <c r="J363" s="115"/>
      <c r="K363" s="115"/>
      <c r="L363" s="115"/>
      <c r="M363" s="115"/>
      <c r="N363" s="115"/>
      <c r="O363" s="115"/>
    </row>
    <row r="364" spans="2:15">
      <c r="B364" s="114"/>
      <c r="C364" s="114"/>
      <c r="D364" s="114"/>
      <c r="E364" s="114"/>
      <c r="F364" s="114"/>
      <c r="G364" s="114"/>
      <c r="H364" s="115"/>
      <c r="I364" s="115"/>
      <c r="J364" s="115"/>
      <c r="K364" s="115"/>
      <c r="L364" s="115"/>
      <c r="M364" s="115"/>
      <c r="N364" s="115"/>
      <c r="O364" s="115"/>
    </row>
    <row r="365" spans="2:15">
      <c r="B365" s="114"/>
      <c r="C365" s="114"/>
      <c r="D365" s="114"/>
      <c r="E365" s="114"/>
      <c r="F365" s="114"/>
      <c r="G365" s="114"/>
      <c r="H365" s="115"/>
      <c r="I365" s="115"/>
      <c r="J365" s="115"/>
      <c r="K365" s="115"/>
      <c r="L365" s="115"/>
      <c r="M365" s="115"/>
      <c r="N365" s="115"/>
      <c r="O365" s="115"/>
    </row>
    <row r="366" spans="2:15">
      <c r="B366" s="114"/>
      <c r="C366" s="114"/>
      <c r="D366" s="114"/>
      <c r="E366" s="114"/>
      <c r="F366" s="114"/>
      <c r="G366" s="114"/>
      <c r="H366" s="115"/>
      <c r="I366" s="115"/>
      <c r="J366" s="115"/>
      <c r="K366" s="115"/>
      <c r="L366" s="115"/>
      <c r="M366" s="115"/>
      <c r="N366" s="115"/>
      <c r="O366" s="115"/>
    </row>
    <row r="367" spans="2:15">
      <c r="B367" s="114"/>
      <c r="C367" s="114"/>
      <c r="D367" s="114"/>
      <c r="E367" s="114"/>
      <c r="F367" s="114"/>
      <c r="G367" s="114"/>
      <c r="H367" s="115"/>
      <c r="I367" s="115"/>
      <c r="J367" s="115"/>
      <c r="K367" s="115"/>
      <c r="L367" s="115"/>
      <c r="M367" s="115"/>
      <c r="N367" s="115"/>
      <c r="O367" s="115"/>
    </row>
    <row r="368" spans="2:15">
      <c r="B368" s="114"/>
      <c r="C368" s="114"/>
      <c r="D368" s="114"/>
      <c r="E368" s="114"/>
      <c r="F368" s="114"/>
      <c r="G368" s="114"/>
      <c r="H368" s="115"/>
      <c r="I368" s="115"/>
      <c r="J368" s="115"/>
      <c r="K368" s="115"/>
      <c r="L368" s="115"/>
      <c r="M368" s="115"/>
      <c r="N368" s="115"/>
      <c r="O368" s="115"/>
    </row>
    <row r="369" spans="2:15">
      <c r="B369" s="114"/>
      <c r="C369" s="114"/>
      <c r="D369" s="114"/>
      <c r="E369" s="114"/>
      <c r="F369" s="114"/>
      <c r="G369" s="114"/>
      <c r="H369" s="115"/>
      <c r="I369" s="115"/>
      <c r="J369" s="115"/>
      <c r="K369" s="115"/>
      <c r="L369" s="115"/>
      <c r="M369" s="115"/>
      <c r="N369" s="115"/>
      <c r="O369" s="115"/>
    </row>
    <row r="370" spans="2:15">
      <c r="B370" s="114"/>
      <c r="C370" s="114"/>
      <c r="D370" s="114"/>
      <c r="E370" s="114"/>
      <c r="F370" s="114"/>
      <c r="G370" s="114"/>
      <c r="H370" s="115"/>
      <c r="I370" s="115"/>
      <c r="J370" s="115"/>
      <c r="K370" s="115"/>
      <c r="L370" s="115"/>
      <c r="M370" s="115"/>
      <c r="N370" s="115"/>
      <c r="O370" s="115"/>
    </row>
    <row r="371" spans="2:15">
      <c r="B371" s="114"/>
      <c r="C371" s="114"/>
      <c r="D371" s="114"/>
      <c r="E371" s="114"/>
      <c r="F371" s="114"/>
      <c r="G371" s="114"/>
      <c r="H371" s="115"/>
      <c r="I371" s="115"/>
      <c r="J371" s="115"/>
      <c r="K371" s="115"/>
      <c r="L371" s="115"/>
      <c r="M371" s="115"/>
      <c r="N371" s="115"/>
      <c r="O371" s="115"/>
    </row>
    <row r="372" spans="2:15">
      <c r="B372" s="114"/>
      <c r="C372" s="114"/>
      <c r="D372" s="114"/>
      <c r="E372" s="114"/>
      <c r="F372" s="114"/>
      <c r="G372" s="114"/>
      <c r="H372" s="115"/>
      <c r="I372" s="115"/>
      <c r="J372" s="115"/>
      <c r="K372" s="115"/>
      <c r="L372" s="115"/>
      <c r="M372" s="115"/>
      <c r="N372" s="115"/>
      <c r="O372" s="115"/>
    </row>
    <row r="373" spans="2:15">
      <c r="B373" s="114"/>
      <c r="C373" s="114"/>
      <c r="D373" s="114"/>
      <c r="E373" s="114"/>
      <c r="F373" s="114"/>
      <c r="G373" s="114"/>
      <c r="H373" s="115"/>
      <c r="I373" s="115"/>
      <c r="J373" s="115"/>
      <c r="K373" s="115"/>
      <c r="L373" s="115"/>
      <c r="M373" s="115"/>
      <c r="N373" s="115"/>
      <c r="O373" s="115"/>
    </row>
    <row r="374" spans="2:15">
      <c r="B374" s="114"/>
      <c r="C374" s="114"/>
      <c r="D374" s="114"/>
      <c r="E374" s="114"/>
      <c r="F374" s="114"/>
      <c r="G374" s="114"/>
      <c r="H374" s="115"/>
      <c r="I374" s="115"/>
      <c r="J374" s="115"/>
      <c r="K374" s="115"/>
      <c r="L374" s="115"/>
      <c r="M374" s="115"/>
      <c r="N374" s="115"/>
      <c r="O374" s="115"/>
    </row>
    <row r="375" spans="2:15">
      <c r="B375" s="114"/>
      <c r="C375" s="114"/>
      <c r="D375" s="114"/>
      <c r="E375" s="114"/>
      <c r="F375" s="114"/>
      <c r="G375" s="114"/>
      <c r="H375" s="115"/>
      <c r="I375" s="115"/>
      <c r="J375" s="115"/>
      <c r="K375" s="115"/>
      <c r="L375" s="115"/>
      <c r="M375" s="115"/>
      <c r="N375" s="115"/>
      <c r="O375" s="115"/>
    </row>
    <row r="376" spans="2:15">
      <c r="B376" s="114"/>
      <c r="C376" s="114"/>
      <c r="D376" s="114"/>
      <c r="E376" s="114"/>
      <c r="F376" s="114"/>
      <c r="G376" s="114"/>
      <c r="H376" s="115"/>
      <c r="I376" s="115"/>
      <c r="J376" s="115"/>
      <c r="K376" s="115"/>
      <c r="L376" s="115"/>
      <c r="M376" s="115"/>
      <c r="N376" s="115"/>
      <c r="O376" s="115"/>
    </row>
    <row r="377" spans="2:15">
      <c r="B377" s="114"/>
      <c r="C377" s="114"/>
      <c r="D377" s="114"/>
      <c r="E377" s="114"/>
      <c r="F377" s="114"/>
      <c r="G377" s="114"/>
      <c r="H377" s="115"/>
      <c r="I377" s="115"/>
      <c r="J377" s="115"/>
      <c r="K377" s="115"/>
      <c r="L377" s="115"/>
      <c r="M377" s="115"/>
      <c r="N377" s="115"/>
      <c r="O377" s="115"/>
    </row>
    <row r="378" spans="2:15">
      <c r="B378" s="114"/>
      <c r="C378" s="114"/>
      <c r="D378" s="114"/>
      <c r="E378" s="114"/>
      <c r="F378" s="114"/>
      <c r="G378" s="114"/>
      <c r="H378" s="115"/>
      <c r="I378" s="115"/>
      <c r="J378" s="115"/>
      <c r="K378" s="115"/>
      <c r="L378" s="115"/>
      <c r="M378" s="115"/>
      <c r="N378" s="115"/>
      <c r="O378" s="115"/>
    </row>
    <row r="379" spans="2:15">
      <c r="B379" s="114"/>
      <c r="C379" s="114"/>
      <c r="D379" s="114"/>
      <c r="E379" s="114"/>
      <c r="F379" s="114"/>
      <c r="G379" s="114"/>
      <c r="H379" s="115"/>
      <c r="I379" s="115"/>
      <c r="J379" s="115"/>
      <c r="K379" s="115"/>
      <c r="L379" s="115"/>
      <c r="M379" s="115"/>
      <c r="N379" s="115"/>
      <c r="O379" s="115"/>
    </row>
    <row r="380" spans="2:15">
      <c r="B380" s="114"/>
      <c r="C380" s="114"/>
      <c r="D380" s="114"/>
      <c r="E380" s="114"/>
      <c r="F380" s="114"/>
      <c r="G380" s="114"/>
      <c r="H380" s="115"/>
      <c r="I380" s="115"/>
      <c r="J380" s="115"/>
      <c r="K380" s="115"/>
      <c r="L380" s="115"/>
      <c r="M380" s="115"/>
      <c r="N380" s="115"/>
      <c r="O380" s="115"/>
    </row>
    <row r="381" spans="2:15">
      <c r="B381" s="114"/>
      <c r="C381" s="114"/>
      <c r="D381" s="114"/>
      <c r="E381" s="114"/>
      <c r="F381" s="114"/>
      <c r="G381" s="114"/>
      <c r="H381" s="115"/>
      <c r="I381" s="115"/>
      <c r="J381" s="115"/>
      <c r="K381" s="115"/>
      <c r="L381" s="115"/>
      <c r="M381" s="115"/>
      <c r="N381" s="115"/>
      <c r="O381" s="115"/>
    </row>
    <row r="382" spans="2:15">
      <c r="B382" s="114"/>
      <c r="C382" s="114"/>
      <c r="D382" s="114"/>
      <c r="E382" s="114"/>
      <c r="F382" s="114"/>
      <c r="G382" s="114"/>
      <c r="H382" s="115"/>
      <c r="I382" s="115"/>
      <c r="J382" s="115"/>
      <c r="K382" s="115"/>
      <c r="L382" s="115"/>
      <c r="M382" s="115"/>
      <c r="N382" s="115"/>
      <c r="O382" s="115"/>
    </row>
    <row r="383" spans="2:15">
      <c r="B383" s="114"/>
      <c r="C383" s="114"/>
      <c r="D383" s="114"/>
      <c r="E383" s="114"/>
      <c r="F383" s="114"/>
      <c r="G383" s="114"/>
      <c r="H383" s="115"/>
      <c r="I383" s="115"/>
      <c r="J383" s="115"/>
      <c r="K383" s="115"/>
      <c r="L383" s="115"/>
      <c r="M383" s="115"/>
      <c r="N383" s="115"/>
      <c r="O383" s="115"/>
    </row>
    <row r="384" spans="2:15">
      <c r="B384" s="114"/>
      <c r="C384" s="114"/>
      <c r="D384" s="114"/>
      <c r="E384" s="114"/>
      <c r="F384" s="114"/>
      <c r="G384" s="114"/>
      <c r="H384" s="115"/>
      <c r="I384" s="115"/>
      <c r="J384" s="115"/>
      <c r="K384" s="115"/>
      <c r="L384" s="115"/>
      <c r="M384" s="115"/>
      <c r="N384" s="115"/>
      <c r="O384" s="115"/>
    </row>
    <row r="385" spans="2:15">
      <c r="B385" s="114"/>
      <c r="C385" s="114"/>
      <c r="D385" s="114"/>
      <c r="E385" s="114"/>
      <c r="F385" s="114"/>
      <c r="G385" s="114"/>
      <c r="H385" s="115"/>
      <c r="I385" s="115"/>
      <c r="J385" s="115"/>
      <c r="K385" s="115"/>
      <c r="L385" s="115"/>
      <c r="M385" s="115"/>
      <c r="N385" s="115"/>
      <c r="O385" s="115"/>
    </row>
    <row r="386" spans="2:15">
      <c r="B386" s="114"/>
      <c r="C386" s="114"/>
      <c r="D386" s="114"/>
      <c r="E386" s="114"/>
      <c r="F386" s="114"/>
      <c r="G386" s="114"/>
      <c r="H386" s="115"/>
      <c r="I386" s="115"/>
      <c r="J386" s="115"/>
      <c r="K386" s="115"/>
      <c r="L386" s="115"/>
      <c r="M386" s="115"/>
      <c r="N386" s="115"/>
      <c r="O386" s="115"/>
    </row>
    <row r="387" spans="2:15">
      <c r="B387" s="114"/>
      <c r="C387" s="114"/>
      <c r="D387" s="114"/>
      <c r="E387" s="114"/>
      <c r="F387" s="114"/>
      <c r="G387" s="114"/>
      <c r="H387" s="115"/>
      <c r="I387" s="115"/>
      <c r="J387" s="115"/>
      <c r="K387" s="115"/>
      <c r="L387" s="115"/>
      <c r="M387" s="115"/>
      <c r="N387" s="115"/>
      <c r="O387" s="115"/>
    </row>
    <row r="388" spans="2:15">
      <c r="B388" s="114"/>
      <c r="C388" s="114"/>
      <c r="D388" s="114"/>
      <c r="E388" s="114"/>
      <c r="F388" s="114"/>
      <c r="G388" s="114"/>
      <c r="H388" s="115"/>
      <c r="I388" s="115"/>
      <c r="J388" s="115"/>
      <c r="K388" s="115"/>
      <c r="L388" s="115"/>
      <c r="M388" s="115"/>
      <c r="N388" s="115"/>
      <c r="O388" s="115"/>
    </row>
    <row r="389" spans="2:15">
      <c r="B389" s="114"/>
      <c r="C389" s="114"/>
      <c r="D389" s="114"/>
      <c r="E389" s="114"/>
      <c r="F389" s="114"/>
      <c r="G389" s="114"/>
      <c r="H389" s="115"/>
      <c r="I389" s="115"/>
      <c r="J389" s="115"/>
      <c r="K389" s="115"/>
      <c r="L389" s="115"/>
      <c r="M389" s="115"/>
      <c r="N389" s="115"/>
      <c r="O389" s="115"/>
    </row>
    <row r="390" spans="2:15">
      <c r="B390" s="114"/>
      <c r="C390" s="114"/>
      <c r="D390" s="114"/>
      <c r="E390" s="114"/>
      <c r="F390" s="114"/>
      <c r="G390" s="114"/>
      <c r="H390" s="115"/>
      <c r="I390" s="115"/>
      <c r="J390" s="115"/>
      <c r="K390" s="115"/>
      <c r="L390" s="115"/>
      <c r="M390" s="115"/>
      <c r="N390" s="115"/>
      <c r="O390" s="115"/>
    </row>
    <row r="391" spans="2:15">
      <c r="B391" s="114"/>
      <c r="C391" s="114"/>
      <c r="D391" s="114"/>
      <c r="E391" s="114"/>
      <c r="F391" s="114"/>
      <c r="G391" s="114"/>
      <c r="H391" s="115"/>
      <c r="I391" s="115"/>
      <c r="J391" s="115"/>
      <c r="K391" s="115"/>
      <c r="L391" s="115"/>
      <c r="M391" s="115"/>
      <c r="N391" s="115"/>
      <c r="O391" s="115"/>
    </row>
    <row r="392" spans="2:15">
      <c r="B392" s="114"/>
      <c r="C392" s="114"/>
      <c r="D392" s="114"/>
      <c r="E392" s="114"/>
      <c r="F392" s="114"/>
      <c r="G392" s="114"/>
      <c r="H392" s="115"/>
      <c r="I392" s="115"/>
      <c r="J392" s="115"/>
      <c r="K392" s="115"/>
      <c r="L392" s="115"/>
      <c r="M392" s="115"/>
      <c r="N392" s="115"/>
      <c r="O392" s="115"/>
    </row>
    <row r="393" spans="2:15">
      <c r="B393" s="114"/>
      <c r="C393" s="114"/>
      <c r="D393" s="114"/>
      <c r="E393" s="114"/>
      <c r="F393" s="114"/>
      <c r="G393" s="114"/>
      <c r="H393" s="115"/>
      <c r="I393" s="115"/>
      <c r="J393" s="115"/>
      <c r="K393" s="115"/>
      <c r="L393" s="115"/>
      <c r="M393" s="115"/>
      <c r="N393" s="115"/>
      <c r="O393" s="115"/>
    </row>
    <row r="394" spans="2:15">
      <c r="B394" s="114"/>
      <c r="C394" s="114"/>
      <c r="D394" s="114"/>
      <c r="E394" s="114"/>
      <c r="F394" s="114"/>
      <c r="G394" s="114"/>
      <c r="H394" s="115"/>
      <c r="I394" s="115"/>
      <c r="J394" s="115"/>
      <c r="K394" s="115"/>
      <c r="L394" s="115"/>
      <c r="M394" s="115"/>
      <c r="N394" s="115"/>
      <c r="O394" s="115"/>
    </row>
    <row r="395" spans="2:15">
      <c r="B395" s="114"/>
      <c r="C395" s="114"/>
      <c r="D395" s="114"/>
      <c r="E395" s="114"/>
      <c r="F395" s="114"/>
      <c r="G395" s="114"/>
      <c r="H395" s="115"/>
      <c r="I395" s="115"/>
      <c r="J395" s="115"/>
      <c r="K395" s="115"/>
      <c r="L395" s="115"/>
      <c r="M395" s="115"/>
      <c r="N395" s="115"/>
      <c r="O395" s="115"/>
    </row>
    <row r="396" spans="2:15">
      <c r="B396" s="114"/>
      <c r="C396" s="114"/>
      <c r="D396" s="114"/>
      <c r="E396" s="114"/>
      <c r="F396" s="114"/>
      <c r="G396" s="114"/>
      <c r="H396" s="115"/>
      <c r="I396" s="115"/>
      <c r="J396" s="115"/>
      <c r="K396" s="115"/>
      <c r="L396" s="115"/>
      <c r="M396" s="115"/>
      <c r="N396" s="115"/>
      <c r="O396" s="115"/>
    </row>
    <row r="397" spans="2:15">
      <c r="B397" s="114"/>
      <c r="C397" s="114"/>
      <c r="D397" s="114"/>
      <c r="E397" s="114"/>
      <c r="F397" s="114"/>
      <c r="G397" s="114"/>
      <c r="H397" s="115"/>
      <c r="I397" s="115"/>
      <c r="J397" s="115"/>
      <c r="K397" s="115"/>
      <c r="L397" s="115"/>
      <c r="M397" s="115"/>
      <c r="N397" s="115"/>
      <c r="O397" s="115"/>
    </row>
    <row r="398" spans="2:15">
      <c r="B398" s="114"/>
      <c r="C398" s="114"/>
      <c r="D398" s="114"/>
      <c r="E398" s="114"/>
      <c r="F398" s="114"/>
      <c r="G398" s="114"/>
      <c r="H398" s="115"/>
      <c r="I398" s="115"/>
      <c r="J398" s="115"/>
      <c r="K398" s="115"/>
      <c r="L398" s="115"/>
      <c r="M398" s="115"/>
      <c r="N398" s="115"/>
      <c r="O398" s="115"/>
    </row>
    <row r="399" spans="2:15">
      <c r="B399" s="114"/>
      <c r="C399" s="114"/>
      <c r="D399" s="114"/>
      <c r="E399" s="114"/>
      <c r="F399" s="114"/>
      <c r="G399" s="114"/>
      <c r="H399" s="115"/>
      <c r="I399" s="115"/>
      <c r="J399" s="115"/>
      <c r="K399" s="115"/>
      <c r="L399" s="115"/>
      <c r="M399" s="115"/>
      <c r="N399" s="115"/>
      <c r="O399" s="115"/>
    </row>
    <row r="400" spans="2:15">
      <c r="B400" s="114"/>
      <c r="C400" s="114"/>
      <c r="D400" s="114"/>
      <c r="E400" s="114"/>
      <c r="F400" s="114"/>
      <c r="G400" s="114"/>
      <c r="H400" s="115"/>
      <c r="I400" s="115"/>
      <c r="J400" s="115"/>
      <c r="K400" s="115"/>
      <c r="L400" s="115"/>
      <c r="M400" s="115"/>
      <c r="N400" s="115"/>
      <c r="O400" s="115"/>
    </row>
    <row r="401" spans="2:15">
      <c r="B401" s="114"/>
      <c r="C401" s="114"/>
      <c r="D401" s="114"/>
      <c r="E401" s="114"/>
      <c r="F401" s="114"/>
      <c r="G401" s="114"/>
      <c r="H401" s="115"/>
      <c r="I401" s="115"/>
      <c r="J401" s="115"/>
      <c r="K401" s="115"/>
      <c r="L401" s="115"/>
      <c r="M401" s="115"/>
      <c r="N401" s="115"/>
      <c r="O401" s="115"/>
    </row>
    <row r="402" spans="2:15">
      <c r="B402" s="114"/>
      <c r="C402" s="114"/>
      <c r="D402" s="114"/>
      <c r="E402" s="114"/>
      <c r="F402" s="114"/>
      <c r="G402" s="114"/>
      <c r="H402" s="115"/>
      <c r="I402" s="115"/>
      <c r="J402" s="115"/>
      <c r="K402" s="115"/>
      <c r="L402" s="115"/>
      <c r="M402" s="115"/>
      <c r="N402" s="115"/>
      <c r="O402" s="115"/>
    </row>
    <row r="403" spans="2:15">
      <c r="B403" s="114"/>
      <c r="C403" s="114"/>
      <c r="D403" s="114"/>
      <c r="E403" s="114"/>
      <c r="F403" s="114"/>
      <c r="G403" s="114"/>
      <c r="H403" s="115"/>
      <c r="I403" s="115"/>
      <c r="J403" s="115"/>
      <c r="K403" s="115"/>
      <c r="L403" s="115"/>
      <c r="M403" s="115"/>
      <c r="N403" s="115"/>
      <c r="O403" s="115"/>
    </row>
    <row r="404" spans="2:15">
      <c r="B404" s="114"/>
      <c r="C404" s="114"/>
      <c r="D404" s="114"/>
      <c r="E404" s="114"/>
      <c r="F404" s="114"/>
      <c r="G404" s="114"/>
      <c r="H404" s="115"/>
      <c r="I404" s="115"/>
      <c r="J404" s="115"/>
      <c r="K404" s="115"/>
      <c r="L404" s="115"/>
      <c r="M404" s="115"/>
      <c r="N404" s="115"/>
      <c r="O404" s="115"/>
    </row>
    <row r="405" spans="2:15">
      <c r="B405" s="114"/>
      <c r="C405" s="114"/>
      <c r="D405" s="114"/>
      <c r="E405" s="114"/>
      <c r="F405" s="114"/>
      <c r="G405" s="114"/>
      <c r="H405" s="115"/>
      <c r="I405" s="115"/>
      <c r="J405" s="115"/>
      <c r="K405" s="115"/>
      <c r="L405" s="115"/>
      <c r="M405" s="115"/>
      <c r="N405" s="115"/>
      <c r="O405" s="115"/>
    </row>
    <row r="406" spans="2:15">
      <c r="B406" s="114"/>
      <c r="C406" s="114"/>
      <c r="D406" s="114"/>
      <c r="E406" s="114"/>
      <c r="F406" s="114"/>
      <c r="G406" s="114"/>
      <c r="H406" s="115"/>
      <c r="I406" s="115"/>
      <c r="J406" s="115"/>
      <c r="K406" s="115"/>
      <c r="L406" s="115"/>
      <c r="M406" s="115"/>
      <c r="N406" s="115"/>
      <c r="O406" s="115"/>
    </row>
    <row r="407" spans="2:15">
      <c r="B407" s="114"/>
      <c r="C407" s="114"/>
      <c r="D407" s="114"/>
      <c r="E407" s="114"/>
      <c r="F407" s="114"/>
      <c r="G407" s="114"/>
      <c r="H407" s="115"/>
      <c r="I407" s="115"/>
      <c r="J407" s="115"/>
      <c r="K407" s="115"/>
      <c r="L407" s="115"/>
      <c r="M407" s="115"/>
      <c r="N407" s="115"/>
      <c r="O407" s="115"/>
    </row>
    <row r="408" spans="2:15">
      <c r="B408" s="114"/>
      <c r="C408" s="114"/>
      <c r="D408" s="114"/>
      <c r="E408" s="114"/>
      <c r="F408" s="114"/>
      <c r="G408" s="114"/>
      <c r="H408" s="115"/>
      <c r="I408" s="115"/>
      <c r="J408" s="115"/>
      <c r="K408" s="115"/>
      <c r="L408" s="115"/>
      <c r="M408" s="115"/>
      <c r="N408" s="115"/>
      <c r="O408" s="115"/>
    </row>
    <row r="409" spans="2:15">
      <c r="B409" s="114"/>
      <c r="C409" s="114"/>
      <c r="D409" s="114"/>
      <c r="E409" s="114"/>
      <c r="F409" s="114"/>
      <c r="G409" s="114"/>
      <c r="H409" s="115"/>
      <c r="I409" s="115"/>
      <c r="J409" s="115"/>
      <c r="K409" s="115"/>
      <c r="L409" s="115"/>
      <c r="M409" s="115"/>
      <c r="N409" s="115"/>
      <c r="O409" s="115"/>
    </row>
    <row r="410" spans="2:15">
      <c r="B410" s="114"/>
      <c r="C410" s="114"/>
      <c r="D410" s="114"/>
      <c r="E410" s="114"/>
      <c r="F410" s="114"/>
      <c r="G410" s="114"/>
      <c r="H410" s="115"/>
      <c r="I410" s="115"/>
      <c r="J410" s="115"/>
      <c r="K410" s="115"/>
      <c r="L410" s="115"/>
      <c r="M410" s="115"/>
      <c r="N410" s="115"/>
      <c r="O410" s="115"/>
    </row>
    <row r="411" spans="2:15">
      <c r="B411" s="114"/>
      <c r="C411" s="114"/>
      <c r="D411" s="114"/>
      <c r="E411" s="114"/>
      <c r="F411" s="114"/>
      <c r="G411" s="114"/>
      <c r="H411" s="115"/>
      <c r="I411" s="115"/>
      <c r="J411" s="115"/>
      <c r="K411" s="115"/>
      <c r="L411" s="115"/>
      <c r="M411" s="115"/>
      <c r="N411" s="115"/>
      <c r="O411" s="115"/>
    </row>
    <row r="412" spans="2:15">
      <c r="B412" s="114"/>
      <c r="C412" s="114"/>
      <c r="D412" s="114"/>
      <c r="E412" s="114"/>
      <c r="F412" s="114"/>
      <c r="G412" s="114"/>
      <c r="H412" s="115"/>
      <c r="I412" s="115"/>
      <c r="J412" s="115"/>
      <c r="K412" s="115"/>
      <c r="L412" s="115"/>
      <c r="M412" s="115"/>
      <c r="N412" s="115"/>
      <c r="O412" s="115"/>
    </row>
    <row r="413" spans="2:15">
      <c r="B413" s="114"/>
      <c r="C413" s="114"/>
      <c r="D413" s="114"/>
      <c r="E413" s="114"/>
      <c r="F413" s="114"/>
      <c r="G413" s="114"/>
      <c r="H413" s="115"/>
      <c r="I413" s="115"/>
      <c r="J413" s="115"/>
      <c r="K413" s="115"/>
      <c r="L413" s="115"/>
      <c r="M413" s="115"/>
      <c r="N413" s="115"/>
      <c r="O413" s="115"/>
    </row>
    <row r="414" spans="2:15">
      <c r="B414" s="114"/>
      <c r="C414" s="114"/>
      <c r="D414" s="114"/>
      <c r="E414" s="114"/>
      <c r="F414" s="114"/>
      <c r="G414" s="114"/>
      <c r="H414" s="115"/>
      <c r="I414" s="115"/>
      <c r="J414" s="115"/>
      <c r="K414" s="115"/>
      <c r="L414" s="115"/>
      <c r="M414" s="115"/>
      <c r="N414" s="115"/>
      <c r="O414" s="115"/>
    </row>
    <row r="415" spans="2:15">
      <c r="B415" s="114"/>
      <c r="C415" s="114"/>
      <c r="D415" s="114"/>
      <c r="E415" s="114"/>
      <c r="F415" s="114"/>
      <c r="G415" s="114"/>
      <c r="H415" s="115"/>
      <c r="I415" s="115"/>
      <c r="J415" s="115"/>
      <c r="K415" s="115"/>
      <c r="L415" s="115"/>
      <c r="M415" s="115"/>
      <c r="N415" s="115"/>
      <c r="O415" s="115"/>
    </row>
    <row r="416" spans="2:15">
      <c r="B416" s="114"/>
      <c r="C416" s="114"/>
      <c r="D416" s="114"/>
      <c r="E416" s="114"/>
      <c r="F416" s="114"/>
      <c r="G416" s="114"/>
      <c r="H416" s="115"/>
      <c r="I416" s="115"/>
      <c r="J416" s="115"/>
      <c r="K416" s="115"/>
      <c r="L416" s="115"/>
      <c r="M416" s="115"/>
      <c r="N416" s="115"/>
      <c r="O416" s="115"/>
    </row>
    <row r="417" spans="2:15">
      <c r="B417" s="114"/>
      <c r="C417" s="114"/>
      <c r="D417" s="114"/>
      <c r="E417" s="114"/>
      <c r="F417" s="114"/>
      <c r="G417" s="114"/>
      <c r="H417" s="115"/>
      <c r="I417" s="115"/>
      <c r="J417" s="115"/>
      <c r="K417" s="115"/>
      <c r="L417" s="115"/>
      <c r="M417" s="115"/>
      <c r="N417" s="115"/>
      <c r="O417" s="115"/>
    </row>
    <row r="418" spans="2:15">
      <c r="B418" s="114"/>
      <c r="C418" s="114"/>
      <c r="D418" s="114"/>
      <c r="E418" s="114"/>
      <c r="F418" s="114"/>
      <c r="G418" s="114"/>
      <c r="H418" s="115"/>
      <c r="I418" s="115"/>
      <c r="J418" s="115"/>
      <c r="K418" s="115"/>
      <c r="L418" s="115"/>
      <c r="M418" s="115"/>
      <c r="N418" s="115"/>
      <c r="O418" s="115"/>
    </row>
    <row r="419" spans="2:15">
      <c r="B419" s="114"/>
      <c r="C419" s="114"/>
      <c r="D419" s="114"/>
      <c r="E419" s="114"/>
      <c r="F419" s="114"/>
      <c r="G419" s="114"/>
      <c r="H419" s="115"/>
      <c r="I419" s="115"/>
      <c r="J419" s="115"/>
      <c r="K419" s="115"/>
      <c r="L419" s="115"/>
      <c r="M419" s="115"/>
      <c r="N419" s="115"/>
      <c r="O419" s="115"/>
    </row>
    <row r="420" spans="2:15">
      <c r="B420" s="114"/>
      <c r="C420" s="114"/>
      <c r="D420" s="114"/>
      <c r="E420" s="114"/>
      <c r="F420" s="114"/>
      <c r="G420" s="114"/>
      <c r="H420" s="115"/>
      <c r="I420" s="115"/>
      <c r="J420" s="115"/>
      <c r="K420" s="115"/>
      <c r="L420" s="115"/>
      <c r="M420" s="115"/>
      <c r="N420" s="115"/>
      <c r="O420" s="115"/>
    </row>
    <row r="421" spans="2:15">
      <c r="B421" s="114"/>
      <c r="C421" s="114"/>
      <c r="D421" s="114"/>
      <c r="E421" s="114"/>
      <c r="F421" s="114"/>
      <c r="G421" s="114"/>
      <c r="H421" s="115"/>
      <c r="I421" s="115"/>
      <c r="J421" s="115"/>
      <c r="K421" s="115"/>
      <c r="L421" s="115"/>
      <c r="M421" s="115"/>
      <c r="N421" s="115"/>
      <c r="O421" s="115"/>
    </row>
    <row r="422" spans="2:15">
      <c r="B422" s="114"/>
      <c r="C422" s="114"/>
      <c r="D422" s="114"/>
      <c r="E422" s="114"/>
      <c r="F422" s="114"/>
      <c r="G422" s="114"/>
      <c r="H422" s="115"/>
      <c r="I422" s="115"/>
      <c r="J422" s="115"/>
      <c r="K422" s="115"/>
      <c r="L422" s="115"/>
      <c r="M422" s="115"/>
      <c r="N422" s="115"/>
      <c r="O422" s="115"/>
    </row>
    <row r="423" spans="2:15">
      <c r="B423" s="114"/>
      <c r="C423" s="114"/>
      <c r="D423" s="114"/>
      <c r="E423" s="114"/>
      <c r="F423" s="114"/>
      <c r="G423" s="114"/>
      <c r="H423" s="115"/>
      <c r="I423" s="115"/>
      <c r="J423" s="115"/>
      <c r="K423" s="115"/>
      <c r="L423" s="115"/>
      <c r="M423" s="115"/>
      <c r="N423" s="115"/>
      <c r="O423" s="115"/>
    </row>
    <row r="424" spans="2:15">
      <c r="B424" s="114"/>
      <c r="C424" s="114"/>
      <c r="D424" s="114"/>
      <c r="E424" s="114"/>
      <c r="F424" s="114"/>
      <c r="G424" s="114"/>
      <c r="H424" s="115"/>
      <c r="I424" s="115"/>
      <c r="J424" s="115"/>
      <c r="K424" s="115"/>
      <c r="L424" s="115"/>
      <c r="M424" s="115"/>
      <c r="N424" s="115"/>
      <c r="O424" s="115"/>
    </row>
    <row r="425" spans="2:15">
      <c r="B425" s="114"/>
      <c r="C425" s="114"/>
      <c r="D425" s="114"/>
      <c r="E425" s="114"/>
      <c r="F425" s="114"/>
      <c r="G425" s="114"/>
      <c r="H425" s="115"/>
      <c r="I425" s="115"/>
      <c r="J425" s="115"/>
      <c r="K425" s="115"/>
      <c r="L425" s="115"/>
      <c r="M425" s="115"/>
      <c r="N425" s="115"/>
      <c r="O425" s="115"/>
    </row>
    <row r="426" spans="2:15">
      <c r="B426" s="114"/>
      <c r="C426" s="114"/>
      <c r="D426" s="114"/>
      <c r="E426" s="114"/>
      <c r="F426" s="114"/>
      <c r="G426" s="114"/>
      <c r="H426" s="115"/>
      <c r="I426" s="115"/>
      <c r="J426" s="115"/>
      <c r="K426" s="115"/>
      <c r="L426" s="115"/>
      <c r="M426" s="115"/>
      <c r="N426" s="115"/>
      <c r="O426" s="115"/>
    </row>
    <row r="427" spans="2:15">
      <c r="B427" s="114"/>
      <c r="C427" s="114"/>
      <c r="D427" s="114"/>
      <c r="E427" s="114"/>
      <c r="F427" s="114"/>
      <c r="G427" s="114"/>
      <c r="H427" s="115"/>
      <c r="I427" s="115"/>
      <c r="J427" s="115"/>
      <c r="K427" s="115"/>
      <c r="L427" s="115"/>
      <c r="M427" s="115"/>
      <c r="N427" s="115"/>
      <c r="O427" s="115"/>
    </row>
    <row r="428" spans="2:15">
      <c r="B428" s="114"/>
      <c r="C428" s="114"/>
      <c r="D428" s="114"/>
      <c r="E428" s="114"/>
      <c r="F428" s="114"/>
      <c r="G428" s="114"/>
      <c r="H428" s="115"/>
      <c r="I428" s="115"/>
      <c r="J428" s="115"/>
      <c r="K428" s="115"/>
      <c r="L428" s="115"/>
      <c r="M428" s="115"/>
      <c r="N428" s="115"/>
      <c r="O428" s="115"/>
    </row>
    <row r="429" spans="2:15">
      <c r="B429" s="114"/>
      <c r="C429" s="114"/>
      <c r="D429" s="114"/>
      <c r="E429" s="114"/>
      <c r="F429" s="114"/>
      <c r="G429" s="114"/>
      <c r="H429" s="115"/>
      <c r="I429" s="115"/>
      <c r="J429" s="115"/>
      <c r="K429" s="115"/>
      <c r="L429" s="115"/>
      <c r="M429" s="115"/>
      <c r="N429" s="115"/>
      <c r="O429" s="115"/>
    </row>
    <row r="430" spans="2:15">
      <c r="B430" s="114"/>
      <c r="C430" s="114"/>
      <c r="D430" s="114"/>
      <c r="E430" s="114"/>
      <c r="F430" s="114"/>
      <c r="G430" s="114"/>
      <c r="H430" s="115"/>
      <c r="I430" s="115"/>
      <c r="J430" s="115"/>
      <c r="K430" s="115"/>
      <c r="L430" s="115"/>
      <c r="M430" s="115"/>
      <c r="N430" s="115"/>
      <c r="O430" s="115"/>
    </row>
    <row r="431" spans="2:15">
      <c r="B431" s="114"/>
      <c r="C431" s="114"/>
      <c r="D431" s="114"/>
      <c r="E431" s="114"/>
      <c r="F431" s="114"/>
      <c r="G431" s="114"/>
      <c r="H431" s="115"/>
      <c r="I431" s="115"/>
      <c r="J431" s="115"/>
      <c r="K431" s="115"/>
      <c r="L431" s="115"/>
      <c r="M431" s="115"/>
      <c r="N431" s="115"/>
      <c r="O431" s="115"/>
    </row>
    <row r="432" spans="2:15">
      <c r="B432" s="114"/>
      <c r="C432" s="114"/>
      <c r="D432" s="114"/>
      <c r="E432" s="114"/>
      <c r="F432" s="114"/>
      <c r="G432" s="114"/>
      <c r="H432" s="115"/>
      <c r="I432" s="115"/>
      <c r="J432" s="115"/>
      <c r="K432" s="115"/>
      <c r="L432" s="115"/>
      <c r="M432" s="115"/>
      <c r="N432" s="115"/>
      <c r="O432" s="115"/>
    </row>
    <row r="433" spans="2:15">
      <c r="B433" s="114"/>
      <c r="C433" s="114"/>
      <c r="D433" s="114"/>
      <c r="E433" s="114"/>
      <c r="F433" s="114"/>
      <c r="G433" s="114"/>
      <c r="H433" s="115"/>
      <c r="I433" s="115"/>
      <c r="J433" s="115"/>
      <c r="K433" s="115"/>
      <c r="L433" s="115"/>
      <c r="M433" s="115"/>
      <c r="N433" s="115"/>
      <c r="O433" s="115"/>
    </row>
    <row r="434" spans="2:15">
      <c r="B434" s="114"/>
      <c r="C434" s="114"/>
      <c r="D434" s="114"/>
      <c r="E434" s="114"/>
      <c r="F434" s="114"/>
      <c r="G434" s="114"/>
      <c r="H434" s="115"/>
      <c r="I434" s="115"/>
      <c r="J434" s="115"/>
      <c r="K434" s="115"/>
      <c r="L434" s="115"/>
      <c r="M434" s="115"/>
      <c r="N434" s="115"/>
      <c r="O434" s="115"/>
    </row>
    <row r="435" spans="2:15">
      <c r="B435" s="114"/>
      <c r="C435" s="114"/>
      <c r="D435" s="114"/>
      <c r="E435" s="114"/>
      <c r="F435" s="114"/>
      <c r="G435" s="114"/>
      <c r="H435" s="115"/>
      <c r="I435" s="115"/>
      <c r="J435" s="115"/>
      <c r="K435" s="115"/>
      <c r="L435" s="115"/>
      <c r="M435" s="115"/>
      <c r="N435" s="115"/>
      <c r="O435" s="115"/>
    </row>
    <row r="436" spans="2:15">
      <c r="B436" s="114"/>
      <c r="C436" s="114"/>
      <c r="D436" s="114"/>
      <c r="E436" s="114"/>
      <c r="F436" s="114"/>
      <c r="G436" s="114"/>
      <c r="H436" s="115"/>
      <c r="I436" s="115"/>
      <c r="J436" s="115"/>
      <c r="K436" s="115"/>
      <c r="L436" s="115"/>
      <c r="M436" s="115"/>
      <c r="N436" s="115"/>
      <c r="O436" s="115"/>
    </row>
    <row r="437" spans="2:15">
      <c r="B437" s="114"/>
      <c r="C437" s="114"/>
      <c r="D437" s="114"/>
      <c r="E437" s="114"/>
      <c r="F437" s="114"/>
      <c r="G437" s="114"/>
      <c r="H437" s="115"/>
      <c r="I437" s="115"/>
      <c r="J437" s="115"/>
      <c r="K437" s="115"/>
      <c r="L437" s="115"/>
      <c r="M437" s="115"/>
      <c r="N437" s="115"/>
      <c r="O437" s="115"/>
    </row>
    <row r="438" spans="2:15">
      <c r="B438" s="114"/>
      <c r="C438" s="114"/>
      <c r="D438" s="114"/>
      <c r="E438" s="114"/>
      <c r="F438" s="114"/>
      <c r="G438" s="114"/>
      <c r="H438" s="115"/>
      <c r="I438" s="115"/>
      <c r="J438" s="115"/>
      <c r="K438" s="115"/>
      <c r="L438" s="115"/>
      <c r="M438" s="115"/>
      <c r="N438" s="115"/>
      <c r="O438" s="115"/>
    </row>
    <row r="439" spans="2:15">
      <c r="B439" s="114"/>
      <c r="C439" s="114"/>
      <c r="D439" s="114"/>
      <c r="E439" s="114"/>
      <c r="F439" s="114"/>
      <c r="G439" s="114"/>
      <c r="H439" s="115"/>
      <c r="I439" s="115"/>
      <c r="J439" s="115"/>
      <c r="K439" s="115"/>
      <c r="L439" s="115"/>
      <c r="M439" s="115"/>
      <c r="N439" s="115"/>
      <c r="O439" s="115"/>
    </row>
    <row r="440" spans="2:15">
      <c r="B440" s="114"/>
      <c r="C440" s="114"/>
      <c r="D440" s="114"/>
      <c r="E440" s="114"/>
      <c r="F440" s="114"/>
      <c r="G440" s="114"/>
      <c r="H440" s="115"/>
      <c r="I440" s="115"/>
      <c r="J440" s="115"/>
      <c r="K440" s="115"/>
      <c r="L440" s="115"/>
      <c r="M440" s="115"/>
      <c r="N440" s="115"/>
      <c r="O440" s="115"/>
    </row>
    <row r="441" spans="2:15">
      <c r="B441" s="114"/>
      <c r="C441" s="114"/>
      <c r="D441" s="114"/>
      <c r="E441" s="114"/>
      <c r="F441" s="114"/>
      <c r="G441" s="114"/>
      <c r="H441" s="115"/>
      <c r="I441" s="115"/>
      <c r="J441" s="115"/>
      <c r="K441" s="115"/>
      <c r="L441" s="115"/>
      <c r="M441" s="115"/>
      <c r="N441" s="115"/>
      <c r="O441" s="115"/>
    </row>
    <row r="442" spans="2:15">
      <c r="B442" s="114"/>
      <c r="C442" s="114"/>
      <c r="D442" s="114"/>
      <c r="E442" s="114"/>
      <c r="F442" s="114"/>
      <c r="G442" s="114"/>
      <c r="H442" s="115"/>
      <c r="I442" s="115"/>
      <c r="J442" s="115"/>
      <c r="K442" s="115"/>
      <c r="L442" s="115"/>
      <c r="M442" s="115"/>
      <c r="N442" s="115"/>
      <c r="O442" s="115"/>
    </row>
    <row r="443" spans="2:15">
      <c r="B443" s="114"/>
      <c r="C443" s="114"/>
      <c r="D443" s="114"/>
      <c r="E443" s="114"/>
      <c r="F443" s="114"/>
      <c r="G443" s="114"/>
      <c r="H443" s="115"/>
      <c r="I443" s="115"/>
      <c r="J443" s="115"/>
      <c r="K443" s="115"/>
      <c r="L443" s="115"/>
      <c r="M443" s="115"/>
      <c r="N443" s="115"/>
      <c r="O443" s="115"/>
    </row>
    <row r="444" spans="2:15">
      <c r="B444" s="114"/>
      <c r="C444" s="114"/>
      <c r="D444" s="114"/>
      <c r="E444" s="114"/>
      <c r="F444" s="114"/>
      <c r="G444" s="114"/>
      <c r="H444" s="115"/>
      <c r="I444" s="115"/>
      <c r="J444" s="115"/>
      <c r="K444" s="115"/>
      <c r="L444" s="115"/>
      <c r="M444" s="115"/>
      <c r="N444" s="115"/>
      <c r="O444" s="115"/>
    </row>
    <row r="445" spans="2:15">
      <c r="B445" s="114"/>
      <c r="C445" s="114"/>
      <c r="D445" s="114"/>
      <c r="E445" s="114"/>
      <c r="F445" s="114"/>
      <c r="G445" s="114"/>
      <c r="H445" s="115"/>
      <c r="I445" s="115"/>
      <c r="J445" s="115"/>
      <c r="K445" s="115"/>
      <c r="L445" s="115"/>
      <c r="M445" s="115"/>
      <c r="N445" s="115"/>
      <c r="O445" s="115"/>
    </row>
    <row r="446" spans="2:15">
      <c r="B446" s="114"/>
      <c r="C446" s="114"/>
      <c r="D446" s="114"/>
      <c r="E446" s="114"/>
      <c r="F446" s="114"/>
      <c r="G446" s="114"/>
      <c r="H446" s="115"/>
      <c r="I446" s="115"/>
      <c r="J446" s="115"/>
      <c r="K446" s="115"/>
      <c r="L446" s="115"/>
      <c r="M446" s="115"/>
      <c r="N446" s="115"/>
      <c r="O446" s="115"/>
    </row>
    <row r="447" spans="2:15">
      <c r="B447" s="114"/>
      <c r="C447" s="114"/>
      <c r="D447" s="114"/>
      <c r="E447" s="114"/>
      <c r="F447" s="114"/>
      <c r="G447" s="114"/>
      <c r="H447" s="115"/>
      <c r="I447" s="115"/>
      <c r="J447" s="115"/>
      <c r="K447" s="115"/>
      <c r="L447" s="115"/>
      <c r="M447" s="115"/>
      <c r="N447" s="115"/>
      <c r="O447" s="115"/>
    </row>
    <row r="448" spans="2:15">
      <c r="B448" s="114"/>
      <c r="C448" s="114"/>
      <c r="D448" s="114"/>
      <c r="E448" s="114"/>
      <c r="F448" s="114"/>
      <c r="G448" s="114"/>
      <c r="H448" s="115"/>
      <c r="I448" s="115"/>
      <c r="J448" s="115"/>
      <c r="K448" s="115"/>
      <c r="L448" s="115"/>
      <c r="M448" s="115"/>
      <c r="N448" s="115"/>
      <c r="O448" s="115"/>
    </row>
    <row r="449" spans="2:15">
      <c r="B449" s="114"/>
      <c r="C449" s="114"/>
      <c r="D449" s="114"/>
      <c r="E449" s="114"/>
      <c r="F449" s="114"/>
      <c r="G449" s="114"/>
      <c r="H449" s="115"/>
      <c r="I449" s="115"/>
      <c r="J449" s="115"/>
      <c r="K449" s="115"/>
      <c r="L449" s="115"/>
      <c r="M449" s="115"/>
      <c r="N449" s="115"/>
      <c r="O449" s="115"/>
    </row>
    <row r="450" spans="2:15">
      <c r="B450" s="114"/>
      <c r="C450" s="114"/>
      <c r="D450" s="114"/>
      <c r="E450" s="114"/>
      <c r="F450" s="114"/>
      <c r="G450" s="114"/>
      <c r="H450" s="115"/>
      <c r="I450" s="115"/>
      <c r="J450" s="115"/>
      <c r="K450" s="115"/>
      <c r="L450" s="115"/>
      <c r="M450" s="115"/>
      <c r="N450" s="115"/>
      <c r="O450" s="115"/>
    </row>
    <row r="451" spans="2:15">
      <c r="B451" s="114"/>
      <c r="C451" s="114"/>
      <c r="D451" s="114"/>
      <c r="E451" s="114"/>
      <c r="F451" s="114"/>
      <c r="G451" s="114"/>
      <c r="H451" s="115"/>
      <c r="I451" s="115"/>
      <c r="J451" s="115"/>
      <c r="K451" s="115"/>
      <c r="L451" s="115"/>
      <c r="M451" s="115"/>
      <c r="N451" s="115"/>
      <c r="O451" s="115"/>
    </row>
    <row r="452" spans="2:15">
      <c r="B452" s="114"/>
      <c r="C452" s="114"/>
      <c r="D452" s="114"/>
      <c r="E452" s="114"/>
      <c r="F452" s="114"/>
      <c r="G452" s="114"/>
      <c r="H452" s="115"/>
      <c r="I452" s="115"/>
      <c r="J452" s="115"/>
      <c r="K452" s="115"/>
      <c r="L452" s="115"/>
      <c r="M452" s="115"/>
      <c r="N452" s="115"/>
      <c r="O452" s="115"/>
    </row>
    <row r="453" spans="2:15">
      <c r="B453" s="114"/>
      <c r="C453" s="114"/>
      <c r="D453" s="114"/>
      <c r="E453" s="114"/>
      <c r="F453" s="114"/>
      <c r="G453" s="114"/>
      <c r="H453" s="115"/>
      <c r="I453" s="115"/>
      <c r="J453" s="115"/>
      <c r="K453" s="115"/>
      <c r="L453" s="115"/>
      <c r="M453" s="115"/>
      <c r="N453" s="115"/>
      <c r="O453" s="115"/>
    </row>
    <row r="454" spans="2:15">
      <c r="B454" s="114"/>
      <c r="C454" s="114"/>
      <c r="D454" s="114"/>
      <c r="E454" s="114"/>
      <c r="F454" s="114"/>
      <c r="G454" s="114"/>
      <c r="H454" s="115"/>
      <c r="I454" s="115"/>
      <c r="J454" s="115"/>
      <c r="K454" s="115"/>
      <c r="L454" s="115"/>
      <c r="M454" s="115"/>
      <c r="N454" s="115"/>
      <c r="O454" s="115"/>
    </row>
    <row r="455" spans="2:15">
      <c r="B455" s="114"/>
      <c r="C455" s="114"/>
      <c r="D455" s="114"/>
      <c r="E455" s="114"/>
      <c r="F455" s="114"/>
      <c r="G455" s="114"/>
      <c r="H455" s="115"/>
      <c r="I455" s="115"/>
      <c r="J455" s="115"/>
      <c r="K455" s="115"/>
      <c r="L455" s="115"/>
      <c r="M455" s="115"/>
      <c r="N455" s="115"/>
      <c r="O455" s="115"/>
    </row>
    <row r="456" spans="2:15">
      <c r="B456" s="114"/>
      <c r="C456" s="114"/>
      <c r="D456" s="114"/>
      <c r="E456" s="114"/>
      <c r="F456" s="114"/>
      <c r="G456" s="114"/>
      <c r="H456" s="115"/>
      <c r="I456" s="115"/>
      <c r="J456" s="115"/>
      <c r="K456" s="115"/>
      <c r="L456" s="115"/>
      <c r="M456" s="115"/>
      <c r="N456" s="115"/>
      <c r="O456" s="115"/>
    </row>
    <row r="457" spans="2:15">
      <c r="B457" s="114"/>
      <c r="C457" s="114"/>
      <c r="D457" s="114"/>
      <c r="E457" s="114"/>
      <c r="F457" s="114"/>
      <c r="G457" s="114"/>
      <c r="H457" s="115"/>
      <c r="I457" s="115"/>
      <c r="J457" s="115"/>
      <c r="K457" s="115"/>
      <c r="L457" s="115"/>
      <c r="M457" s="115"/>
      <c r="N457" s="115"/>
      <c r="O457" s="115"/>
    </row>
    <row r="458" spans="2:15">
      <c r="B458" s="114"/>
      <c r="C458" s="114"/>
      <c r="D458" s="114"/>
      <c r="E458" s="114"/>
      <c r="F458" s="114"/>
      <c r="G458" s="114"/>
      <c r="H458" s="115"/>
      <c r="I458" s="115"/>
      <c r="J458" s="115"/>
      <c r="K458" s="115"/>
      <c r="L458" s="115"/>
      <c r="M458" s="115"/>
      <c r="N458" s="115"/>
      <c r="O458" s="115"/>
    </row>
    <row r="459" spans="2:15">
      <c r="B459" s="114"/>
      <c r="C459" s="114"/>
      <c r="D459" s="114"/>
      <c r="E459" s="114"/>
      <c r="F459" s="114"/>
      <c r="G459" s="114"/>
      <c r="H459" s="115"/>
      <c r="I459" s="115"/>
      <c r="J459" s="115"/>
      <c r="K459" s="115"/>
      <c r="L459" s="115"/>
      <c r="M459" s="115"/>
      <c r="N459" s="115"/>
      <c r="O459" s="115"/>
    </row>
    <row r="460" spans="2:15">
      <c r="B460" s="114"/>
      <c r="C460" s="114"/>
      <c r="D460" s="114"/>
      <c r="E460" s="114"/>
      <c r="F460" s="114"/>
      <c r="G460" s="114"/>
      <c r="H460" s="115"/>
      <c r="I460" s="115"/>
      <c r="J460" s="115"/>
      <c r="K460" s="115"/>
      <c r="L460" s="115"/>
      <c r="M460" s="115"/>
      <c r="N460" s="115"/>
      <c r="O460" s="115"/>
    </row>
    <row r="461" spans="2:15">
      <c r="B461" s="114"/>
      <c r="C461" s="114"/>
      <c r="D461" s="114"/>
      <c r="E461" s="114"/>
      <c r="F461" s="114"/>
      <c r="G461" s="114"/>
      <c r="H461" s="115"/>
      <c r="I461" s="115"/>
      <c r="J461" s="115"/>
      <c r="K461" s="115"/>
      <c r="L461" s="115"/>
      <c r="M461" s="115"/>
      <c r="N461" s="115"/>
      <c r="O461" s="115"/>
    </row>
    <row r="462" spans="2:15">
      <c r="B462" s="114"/>
      <c r="C462" s="114"/>
      <c r="D462" s="114"/>
      <c r="E462" s="114"/>
      <c r="F462" s="114"/>
      <c r="G462" s="114"/>
      <c r="H462" s="115"/>
      <c r="I462" s="115"/>
      <c r="J462" s="115"/>
      <c r="K462" s="115"/>
      <c r="L462" s="115"/>
      <c r="M462" s="115"/>
      <c r="N462" s="115"/>
      <c r="O462" s="115"/>
    </row>
    <row r="463" spans="2:15">
      <c r="B463" s="114"/>
      <c r="C463" s="114"/>
      <c r="D463" s="114"/>
      <c r="E463" s="114"/>
      <c r="F463" s="114"/>
      <c r="G463" s="114"/>
      <c r="H463" s="115"/>
      <c r="I463" s="115"/>
      <c r="J463" s="115"/>
      <c r="K463" s="115"/>
      <c r="L463" s="115"/>
      <c r="M463" s="115"/>
      <c r="N463" s="115"/>
      <c r="O463" s="115"/>
    </row>
    <row r="464" spans="2:15">
      <c r="B464" s="114"/>
      <c r="C464" s="114"/>
      <c r="D464" s="114"/>
      <c r="E464" s="114"/>
      <c r="F464" s="114"/>
      <c r="G464" s="114"/>
      <c r="H464" s="115"/>
      <c r="I464" s="115"/>
      <c r="J464" s="115"/>
      <c r="K464" s="115"/>
      <c r="L464" s="115"/>
      <c r="M464" s="115"/>
      <c r="N464" s="115"/>
      <c r="O464" s="115"/>
    </row>
    <row r="465" spans="2:15">
      <c r="B465" s="114"/>
      <c r="C465" s="114"/>
      <c r="D465" s="114"/>
      <c r="E465" s="114"/>
      <c r="F465" s="114"/>
      <c r="G465" s="114"/>
      <c r="H465" s="115"/>
      <c r="I465" s="115"/>
      <c r="J465" s="115"/>
      <c r="K465" s="115"/>
      <c r="L465" s="115"/>
      <c r="M465" s="115"/>
      <c r="N465" s="115"/>
      <c r="O465" s="115"/>
    </row>
    <row r="466" spans="2:15">
      <c r="B466" s="114"/>
      <c r="C466" s="114"/>
      <c r="D466" s="114"/>
      <c r="E466" s="114"/>
      <c r="F466" s="114"/>
      <c r="G466" s="114"/>
      <c r="H466" s="115"/>
      <c r="I466" s="115"/>
      <c r="J466" s="115"/>
      <c r="K466" s="115"/>
      <c r="L466" s="115"/>
      <c r="M466" s="115"/>
      <c r="N466" s="115"/>
      <c r="O466" s="115"/>
    </row>
    <row r="467" spans="2:15">
      <c r="B467" s="114"/>
      <c r="C467" s="114"/>
      <c r="D467" s="114"/>
      <c r="E467" s="114"/>
      <c r="F467" s="114"/>
      <c r="G467" s="114"/>
      <c r="H467" s="115"/>
      <c r="I467" s="115"/>
      <c r="J467" s="115"/>
      <c r="K467" s="115"/>
      <c r="L467" s="115"/>
      <c r="M467" s="115"/>
      <c r="N467" s="115"/>
      <c r="O467" s="115"/>
    </row>
    <row r="468" spans="2:15">
      <c r="B468" s="114"/>
      <c r="C468" s="114"/>
      <c r="D468" s="114"/>
      <c r="E468" s="114"/>
      <c r="F468" s="114"/>
      <c r="G468" s="114"/>
      <c r="H468" s="115"/>
      <c r="I468" s="115"/>
      <c r="J468" s="115"/>
      <c r="K468" s="115"/>
      <c r="L468" s="115"/>
      <c r="M468" s="115"/>
      <c r="N468" s="115"/>
      <c r="O468" s="115"/>
    </row>
    <row r="469" spans="2:15">
      <c r="B469" s="114"/>
      <c r="C469" s="114"/>
      <c r="D469" s="114"/>
      <c r="E469" s="114"/>
      <c r="F469" s="114"/>
      <c r="G469" s="114"/>
      <c r="H469" s="115"/>
      <c r="I469" s="115"/>
      <c r="J469" s="115"/>
      <c r="K469" s="115"/>
      <c r="L469" s="115"/>
      <c r="M469" s="115"/>
      <c r="N469" s="115"/>
      <c r="O469" s="115"/>
    </row>
    <row r="470" spans="2:15">
      <c r="B470" s="114"/>
      <c r="C470" s="114"/>
      <c r="D470" s="114"/>
      <c r="E470" s="114"/>
      <c r="F470" s="114"/>
      <c r="G470" s="114"/>
      <c r="H470" s="115"/>
      <c r="I470" s="115"/>
      <c r="J470" s="115"/>
      <c r="K470" s="115"/>
      <c r="L470" s="115"/>
      <c r="M470" s="115"/>
      <c r="N470" s="115"/>
      <c r="O470" s="115"/>
    </row>
    <row r="471" spans="2:15">
      <c r="B471" s="114"/>
      <c r="C471" s="114"/>
      <c r="D471" s="114"/>
      <c r="E471" s="114"/>
      <c r="F471" s="114"/>
      <c r="G471" s="114"/>
      <c r="H471" s="115"/>
      <c r="I471" s="115"/>
      <c r="J471" s="115"/>
      <c r="K471" s="115"/>
      <c r="L471" s="115"/>
      <c r="M471" s="115"/>
      <c r="N471" s="115"/>
      <c r="O471" s="115"/>
    </row>
    <row r="472" spans="2:15">
      <c r="B472" s="114"/>
      <c r="C472" s="114"/>
      <c r="D472" s="114"/>
      <c r="E472" s="114"/>
      <c r="F472" s="114"/>
      <c r="G472" s="114"/>
      <c r="H472" s="115"/>
      <c r="I472" s="115"/>
      <c r="J472" s="115"/>
      <c r="K472" s="115"/>
      <c r="L472" s="115"/>
      <c r="M472" s="115"/>
      <c r="N472" s="115"/>
      <c r="O472" s="115"/>
    </row>
    <row r="473" spans="2:15">
      <c r="B473" s="114"/>
      <c r="C473" s="114"/>
      <c r="D473" s="114"/>
      <c r="E473" s="114"/>
      <c r="F473" s="114"/>
      <c r="G473" s="114"/>
      <c r="H473" s="115"/>
      <c r="I473" s="115"/>
      <c r="J473" s="115"/>
      <c r="K473" s="115"/>
      <c r="L473" s="115"/>
      <c r="M473" s="115"/>
      <c r="N473" s="115"/>
      <c r="O473" s="115"/>
    </row>
    <row r="474" spans="2:15">
      <c r="B474" s="114"/>
      <c r="C474" s="114"/>
      <c r="D474" s="114"/>
      <c r="E474" s="114"/>
      <c r="F474" s="114"/>
      <c r="G474" s="114"/>
      <c r="H474" s="115"/>
      <c r="I474" s="115"/>
      <c r="J474" s="115"/>
      <c r="K474" s="115"/>
      <c r="L474" s="115"/>
      <c r="M474" s="115"/>
      <c r="N474" s="115"/>
      <c r="O474" s="115"/>
    </row>
    <row r="475" spans="2:15">
      <c r="B475" s="114"/>
      <c r="C475" s="114"/>
      <c r="D475" s="114"/>
      <c r="E475" s="114"/>
      <c r="F475" s="114"/>
      <c r="G475" s="114"/>
      <c r="H475" s="115"/>
      <c r="I475" s="115"/>
      <c r="J475" s="115"/>
      <c r="K475" s="115"/>
      <c r="L475" s="115"/>
      <c r="M475" s="115"/>
      <c r="N475" s="115"/>
      <c r="O475" s="115"/>
    </row>
    <row r="476" spans="2:15">
      <c r="B476" s="114"/>
      <c r="C476" s="114"/>
      <c r="D476" s="114"/>
      <c r="E476" s="114"/>
      <c r="F476" s="114"/>
      <c r="G476" s="114"/>
      <c r="H476" s="115"/>
      <c r="I476" s="115"/>
      <c r="J476" s="115"/>
      <c r="K476" s="115"/>
      <c r="L476" s="115"/>
      <c r="M476" s="115"/>
      <c r="N476" s="115"/>
      <c r="O476" s="115"/>
    </row>
    <row r="477" spans="2:15">
      <c r="B477" s="114"/>
      <c r="C477" s="114"/>
      <c r="D477" s="114"/>
      <c r="E477" s="114"/>
      <c r="F477" s="114"/>
      <c r="G477" s="114"/>
      <c r="H477" s="115"/>
      <c r="I477" s="115"/>
      <c r="J477" s="115"/>
      <c r="K477" s="115"/>
      <c r="L477" s="115"/>
      <c r="M477" s="115"/>
      <c r="N477" s="115"/>
      <c r="O477" s="115"/>
    </row>
    <row r="478" spans="2:15">
      <c r="B478" s="114"/>
      <c r="C478" s="114"/>
      <c r="D478" s="114"/>
      <c r="E478" s="114"/>
      <c r="F478" s="114"/>
      <c r="G478" s="114"/>
      <c r="H478" s="115"/>
      <c r="I478" s="115"/>
      <c r="J478" s="115"/>
      <c r="K478" s="115"/>
      <c r="L478" s="115"/>
      <c r="M478" s="115"/>
      <c r="N478" s="115"/>
      <c r="O478" s="115"/>
    </row>
    <row r="479" spans="2:15">
      <c r="B479" s="114"/>
      <c r="C479" s="114"/>
      <c r="D479" s="114"/>
      <c r="E479" s="114"/>
      <c r="F479" s="114"/>
      <c r="G479" s="114"/>
      <c r="H479" s="115"/>
      <c r="I479" s="115"/>
      <c r="J479" s="115"/>
      <c r="K479" s="115"/>
      <c r="L479" s="115"/>
      <c r="M479" s="115"/>
      <c r="N479" s="115"/>
      <c r="O479" s="115"/>
    </row>
    <row r="480" spans="2:15">
      <c r="B480" s="114"/>
      <c r="C480" s="114"/>
      <c r="D480" s="114"/>
      <c r="E480" s="114"/>
      <c r="F480" s="114"/>
      <c r="G480" s="114"/>
      <c r="H480" s="115"/>
      <c r="I480" s="115"/>
      <c r="J480" s="115"/>
      <c r="K480" s="115"/>
      <c r="L480" s="115"/>
      <c r="M480" s="115"/>
      <c r="N480" s="115"/>
      <c r="O480" s="115"/>
    </row>
    <row r="481" spans="2:15">
      <c r="B481" s="114"/>
      <c r="C481" s="114"/>
      <c r="D481" s="114"/>
      <c r="E481" s="114"/>
      <c r="F481" s="114"/>
      <c r="G481" s="114"/>
      <c r="H481" s="115"/>
      <c r="I481" s="115"/>
      <c r="J481" s="115"/>
      <c r="K481" s="115"/>
      <c r="L481" s="115"/>
      <c r="M481" s="115"/>
      <c r="N481" s="115"/>
      <c r="O481" s="115"/>
    </row>
    <row r="482" spans="2:15">
      <c r="B482" s="114"/>
      <c r="C482" s="114"/>
      <c r="D482" s="114"/>
      <c r="E482" s="114"/>
      <c r="F482" s="114"/>
      <c r="G482" s="114"/>
      <c r="H482" s="115"/>
      <c r="I482" s="115"/>
      <c r="J482" s="115"/>
      <c r="K482" s="115"/>
      <c r="L482" s="115"/>
      <c r="M482" s="115"/>
      <c r="N482" s="115"/>
      <c r="O482" s="115"/>
    </row>
    <row r="483" spans="2:15">
      <c r="B483" s="114"/>
      <c r="C483" s="114"/>
      <c r="D483" s="114"/>
      <c r="E483" s="114"/>
      <c r="F483" s="114"/>
      <c r="G483" s="114"/>
      <c r="H483" s="115"/>
      <c r="I483" s="115"/>
      <c r="J483" s="115"/>
      <c r="K483" s="115"/>
      <c r="L483" s="115"/>
      <c r="M483" s="115"/>
      <c r="N483" s="115"/>
      <c r="O483" s="115"/>
    </row>
    <row r="484" spans="2:15">
      <c r="B484" s="114"/>
      <c r="C484" s="114"/>
      <c r="D484" s="114"/>
      <c r="E484" s="114"/>
      <c r="F484" s="114"/>
      <c r="G484" s="114"/>
      <c r="H484" s="115"/>
      <c r="I484" s="115"/>
      <c r="J484" s="115"/>
      <c r="K484" s="115"/>
      <c r="L484" s="115"/>
      <c r="M484" s="115"/>
      <c r="N484" s="115"/>
      <c r="O484" s="115"/>
    </row>
    <row r="485" spans="2:15">
      <c r="B485" s="114"/>
      <c r="C485" s="114"/>
      <c r="D485" s="114"/>
      <c r="E485" s="114"/>
      <c r="F485" s="114"/>
      <c r="G485" s="114"/>
      <c r="H485" s="115"/>
      <c r="I485" s="115"/>
      <c r="J485" s="115"/>
      <c r="K485" s="115"/>
      <c r="L485" s="115"/>
      <c r="M485" s="115"/>
      <c r="N485" s="115"/>
      <c r="O485" s="115"/>
    </row>
    <row r="486" spans="2:15">
      <c r="B486" s="114"/>
      <c r="C486" s="114"/>
      <c r="D486" s="114"/>
      <c r="E486" s="114"/>
      <c r="F486" s="114"/>
      <c r="G486" s="114"/>
      <c r="H486" s="115"/>
      <c r="I486" s="115"/>
      <c r="J486" s="115"/>
      <c r="K486" s="115"/>
      <c r="L486" s="115"/>
      <c r="M486" s="115"/>
      <c r="N486" s="115"/>
      <c r="O486" s="115"/>
    </row>
    <row r="487" spans="2:15">
      <c r="B487" s="114"/>
      <c r="C487" s="114"/>
      <c r="D487" s="114"/>
      <c r="E487" s="114"/>
      <c r="F487" s="114"/>
      <c r="G487" s="114"/>
      <c r="H487" s="115"/>
      <c r="I487" s="115"/>
      <c r="J487" s="115"/>
      <c r="K487" s="115"/>
      <c r="L487" s="115"/>
      <c r="M487" s="115"/>
      <c r="N487" s="115"/>
      <c r="O487" s="115"/>
    </row>
    <row r="488" spans="2:15">
      <c r="B488" s="114"/>
      <c r="C488" s="114"/>
      <c r="D488" s="114"/>
      <c r="E488" s="114"/>
      <c r="F488" s="114"/>
      <c r="G488" s="114"/>
      <c r="H488" s="115"/>
      <c r="I488" s="115"/>
      <c r="J488" s="115"/>
      <c r="K488" s="115"/>
      <c r="L488" s="115"/>
      <c r="M488" s="115"/>
      <c r="N488" s="115"/>
      <c r="O488" s="115"/>
    </row>
    <row r="489" spans="2:15">
      <c r="B489" s="114"/>
      <c r="C489" s="114"/>
      <c r="D489" s="114"/>
      <c r="E489" s="114"/>
      <c r="F489" s="114"/>
      <c r="G489" s="114"/>
      <c r="H489" s="115"/>
      <c r="I489" s="115"/>
      <c r="J489" s="115"/>
      <c r="K489" s="115"/>
      <c r="L489" s="115"/>
      <c r="M489" s="115"/>
      <c r="N489" s="115"/>
      <c r="O489" s="115"/>
    </row>
    <row r="490" spans="2:15">
      <c r="B490" s="114"/>
      <c r="C490" s="114"/>
      <c r="D490" s="114"/>
      <c r="E490" s="114"/>
      <c r="F490" s="114"/>
      <c r="G490" s="114"/>
      <c r="H490" s="115"/>
      <c r="I490" s="115"/>
      <c r="J490" s="115"/>
      <c r="K490" s="115"/>
      <c r="L490" s="115"/>
      <c r="M490" s="115"/>
      <c r="N490" s="115"/>
      <c r="O490" s="115"/>
    </row>
    <row r="491" spans="2:15">
      <c r="B491" s="114"/>
      <c r="C491" s="114"/>
      <c r="D491" s="114"/>
      <c r="E491" s="114"/>
      <c r="F491" s="114"/>
      <c r="G491" s="114"/>
      <c r="H491" s="115"/>
      <c r="I491" s="115"/>
      <c r="J491" s="115"/>
      <c r="K491" s="115"/>
      <c r="L491" s="115"/>
      <c r="M491" s="115"/>
      <c r="N491" s="115"/>
      <c r="O491" s="115"/>
    </row>
    <row r="492" spans="2:15">
      <c r="B492" s="114"/>
      <c r="C492" s="114"/>
      <c r="D492" s="114"/>
      <c r="E492" s="114"/>
      <c r="F492" s="114"/>
      <c r="G492" s="114"/>
      <c r="H492" s="115"/>
      <c r="I492" s="115"/>
      <c r="J492" s="115"/>
      <c r="K492" s="115"/>
      <c r="L492" s="115"/>
      <c r="M492" s="115"/>
      <c r="N492" s="115"/>
      <c r="O492" s="115"/>
    </row>
    <row r="493" spans="2:15">
      <c r="B493" s="114"/>
      <c r="C493" s="114"/>
      <c r="D493" s="114"/>
      <c r="E493" s="114"/>
      <c r="F493" s="114"/>
      <c r="G493" s="114"/>
      <c r="H493" s="115"/>
      <c r="I493" s="115"/>
      <c r="J493" s="115"/>
      <c r="K493" s="115"/>
      <c r="L493" s="115"/>
      <c r="M493" s="115"/>
      <c r="N493" s="115"/>
      <c r="O493" s="115"/>
    </row>
    <row r="494" spans="2:15">
      <c r="B494" s="114"/>
      <c r="C494" s="114"/>
      <c r="D494" s="114"/>
      <c r="E494" s="114"/>
      <c r="F494" s="114"/>
      <c r="G494" s="114"/>
      <c r="H494" s="115"/>
      <c r="I494" s="115"/>
      <c r="J494" s="115"/>
      <c r="K494" s="115"/>
      <c r="L494" s="115"/>
      <c r="M494" s="115"/>
      <c r="N494" s="115"/>
      <c r="O494" s="115"/>
    </row>
    <row r="495" spans="2:15">
      <c r="B495" s="114"/>
      <c r="C495" s="114"/>
      <c r="D495" s="114"/>
      <c r="E495" s="114"/>
      <c r="F495" s="114"/>
      <c r="G495" s="114"/>
      <c r="H495" s="115"/>
      <c r="I495" s="115"/>
      <c r="J495" s="115"/>
      <c r="K495" s="115"/>
      <c r="L495" s="115"/>
      <c r="M495" s="115"/>
      <c r="N495" s="115"/>
      <c r="O495" s="115"/>
    </row>
    <row r="496" spans="2:15">
      <c r="B496" s="114"/>
      <c r="C496" s="114"/>
      <c r="D496" s="114"/>
      <c r="E496" s="114"/>
      <c r="F496" s="114"/>
      <c r="G496" s="114"/>
      <c r="H496" s="115"/>
      <c r="I496" s="115"/>
      <c r="J496" s="115"/>
      <c r="K496" s="115"/>
      <c r="L496" s="115"/>
      <c r="M496" s="115"/>
      <c r="N496" s="115"/>
      <c r="O496" s="115"/>
    </row>
    <row r="497" spans="2:15">
      <c r="B497" s="114"/>
      <c r="C497" s="114"/>
      <c r="D497" s="114"/>
      <c r="E497" s="114"/>
      <c r="F497" s="114"/>
      <c r="G497" s="114"/>
      <c r="H497" s="115"/>
      <c r="I497" s="115"/>
      <c r="J497" s="115"/>
      <c r="K497" s="115"/>
      <c r="L497" s="115"/>
      <c r="M497" s="115"/>
      <c r="N497" s="115"/>
      <c r="O497" s="115"/>
    </row>
    <row r="498" spans="2:15">
      <c r="B498" s="114"/>
      <c r="C498" s="114"/>
      <c r="D498" s="114"/>
      <c r="E498" s="114"/>
      <c r="F498" s="114"/>
      <c r="G498" s="114"/>
      <c r="H498" s="115"/>
      <c r="I498" s="115"/>
      <c r="J498" s="115"/>
      <c r="K498" s="115"/>
      <c r="L498" s="115"/>
      <c r="M498" s="115"/>
      <c r="N498" s="115"/>
      <c r="O498" s="115"/>
    </row>
    <row r="499" spans="2:15">
      <c r="B499" s="114"/>
      <c r="C499" s="114"/>
      <c r="D499" s="114"/>
      <c r="E499" s="114"/>
      <c r="F499" s="114"/>
      <c r="G499" s="114"/>
      <c r="H499" s="115"/>
      <c r="I499" s="115"/>
      <c r="J499" s="115"/>
      <c r="K499" s="115"/>
      <c r="L499" s="115"/>
      <c r="M499" s="115"/>
      <c r="N499" s="115"/>
      <c r="O499" s="115"/>
    </row>
    <row r="500" spans="2:15">
      <c r="B500" s="114"/>
      <c r="C500" s="114"/>
      <c r="D500" s="114"/>
      <c r="E500" s="114"/>
      <c r="F500" s="114"/>
      <c r="G500" s="114"/>
      <c r="H500" s="115"/>
      <c r="I500" s="115"/>
      <c r="J500" s="115"/>
      <c r="K500" s="115"/>
      <c r="L500" s="115"/>
      <c r="M500" s="115"/>
      <c r="N500" s="115"/>
      <c r="O500" s="115"/>
    </row>
  </sheetData>
  <sheetProtection sheet="1" objects="1" scenarios="1"/>
  <sortState xmlns:xlrd2="http://schemas.microsoft.com/office/spreadsheetml/2017/richdata2" ref="B218:O264">
    <sortCondition ref="B218:B264"/>
  </sortState>
  <mergeCells count="2">
    <mergeCell ref="B6:O6"/>
    <mergeCell ref="B7:O7"/>
  </mergeCells>
  <phoneticPr fontId="3" type="noConversion"/>
  <dataValidations count="3">
    <dataValidation allowBlank="1" showInputMessage="1" showErrorMessage="1" sqref="A1 B34 K9 B36:I36 B270 B272" xr:uid="{00000000-0002-0000-0500-000000000000}"/>
    <dataValidation type="list" allowBlank="1" showInputMessage="1" showErrorMessage="1" sqref="E12:E35 E37:E356" xr:uid="{00000000-0002-0000-0500-000001000000}">
      <formula1>#REF!</formula1>
    </dataValidation>
    <dataValidation type="list" allowBlank="1" showInputMessage="1" showErrorMessage="1" sqref="H37:H356 G12:H35 G37:G362" xr:uid="{00000000-0002-0000-0500-000002000000}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N573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58.140625" style="2" bestFit="1" customWidth="1"/>
    <col min="4" max="4" width="9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1.28515625" style="1" bestFit="1" customWidth="1"/>
    <col min="9" max="9" width="10.7109375" style="1" bestFit="1" customWidth="1"/>
    <col min="10" max="10" width="8.28515625" style="1" bestFit="1" customWidth="1"/>
    <col min="11" max="12" width="11.28515625" style="1" bestFit="1" customWidth="1"/>
    <col min="13" max="13" width="11.85546875" style="1" bestFit="1" customWidth="1"/>
    <col min="14" max="14" width="11.5703125" style="1" customWidth="1"/>
    <col min="15" max="16384" width="9.140625" style="1"/>
  </cols>
  <sheetData>
    <row r="1" spans="2:14">
      <c r="B1" s="46" t="s">
        <v>146</v>
      </c>
      <c r="C1" s="67" t="s" vm="1">
        <v>231</v>
      </c>
    </row>
    <row r="2" spans="2:14">
      <c r="B2" s="46" t="s">
        <v>145</v>
      </c>
      <c r="C2" s="67" t="s">
        <v>232</v>
      </c>
    </row>
    <row r="3" spans="2:14">
      <c r="B3" s="46" t="s">
        <v>147</v>
      </c>
      <c r="C3" s="67" t="s">
        <v>233</v>
      </c>
    </row>
    <row r="4" spans="2:14">
      <c r="B4" s="46" t="s">
        <v>148</v>
      </c>
      <c r="C4" s="67">
        <v>8803</v>
      </c>
    </row>
    <row r="6" spans="2:14" ht="26.25" customHeight="1">
      <c r="B6" s="151" t="s">
        <v>174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3"/>
    </row>
    <row r="7" spans="2:14" ht="26.25" customHeight="1">
      <c r="B7" s="151" t="s">
        <v>229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3"/>
    </row>
    <row r="8" spans="2:14" s="3" customFormat="1" ht="74.25" customHeight="1">
      <c r="B8" s="21" t="s">
        <v>115</v>
      </c>
      <c r="C8" s="29" t="s">
        <v>46</v>
      </c>
      <c r="D8" s="29" t="s">
        <v>119</v>
      </c>
      <c r="E8" s="29" t="s">
        <v>117</v>
      </c>
      <c r="F8" s="29" t="s">
        <v>66</v>
      </c>
      <c r="G8" s="29" t="s">
        <v>103</v>
      </c>
      <c r="H8" s="29" t="s">
        <v>207</v>
      </c>
      <c r="I8" s="29" t="s">
        <v>206</v>
      </c>
      <c r="J8" s="29" t="s">
        <v>221</v>
      </c>
      <c r="K8" s="29" t="s">
        <v>62</v>
      </c>
      <c r="L8" s="29" t="s">
        <v>59</v>
      </c>
      <c r="M8" s="29" t="s">
        <v>149</v>
      </c>
      <c r="N8" s="13" t="s">
        <v>151</v>
      </c>
    </row>
    <row r="9" spans="2:14" s="3" customFormat="1" ht="26.25" customHeight="1">
      <c r="B9" s="14"/>
      <c r="C9" s="15"/>
      <c r="D9" s="15"/>
      <c r="E9" s="15"/>
      <c r="F9" s="15"/>
      <c r="G9" s="15"/>
      <c r="H9" s="31" t="s">
        <v>214</v>
      </c>
      <c r="I9" s="31"/>
      <c r="J9" s="15" t="s">
        <v>210</v>
      </c>
      <c r="K9" s="15" t="s">
        <v>210</v>
      </c>
      <c r="L9" s="15" t="s">
        <v>19</v>
      </c>
      <c r="M9" s="15" t="s">
        <v>19</v>
      </c>
      <c r="N9" s="16" t="s">
        <v>19</v>
      </c>
    </row>
    <row r="10" spans="2:1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</row>
    <row r="11" spans="2:14" s="4" customFormat="1" ht="18" customHeight="1">
      <c r="B11" s="68" t="s">
        <v>224</v>
      </c>
      <c r="C11" s="69"/>
      <c r="D11" s="69"/>
      <c r="E11" s="69"/>
      <c r="F11" s="69"/>
      <c r="G11" s="69"/>
      <c r="H11" s="77"/>
      <c r="I11" s="79"/>
      <c r="J11" s="69"/>
      <c r="K11" s="77">
        <v>185912.21398262301</v>
      </c>
      <c r="L11" s="69"/>
      <c r="M11" s="78">
        <f>IFERROR(K11/$K$11,0)</f>
        <v>1</v>
      </c>
      <c r="N11" s="78">
        <f>K11/'סכום נכסי הקרן'!$C$42</f>
        <v>6.9829026014655265E-2</v>
      </c>
    </row>
    <row r="12" spans="2:14">
      <c r="B12" s="70" t="s">
        <v>199</v>
      </c>
      <c r="C12" s="71"/>
      <c r="D12" s="71"/>
      <c r="E12" s="71"/>
      <c r="F12" s="71"/>
      <c r="G12" s="71"/>
      <c r="H12" s="80"/>
      <c r="I12" s="82"/>
      <c r="J12" s="71"/>
      <c r="K12" s="80">
        <v>42269.564917368007</v>
      </c>
      <c r="L12" s="71"/>
      <c r="M12" s="81">
        <f t="shared" ref="M12:M75" si="0">IFERROR(K12/$K$11,0)</f>
        <v>0.22736303340090872</v>
      </c>
      <c r="N12" s="81">
        <f>K12/'סכום נכסי הקרן'!$C$42</f>
        <v>1.5876539174122989E-2</v>
      </c>
    </row>
    <row r="13" spans="2:14">
      <c r="B13" s="89" t="s">
        <v>225</v>
      </c>
      <c r="C13" s="71"/>
      <c r="D13" s="71"/>
      <c r="E13" s="71"/>
      <c r="F13" s="71"/>
      <c r="G13" s="71"/>
      <c r="H13" s="80"/>
      <c r="I13" s="82"/>
      <c r="J13" s="71"/>
      <c r="K13" s="80">
        <v>38141.110183116012</v>
      </c>
      <c r="L13" s="71"/>
      <c r="M13" s="81">
        <f t="shared" si="0"/>
        <v>0.20515655946457081</v>
      </c>
      <c r="N13" s="81">
        <f>K13/'סכום נכסי הקרן'!$C$42</f>
        <v>1.4325882727928686E-2</v>
      </c>
    </row>
    <row r="14" spans="2:14">
      <c r="B14" s="76" t="s">
        <v>1572</v>
      </c>
      <c r="C14" s="73" t="s">
        <v>1573</v>
      </c>
      <c r="D14" s="86" t="s">
        <v>120</v>
      </c>
      <c r="E14" s="73" t="s">
        <v>1574</v>
      </c>
      <c r="F14" s="86" t="s">
        <v>1575</v>
      </c>
      <c r="G14" s="86" t="s">
        <v>133</v>
      </c>
      <c r="H14" s="83">
        <v>180302.78008800003</v>
      </c>
      <c r="I14" s="85">
        <v>1753</v>
      </c>
      <c r="J14" s="73"/>
      <c r="K14" s="83">
        <v>3160.7077349430006</v>
      </c>
      <c r="L14" s="84">
        <v>1.8519149860258071E-3</v>
      </c>
      <c r="M14" s="84">
        <f t="shared" si="0"/>
        <v>1.7001076299583136E-2</v>
      </c>
      <c r="N14" s="84">
        <f>K14/'סכום נכסי הקרן'!$C$42</f>
        <v>1.1871685992007298E-3</v>
      </c>
    </row>
    <row r="15" spans="2:14">
      <c r="B15" s="76" t="s">
        <v>1576</v>
      </c>
      <c r="C15" s="73" t="s">
        <v>1577</v>
      </c>
      <c r="D15" s="86" t="s">
        <v>120</v>
      </c>
      <c r="E15" s="73" t="s">
        <v>1574</v>
      </c>
      <c r="F15" s="86" t="s">
        <v>1575</v>
      </c>
      <c r="G15" s="86" t="s">
        <v>133</v>
      </c>
      <c r="H15" s="83">
        <v>284176.00000000006</v>
      </c>
      <c r="I15" s="85">
        <v>1775</v>
      </c>
      <c r="J15" s="73"/>
      <c r="K15" s="83">
        <v>5044.1240000000007</v>
      </c>
      <c r="L15" s="84">
        <v>7.922044512826713E-3</v>
      </c>
      <c r="M15" s="84">
        <f t="shared" si="0"/>
        <v>2.7131751550608013E-2</v>
      </c>
      <c r="N15" s="84">
        <f>K15/'סכום נכסי הקרן'!$C$42</f>
        <v>1.8945837848505702E-3</v>
      </c>
    </row>
    <row r="16" spans="2:14">
      <c r="B16" s="76" t="s">
        <v>1578</v>
      </c>
      <c r="C16" s="73" t="s">
        <v>1579</v>
      </c>
      <c r="D16" s="86" t="s">
        <v>120</v>
      </c>
      <c r="E16" s="73" t="s">
        <v>1574</v>
      </c>
      <c r="F16" s="86" t="s">
        <v>1575</v>
      </c>
      <c r="G16" s="86" t="s">
        <v>133</v>
      </c>
      <c r="H16" s="83">
        <v>92264.684548000019</v>
      </c>
      <c r="I16" s="85">
        <v>3159</v>
      </c>
      <c r="J16" s="73"/>
      <c r="K16" s="83">
        <v>2914.6413848770003</v>
      </c>
      <c r="L16" s="84">
        <v>1.3610521975960404E-3</v>
      </c>
      <c r="M16" s="84">
        <f t="shared" si="0"/>
        <v>1.5677514254923714E-2</v>
      </c>
      <c r="N16" s="84">
        <f>K16/'סכום נכסי הקרן'!$C$42</f>
        <v>1.0947455507521969E-3</v>
      </c>
    </row>
    <row r="17" spans="2:14">
      <c r="B17" s="76" t="s">
        <v>1580</v>
      </c>
      <c r="C17" s="73" t="s">
        <v>1581</v>
      </c>
      <c r="D17" s="86" t="s">
        <v>120</v>
      </c>
      <c r="E17" s="73" t="s">
        <v>1582</v>
      </c>
      <c r="F17" s="86" t="s">
        <v>1575</v>
      </c>
      <c r="G17" s="86" t="s">
        <v>133</v>
      </c>
      <c r="H17" s="83">
        <v>42057.615611000008</v>
      </c>
      <c r="I17" s="85">
        <v>3114</v>
      </c>
      <c r="J17" s="73"/>
      <c r="K17" s="83">
        <v>1309.6741501170004</v>
      </c>
      <c r="L17" s="84">
        <v>4.9298740297716343E-4</v>
      </c>
      <c r="M17" s="84">
        <f t="shared" si="0"/>
        <v>7.0445836885112568E-3</v>
      </c>
      <c r="N17" s="84">
        <f>K17/'סכום נכסי הקרן'!$C$42</f>
        <v>4.919164176474687E-4</v>
      </c>
    </row>
    <row r="18" spans="2:14">
      <c r="B18" s="76" t="s">
        <v>1583</v>
      </c>
      <c r="C18" s="73" t="s">
        <v>1584</v>
      </c>
      <c r="D18" s="86" t="s">
        <v>120</v>
      </c>
      <c r="E18" s="73" t="s">
        <v>1585</v>
      </c>
      <c r="F18" s="86" t="s">
        <v>1575</v>
      </c>
      <c r="G18" s="86" t="s">
        <v>133</v>
      </c>
      <c r="H18" s="83">
        <v>48019.000000000007</v>
      </c>
      <c r="I18" s="85">
        <v>16950</v>
      </c>
      <c r="J18" s="73"/>
      <c r="K18" s="83">
        <v>8139.2205700000013</v>
      </c>
      <c r="L18" s="84">
        <v>4.1043437887728395E-3</v>
      </c>
      <c r="M18" s="84">
        <f t="shared" si="0"/>
        <v>4.3779913087156092E-2</v>
      </c>
      <c r="N18" s="84">
        <f>K18/'סכום נכסי הקרן'!$C$42</f>
        <v>3.0571086898823693E-3</v>
      </c>
    </row>
    <row r="19" spans="2:14">
      <c r="B19" s="76" t="s">
        <v>1586</v>
      </c>
      <c r="C19" s="73" t="s">
        <v>1587</v>
      </c>
      <c r="D19" s="86" t="s">
        <v>120</v>
      </c>
      <c r="E19" s="73" t="s">
        <v>1585</v>
      </c>
      <c r="F19" s="86" t="s">
        <v>1575</v>
      </c>
      <c r="G19" s="86" t="s">
        <v>133</v>
      </c>
      <c r="H19" s="83">
        <v>4520.8165700000009</v>
      </c>
      <c r="I19" s="85">
        <v>17260</v>
      </c>
      <c r="J19" s="73"/>
      <c r="K19" s="83">
        <v>780.29293994700015</v>
      </c>
      <c r="L19" s="84">
        <v>6.1409169694234865E-4</v>
      </c>
      <c r="M19" s="84">
        <f t="shared" si="0"/>
        <v>4.1971042312471908E-3</v>
      </c>
      <c r="N19" s="84">
        <f>K19/'סכום נכסי הקרן'!$C$42</f>
        <v>2.9307970054997975E-4</v>
      </c>
    </row>
    <row r="20" spans="2:14">
      <c r="B20" s="76" t="s">
        <v>1588</v>
      </c>
      <c r="C20" s="73" t="s">
        <v>1589</v>
      </c>
      <c r="D20" s="86" t="s">
        <v>120</v>
      </c>
      <c r="E20" s="73" t="s">
        <v>1585</v>
      </c>
      <c r="F20" s="86" t="s">
        <v>1575</v>
      </c>
      <c r="G20" s="86" t="s">
        <v>133</v>
      </c>
      <c r="H20" s="83">
        <v>6095.3324550000007</v>
      </c>
      <c r="I20" s="85">
        <v>30560</v>
      </c>
      <c r="J20" s="73"/>
      <c r="K20" s="83">
        <v>1862.7335981200004</v>
      </c>
      <c r="L20" s="84">
        <v>7.993847178306185E-4</v>
      </c>
      <c r="M20" s="84">
        <f t="shared" si="0"/>
        <v>1.001942561070306E-2</v>
      </c>
      <c r="N20" s="84">
        <f>K20/'סכום נכסי הקרן'!$C$42</f>
        <v>6.9964673162168712E-4</v>
      </c>
    </row>
    <row r="21" spans="2:14">
      <c r="B21" s="76" t="s">
        <v>1590</v>
      </c>
      <c r="C21" s="73" t="s">
        <v>1591</v>
      </c>
      <c r="D21" s="86" t="s">
        <v>120</v>
      </c>
      <c r="E21" s="73" t="s">
        <v>1585</v>
      </c>
      <c r="F21" s="86" t="s">
        <v>1575</v>
      </c>
      <c r="G21" s="86" t="s">
        <v>133</v>
      </c>
      <c r="H21" s="83">
        <v>18151.030125000005</v>
      </c>
      <c r="I21" s="85">
        <v>17510</v>
      </c>
      <c r="J21" s="73"/>
      <c r="K21" s="83">
        <v>3178.2453748880007</v>
      </c>
      <c r="L21" s="84">
        <v>5.9257315610514215E-4</v>
      </c>
      <c r="M21" s="84">
        <f t="shared" si="0"/>
        <v>1.7095409208483028E-2</v>
      </c>
      <c r="N21" s="84">
        <f>K21/'סכום נכסי הקרן'!$C$42</f>
        <v>1.1937557743503385E-3</v>
      </c>
    </row>
    <row r="22" spans="2:14">
      <c r="B22" s="76" t="s">
        <v>1592</v>
      </c>
      <c r="C22" s="73" t="s">
        <v>1593</v>
      </c>
      <c r="D22" s="86" t="s">
        <v>120</v>
      </c>
      <c r="E22" s="73" t="s">
        <v>1594</v>
      </c>
      <c r="F22" s="86" t="s">
        <v>1575</v>
      </c>
      <c r="G22" s="86" t="s">
        <v>133</v>
      </c>
      <c r="H22" s="83">
        <v>142124.00000000003</v>
      </c>
      <c r="I22" s="85">
        <v>1763</v>
      </c>
      <c r="J22" s="73"/>
      <c r="K22" s="83">
        <v>2505.6461200000008</v>
      </c>
      <c r="L22" s="84">
        <v>2.4061411689612943E-3</v>
      </c>
      <c r="M22" s="84">
        <f t="shared" si="0"/>
        <v>1.3477576681617059E-2</v>
      </c>
      <c r="N22" s="84">
        <f>K22/'סכום נכסי הקרן'!$C$42</f>
        <v>9.4112605271514879E-4</v>
      </c>
    </row>
    <row r="23" spans="2:14">
      <c r="B23" s="76" t="s">
        <v>1595</v>
      </c>
      <c r="C23" s="73" t="s">
        <v>1596</v>
      </c>
      <c r="D23" s="86" t="s">
        <v>120</v>
      </c>
      <c r="E23" s="73" t="s">
        <v>1594</v>
      </c>
      <c r="F23" s="86" t="s">
        <v>1575</v>
      </c>
      <c r="G23" s="86" t="s">
        <v>133</v>
      </c>
      <c r="H23" s="83">
        <v>176282.80457400001</v>
      </c>
      <c r="I23" s="85">
        <v>1757</v>
      </c>
      <c r="J23" s="73"/>
      <c r="K23" s="83">
        <v>3097.2888763650003</v>
      </c>
      <c r="L23" s="84">
        <v>9.7080038588205771E-4</v>
      </c>
      <c r="M23" s="84">
        <f t="shared" si="0"/>
        <v>1.6659953695427995E-2</v>
      </c>
      <c r="N23" s="84">
        <f>K23/'סכום נכסי הקרן'!$C$42</f>
        <v>1.1633483400009935E-3</v>
      </c>
    </row>
    <row r="24" spans="2:14">
      <c r="B24" s="76" t="s">
        <v>1597</v>
      </c>
      <c r="C24" s="73" t="s">
        <v>1598</v>
      </c>
      <c r="D24" s="86" t="s">
        <v>120</v>
      </c>
      <c r="E24" s="73" t="s">
        <v>1594</v>
      </c>
      <c r="F24" s="86" t="s">
        <v>1575</v>
      </c>
      <c r="G24" s="86" t="s">
        <v>133</v>
      </c>
      <c r="H24" s="83">
        <v>42123.139478999998</v>
      </c>
      <c r="I24" s="85">
        <v>1732</v>
      </c>
      <c r="J24" s="73"/>
      <c r="K24" s="83">
        <v>729.57277580500011</v>
      </c>
      <c r="L24" s="84">
        <v>4.9839326861203341E-4</v>
      </c>
      <c r="M24" s="84">
        <f t="shared" si="0"/>
        <v>3.9242864154863562E-3</v>
      </c>
      <c r="N24" s="84">
        <f>K24/'סכום נכסי הקרן'!$C$42</f>
        <v>2.7402909819595502E-4</v>
      </c>
    </row>
    <row r="25" spans="2:14">
      <c r="B25" s="76" t="s">
        <v>1599</v>
      </c>
      <c r="C25" s="73" t="s">
        <v>1600</v>
      </c>
      <c r="D25" s="86" t="s">
        <v>120</v>
      </c>
      <c r="E25" s="73" t="s">
        <v>1594</v>
      </c>
      <c r="F25" s="86" t="s">
        <v>1575</v>
      </c>
      <c r="G25" s="86" t="s">
        <v>133</v>
      </c>
      <c r="H25" s="83">
        <v>174805.247034</v>
      </c>
      <c r="I25" s="85">
        <v>3100</v>
      </c>
      <c r="J25" s="73"/>
      <c r="K25" s="83">
        <v>5418.9626580539998</v>
      </c>
      <c r="L25" s="84">
        <v>1.1852845792276882E-3</v>
      </c>
      <c r="M25" s="84">
        <f t="shared" si="0"/>
        <v>2.914796474082388E-2</v>
      </c>
      <c r="N25" s="84">
        <f>K25/'סכום נכסי הקרן'!$C$42</f>
        <v>2.0353739881612451E-3</v>
      </c>
    </row>
    <row r="26" spans="2:14">
      <c r="B26" s="72"/>
      <c r="C26" s="73"/>
      <c r="D26" s="73"/>
      <c r="E26" s="73"/>
      <c r="F26" s="73"/>
      <c r="G26" s="73"/>
      <c r="H26" s="83"/>
      <c r="I26" s="85"/>
      <c r="J26" s="73"/>
      <c r="K26" s="73"/>
      <c r="L26" s="73"/>
      <c r="M26" s="84"/>
      <c r="N26" s="73"/>
    </row>
    <row r="27" spans="2:14">
      <c r="B27" s="89" t="s">
        <v>226</v>
      </c>
      <c r="C27" s="71"/>
      <c r="D27" s="71"/>
      <c r="E27" s="71"/>
      <c r="F27" s="71"/>
      <c r="G27" s="71"/>
      <c r="H27" s="80"/>
      <c r="I27" s="82"/>
      <c r="J27" s="71"/>
      <c r="K27" s="80">
        <v>4128.454734252</v>
      </c>
      <c r="L27" s="71"/>
      <c r="M27" s="81">
        <f t="shared" si="0"/>
        <v>2.2206473936337942E-2</v>
      </c>
      <c r="N27" s="81">
        <f>K27/'סכום נכסי הקרן'!$C$42</f>
        <v>1.5506564461943062E-3</v>
      </c>
    </row>
    <row r="28" spans="2:14">
      <c r="B28" s="76" t="s">
        <v>1601</v>
      </c>
      <c r="C28" s="73" t="s">
        <v>1602</v>
      </c>
      <c r="D28" s="86" t="s">
        <v>120</v>
      </c>
      <c r="E28" s="73" t="s">
        <v>1574</v>
      </c>
      <c r="F28" s="86" t="s">
        <v>1603</v>
      </c>
      <c r="G28" s="86" t="s">
        <v>133</v>
      </c>
      <c r="H28" s="83">
        <v>221077.44000000003</v>
      </c>
      <c r="I28" s="85">
        <v>359.86</v>
      </c>
      <c r="J28" s="73"/>
      <c r="K28" s="83">
        <v>795.56927558400014</v>
      </c>
      <c r="L28" s="84">
        <v>3.2991463516656755E-3</v>
      </c>
      <c r="M28" s="84">
        <f t="shared" si="0"/>
        <v>4.2792738494220771E-3</v>
      </c>
      <c r="N28" s="84">
        <f>K28/'סכום נכסי הקרן'!$C$42</f>
        <v>2.9881752495512819E-4</v>
      </c>
    </row>
    <row r="29" spans="2:14">
      <c r="B29" s="76" t="s">
        <v>1604</v>
      </c>
      <c r="C29" s="73" t="s">
        <v>1605</v>
      </c>
      <c r="D29" s="86" t="s">
        <v>120</v>
      </c>
      <c r="E29" s="73" t="s">
        <v>1574</v>
      </c>
      <c r="F29" s="86" t="s">
        <v>1603</v>
      </c>
      <c r="G29" s="86" t="s">
        <v>133</v>
      </c>
      <c r="H29" s="83">
        <v>815.49940700000002</v>
      </c>
      <c r="I29" s="85">
        <v>345.2</v>
      </c>
      <c r="J29" s="73"/>
      <c r="K29" s="83">
        <v>2.8151039520000003</v>
      </c>
      <c r="L29" s="84">
        <v>4.8101845642911308E-6</v>
      </c>
      <c r="M29" s="84">
        <f t="shared" si="0"/>
        <v>1.5142114074673569E-5</v>
      </c>
      <c r="N29" s="84">
        <f>K29/'סכום נכסי הקרן'!$C$42</f>
        <v>1.0573590776372584E-6</v>
      </c>
    </row>
    <row r="30" spans="2:14">
      <c r="B30" s="76" t="s">
        <v>1606</v>
      </c>
      <c r="C30" s="73" t="s">
        <v>1607</v>
      </c>
      <c r="D30" s="86" t="s">
        <v>120</v>
      </c>
      <c r="E30" s="73" t="s">
        <v>1582</v>
      </c>
      <c r="F30" s="86" t="s">
        <v>1603</v>
      </c>
      <c r="G30" s="86" t="s">
        <v>133</v>
      </c>
      <c r="H30" s="83">
        <v>286127.00000000006</v>
      </c>
      <c r="I30" s="85">
        <v>346.08</v>
      </c>
      <c r="J30" s="73"/>
      <c r="K30" s="83">
        <v>990.22832000000017</v>
      </c>
      <c r="L30" s="84">
        <v>9.1118905169892766E-4</v>
      </c>
      <c r="M30" s="84">
        <f t="shared" si="0"/>
        <v>5.3263220247194492E-3</v>
      </c>
      <c r="N30" s="84">
        <f>K30/'סכום נכסי הקרן'!$C$42</f>
        <v>3.7193187922656573E-4</v>
      </c>
    </row>
    <row r="31" spans="2:14">
      <c r="B31" s="76" t="s">
        <v>1608</v>
      </c>
      <c r="C31" s="73" t="s">
        <v>1609</v>
      </c>
      <c r="D31" s="86" t="s">
        <v>120</v>
      </c>
      <c r="E31" s="73" t="s">
        <v>1585</v>
      </c>
      <c r="F31" s="86" t="s">
        <v>1603</v>
      </c>
      <c r="G31" s="86" t="s">
        <v>133</v>
      </c>
      <c r="H31" s="83">
        <v>26280.359603000004</v>
      </c>
      <c r="I31" s="85">
        <v>3608</v>
      </c>
      <c r="J31" s="73"/>
      <c r="K31" s="83">
        <v>948.19537446000004</v>
      </c>
      <c r="L31" s="84">
        <v>4.2066202786415624E-3</v>
      </c>
      <c r="M31" s="84">
        <f t="shared" si="0"/>
        <v>5.1002317392047558E-3</v>
      </c>
      <c r="N31" s="84">
        <f>K31/'סכום נכסי הקרן'!$C$42</f>
        <v>3.5614421479769935E-4</v>
      </c>
    </row>
    <row r="32" spans="2:14">
      <c r="B32" s="76" t="s">
        <v>1610</v>
      </c>
      <c r="C32" s="73" t="s">
        <v>1611</v>
      </c>
      <c r="D32" s="86" t="s">
        <v>120</v>
      </c>
      <c r="E32" s="73" t="s">
        <v>1594</v>
      </c>
      <c r="F32" s="86" t="s">
        <v>1603</v>
      </c>
      <c r="G32" s="86" t="s">
        <v>133</v>
      </c>
      <c r="H32" s="83">
        <v>23213.1312</v>
      </c>
      <c r="I32" s="85">
        <v>3613</v>
      </c>
      <c r="J32" s="73"/>
      <c r="K32" s="83">
        <v>838.69043025600013</v>
      </c>
      <c r="L32" s="84">
        <v>2.2982228747771144E-3</v>
      </c>
      <c r="M32" s="84">
        <f t="shared" si="0"/>
        <v>4.5112174842605636E-3</v>
      </c>
      <c r="N32" s="84">
        <f>K32/'סכום נכסי הקרן'!$C$42</f>
        <v>3.1501392306619856E-4</v>
      </c>
    </row>
    <row r="33" spans="2:14">
      <c r="B33" s="76" t="s">
        <v>1612</v>
      </c>
      <c r="C33" s="73" t="s">
        <v>1613</v>
      </c>
      <c r="D33" s="86" t="s">
        <v>120</v>
      </c>
      <c r="E33" s="73" t="s">
        <v>1594</v>
      </c>
      <c r="F33" s="86" t="s">
        <v>1603</v>
      </c>
      <c r="G33" s="86" t="s">
        <v>133</v>
      </c>
      <c r="H33" s="83">
        <v>159948.00000000003</v>
      </c>
      <c r="I33" s="85">
        <v>345.71</v>
      </c>
      <c r="J33" s="73"/>
      <c r="K33" s="83">
        <v>552.95623000000012</v>
      </c>
      <c r="L33" s="84">
        <v>3.5283916683110831E-4</v>
      </c>
      <c r="M33" s="84">
        <f t="shared" si="0"/>
        <v>2.9742867246564243E-3</v>
      </c>
      <c r="N33" s="84">
        <f>K33/'סכום נכסי הקרן'!$C$42</f>
        <v>2.0769154507107725E-4</v>
      </c>
    </row>
    <row r="34" spans="2:14">
      <c r="B34" s="72"/>
      <c r="C34" s="73"/>
      <c r="D34" s="73"/>
      <c r="E34" s="73"/>
      <c r="F34" s="73"/>
      <c r="G34" s="73"/>
      <c r="H34" s="83"/>
      <c r="I34" s="85"/>
      <c r="J34" s="73"/>
      <c r="K34" s="73"/>
      <c r="L34" s="73"/>
      <c r="M34" s="84"/>
      <c r="N34" s="73"/>
    </row>
    <row r="35" spans="2:14">
      <c r="B35" s="70" t="s">
        <v>198</v>
      </c>
      <c r="C35" s="71"/>
      <c r="D35" s="71"/>
      <c r="E35" s="71"/>
      <c r="F35" s="71"/>
      <c r="G35" s="71"/>
      <c r="H35" s="80"/>
      <c r="I35" s="82"/>
      <c r="J35" s="71"/>
      <c r="K35" s="80">
        <v>143642.64906525498</v>
      </c>
      <c r="L35" s="71"/>
      <c r="M35" s="81">
        <f t="shared" si="0"/>
        <v>0.7726369665990912</v>
      </c>
      <c r="N35" s="81">
        <f>K35/'סכום נכסי הקרן'!$C$42</f>
        <v>5.395248684053227E-2</v>
      </c>
    </row>
    <row r="36" spans="2:14">
      <c r="B36" s="89" t="s">
        <v>227</v>
      </c>
      <c r="C36" s="71"/>
      <c r="D36" s="71"/>
      <c r="E36" s="71"/>
      <c r="F36" s="71"/>
      <c r="G36" s="71"/>
      <c r="H36" s="80"/>
      <c r="I36" s="82"/>
      <c r="J36" s="71"/>
      <c r="K36" s="80">
        <v>139862.34842716699</v>
      </c>
      <c r="L36" s="71"/>
      <c r="M36" s="81">
        <f t="shared" si="0"/>
        <v>0.75230317272344327</v>
      </c>
      <c r="N36" s="81">
        <f>K36/'סכום נכסי הקרן'!$C$42</f>
        <v>5.2532597819013011E-2</v>
      </c>
    </row>
    <row r="37" spans="2:14">
      <c r="B37" s="76" t="s">
        <v>1614</v>
      </c>
      <c r="C37" s="73" t="s">
        <v>1615</v>
      </c>
      <c r="D37" s="86" t="s">
        <v>28</v>
      </c>
      <c r="E37" s="73"/>
      <c r="F37" s="86" t="s">
        <v>1575</v>
      </c>
      <c r="G37" s="86" t="s">
        <v>132</v>
      </c>
      <c r="H37" s="83">
        <v>39263.392025000008</v>
      </c>
      <c r="I37" s="85">
        <v>6351.4</v>
      </c>
      <c r="J37" s="73"/>
      <c r="K37" s="83">
        <v>9226.9677998820025</v>
      </c>
      <c r="L37" s="84">
        <v>8.8829642123712006E-4</v>
      </c>
      <c r="M37" s="84">
        <f t="shared" si="0"/>
        <v>4.9630777893616154E-2</v>
      </c>
      <c r="N37" s="84">
        <f>K37/'סכום נכסי הקרן'!$C$42</f>
        <v>3.4656688806609E-3</v>
      </c>
    </row>
    <row r="38" spans="2:14">
      <c r="B38" s="76" t="s">
        <v>1616</v>
      </c>
      <c r="C38" s="73" t="s">
        <v>1617</v>
      </c>
      <c r="D38" s="86" t="s">
        <v>1418</v>
      </c>
      <c r="E38" s="73"/>
      <c r="F38" s="86" t="s">
        <v>1575</v>
      </c>
      <c r="G38" s="86" t="s">
        <v>132</v>
      </c>
      <c r="H38" s="83">
        <v>27493.430904000004</v>
      </c>
      <c r="I38" s="85">
        <v>6508</v>
      </c>
      <c r="J38" s="73"/>
      <c r="K38" s="83">
        <v>6620.3081879980009</v>
      </c>
      <c r="L38" s="84">
        <v>1.3674922110917684E-4</v>
      </c>
      <c r="M38" s="84">
        <f t="shared" si="0"/>
        <v>3.5609861483424605E-2</v>
      </c>
      <c r="N38" s="84">
        <f>K38/'סכום נכסי הקרן'!$C$42</f>
        <v>2.4866019439043273E-3</v>
      </c>
    </row>
    <row r="39" spans="2:14">
      <c r="B39" s="76" t="s">
        <v>1618</v>
      </c>
      <c r="C39" s="73" t="s">
        <v>1619</v>
      </c>
      <c r="D39" s="86" t="s">
        <v>1418</v>
      </c>
      <c r="E39" s="73"/>
      <c r="F39" s="86" t="s">
        <v>1575</v>
      </c>
      <c r="G39" s="86" t="s">
        <v>132</v>
      </c>
      <c r="H39" s="83">
        <v>1816.2227220000004</v>
      </c>
      <c r="I39" s="85">
        <v>16981</v>
      </c>
      <c r="J39" s="73"/>
      <c r="K39" s="83">
        <v>1141.1272874890001</v>
      </c>
      <c r="L39" s="84">
        <v>1.7902065100880161E-5</v>
      </c>
      <c r="M39" s="84">
        <f t="shared" si="0"/>
        <v>6.1379898772850926E-3</v>
      </c>
      <c r="N39" s="84">
        <f>K39/'סכום נכסי הקרן'!$C$42</f>
        <v>4.286098548186314E-4</v>
      </c>
    </row>
    <row r="40" spans="2:14">
      <c r="B40" s="76" t="s">
        <v>1620</v>
      </c>
      <c r="C40" s="73" t="s">
        <v>1621</v>
      </c>
      <c r="D40" s="86" t="s">
        <v>1418</v>
      </c>
      <c r="E40" s="73"/>
      <c r="F40" s="86" t="s">
        <v>1575</v>
      </c>
      <c r="G40" s="86" t="s">
        <v>132</v>
      </c>
      <c r="H40" s="83">
        <v>9761.6160690000015</v>
      </c>
      <c r="I40" s="85">
        <v>7417</v>
      </c>
      <c r="J40" s="73"/>
      <c r="K40" s="83">
        <v>2678.8705361790007</v>
      </c>
      <c r="L40" s="84">
        <v>4.1561463295920722E-5</v>
      </c>
      <c r="M40" s="84">
        <f t="shared" si="0"/>
        <v>1.440933050493063E-2</v>
      </c>
      <c r="N40" s="84">
        <f>K40/'סכום נכסי הקרן'!$C$42</f>
        <v>1.0061895146825667E-3</v>
      </c>
    </row>
    <row r="41" spans="2:14">
      <c r="B41" s="76" t="s">
        <v>1622</v>
      </c>
      <c r="C41" s="73" t="s">
        <v>1623</v>
      </c>
      <c r="D41" s="86" t="s">
        <v>1418</v>
      </c>
      <c r="E41" s="73"/>
      <c r="F41" s="86" t="s">
        <v>1575</v>
      </c>
      <c r="G41" s="86" t="s">
        <v>132</v>
      </c>
      <c r="H41" s="83">
        <v>3035.6735320000003</v>
      </c>
      <c r="I41" s="85">
        <v>8117</v>
      </c>
      <c r="J41" s="73"/>
      <c r="K41" s="83">
        <v>911.70079615300006</v>
      </c>
      <c r="L41" s="84">
        <v>7.3454223176767391E-6</v>
      </c>
      <c r="M41" s="84">
        <f t="shared" si="0"/>
        <v>4.9039316816388168E-3</v>
      </c>
      <c r="N41" s="84">
        <f>K41/'סכום נכסי הקרן'!$C$42</f>
        <v>3.4243677297124907E-4</v>
      </c>
    </row>
    <row r="42" spans="2:14">
      <c r="B42" s="76" t="s">
        <v>1624</v>
      </c>
      <c r="C42" s="73" t="s">
        <v>1625</v>
      </c>
      <c r="D42" s="86" t="s">
        <v>1418</v>
      </c>
      <c r="E42" s="73"/>
      <c r="F42" s="86" t="s">
        <v>1575</v>
      </c>
      <c r="G42" s="86" t="s">
        <v>132</v>
      </c>
      <c r="H42" s="83">
        <v>25939.017535000003</v>
      </c>
      <c r="I42" s="85">
        <v>3371</v>
      </c>
      <c r="J42" s="73"/>
      <c r="K42" s="83">
        <v>3235.2958400990005</v>
      </c>
      <c r="L42" s="84">
        <v>2.6899450944922921E-5</v>
      </c>
      <c r="M42" s="84">
        <f t="shared" si="0"/>
        <v>1.7402276971438788E-2</v>
      </c>
      <c r="N42" s="84">
        <f>K42/'סכום נכסי הקרן'!$C$42</f>
        <v>1.2151840513528352E-3</v>
      </c>
    </row>
    <row r="43" spans="2:14">
      <c r="B43" s="76" t="s">
        <v>1626</v>
      </c>
      <c r="C43" s="73" t="s">
        <v>1627</v>
      </c>
      <c r="D43" s="86" t="s">
        <v>1402</v>
      </c>
      <c r="E43" s="73"/>
      <c r="F43" s="86" t="s">
        <v>1575</v>
      </c>
      <c r="G43" s="86" t="s">
        <v>132</v>
      </c>
      <c r="H43" s="83">
        <v>10173.624803999999</v>
      </c>
      <c r="I43" s="85">
        <v>2426</v>
      </c>
      <c r="J43" s="73"/>
      <c r="K43" s="83">
        <v>913.20490965700014</v>
      </c>
      <c r="L43" s="84">
        <v>3.4323970323886635E-4</v>
      </c>
      <c r="M43" s="84">
        <f t="shared" si="0"/>
        <v>4.9120221318130087E-3</v>
      </c>
      <c r="N43" s="84">
        <f>K43/'סכום נכסי הקרן'!$C$42</f>
        <v>3.43001721226933E-4</v>
      </c>
    </row>
    <row r="44" spans="2:14">
      <c r="B44" s="76" t="s">
        <v>1628</v>
      </c>
      <c r="C44" s="73" t="s">
        <v>1629</v>
      </c>
      <c r="D44" s="86" t="s">
        <v>28</v>
      </c>
      <c r="E44" s="73"/>
      <c r="F44" s="86" t="s">
        <v>1575</v>
      </c>
      <c r="G44" s="86" t="s">
        <v>140</v>
      </c>
      <c r="H44" s="83">
        <v>36412.204837000005</v>
      </c>
      <c r="I44" s="85">
        <v>5040</v>
      </c>
      <c r="J44" s="73"/>
      <c r="K44" s="83">
        <v>5119.7715602900016</v>
      </c>
      <c r="L44" s="84">
        <v>5.2965455082151715E-4</v>
      </c>
      <c r="M44" s="84">
        <f t="shared" si="0"/>
        <v>2.7538650907403751E-2</v>
      </c>
      <c r="N44" s="84">
        <f>K44/'סכום נכסי הקרן'!$C$42</f>
        <v>1.9229971706216063E-3</v>
      </c>
    </row>
    <row r="45" spans="2:14">
      <c r="B45" s="76" t="s">
        <v>1630</v>
      </c>
      <c r="C45" s="73" t="s">
        <v>1631</v>
      </c>
      <c r="D45" s="86" t="s">
        <v>121</v>
      </c>
      <c r="E45" s="73"/>
      <c r="F45" s="86" t="s">
        <v>1575</v>
      </c>
      <c r="G45" s="86" t="s">
        <v>132</v>
      </c>
      <c r="H45" s="83">
        <v>53924.987125000007</v>
      </c>
      <c r="I45" s="85">
        <v>1003</v>
      </c>
      <c r="J45" s="73"/>
      <c r="K45" s="83">
        <v>2001.2101971790005</v>
      </c>
      <c r="L45" s="84">
        <v>2.3620463060968505E-4</v>
      </c>
      <c r="M45" s="84">
        <f t="shared" si="0"/>
        <v>1.0764275000060249E-2</v>
      </c>
      <c r="N45" s="84">
        <f>K45/'סכום נכסי הקרן'!$C$42</f>
        <v>7.5165883900811048E-4</v>
      </c>
    </row>
    <row r="46" spans="2:14">
      <c r="B46" s="76" t="s">
        <v>1632</v>
      </c>
      <c r="C46" s="73" t="s">
        <v>1633</v>
      </c>
      <c r="D46" s="86" t="s">
        <v>121</v>
      </c>
      <c r="E46" s="73"/>
      <c r="F46" s="86" t="s">
        <v>1575</v>
      </c>
      <c r="G46" s="86" t="s">
        <v>132</v>
      </c>
      <c r="H46" s="83">
        <v>61249.373820000008</v>
      </c>
      <c r="I46" s="85">
        <v>446</v>
      </c>
      <c r="J46" s="73"/>
      <c r="K46" s="83">
        <v>1010.7371667780002</v>
      </c>
      <c r="L46" s="84">
        <v>1.0253585569050221E-4</v>
      </c>
      <c r="M46" s="84">
        <f t="shared" si="0"/>
        <v>5.4366367067871756E-3</v>
      </c>
      <c r="N46" s="84">
        <f>K46/'סכום נכסי הקרן'!$C$42</f>
        <v>3.7963504603047139E-4</v>
      </c>
    </row>
    <row r="47" spans="2:14">
      <c r="B47" s="76" t="s">
        <v>1634</v>
      </c>
      <c r="C47" s="73" t="s">
        <v>1635</v>
      </c>
      <c r="D47" s="86" t="s">
        <v>1418</v>
      </c>
      <c r="E47" s="73"/>
      <c r="F47" s="86" t="s">
        <v>1575</v>
      </c>
      <c r="G47" s="86" t="s">
        <v>132</v>
      </c>
      <c r="H47" s="83">
        <v>14424.169861000004</v>
      </c>
      <c r="I47" s="85">
        <v>10732</v>
      </c>
      <c r="J47" s="73"/>
      <c r="K47" s="83">
        <v>5727.6070650850015</v>
      </c>
      <c r="L47" s="84">
        <v>1.0416368078945091E-4</v>
      </c>
      <c r="M47" s="84">
        <f t="shared" si="0"/>
        <v>3.0808126816349753E-2</v>
      </c>
      <c r="N47" s="84">
        <f>K47/'סכום נכסי הקרן'!$C$42</f>
        <v>2.1513014889216853E-3</v>
      </c>
    </row>
    <row r="48" spans="2:14">
      <c r="B48" s="76" t="s">
        <v>1636</v>
      </c>
      <c r="C48" s="73" t="s">
        <v>1637</v>
      </c>
      <c r="D48" s="86" t="s">
        <v>28</v>
      </c>
      <c r="E48" s="73"/>
      <c r="F48" s="86" t="s">
        <v>1575</v>
      </c>
      <c r="G48" s="86" t="s">
        <v>132</v>
      </c>
      <c r="H48" s="83">
        <v>7641.7533240000021</v>
      </c>
      <c r="I48" s="85">
        <v>4648</v>
      </c>
      <c r="J48" s="73"/>
      <c r="K48" s="83">
        <v>1314.1981698210002</v>
      </c>
      <c r="L48" s="84">
        <v>8.1537092348059196E-4</v>
      </c>
      <c r="M48" s="84">
        <f t="shared" si="0"/>
        <v>7.0689178600381614E-3</v>
      </c>
      <c r="N48" s="84">
        <f>K48/'סכום נכסי הקרן'!$C$42</f>
        <v>4.9361564914406596E-4</v>
      </c>
    </row>
    <row r="49" spans="2:14">
      <c r="B49" s="76" t="s">
        <v>1638</v>
      </c>
      <c r="C49" s="73" t="s">
        <v>1639</v>
      </c>
      <c r="D49" s="86" t="s">
        <v>1418</v>
      </c>
      <c r="E49" s="73"/>
      <c r="F49" s="86" t="s">
        <v>1575</v>
      </c>
      <c r="G49" s="86" t="s">
        <v>132</v>
      </c>
      <c r="H49" s="83">
        <v>21592.999584000005</v>
      </c>
      <c r="I49" s="85">
        <v>6014.5</v>
      </c>
      <c r="J49" s="73"/>
      <c r="K49" s="83">
        <v>4805.2305519250003</v>
      </c>
      <c r="L49" s="84">
        <v>6.4208597820743566E-4</v>
      </c>
      <c r="M49" s="84">
        <f t="shared" si="0"/>
        <v>2.5846771704704348E-2</v>
      </c>
      <c r="N49" s="84">
        <f>K49/'סכום נכסי הקרן'!$C$42</f>
        <v>1.8048548937626555E-3</v>
      </c>
    </row>
    <row r="50" spans="2:14">
      <c r="B50" s="76" t="s">
        <v>1640</v>
      </c>
      <c r="C50" s="73" t="s">
        <v>1641</v>
      </c>
      <c r="D50" s="86" t="s">
        <v>121</v>
      </c>
      <c r="E50" s="73"/>
      <c r="F50" s="86" t="s">
        <v>1575</v>
      </c>
      <c r="G50" s="86" t="s">
        <v>132</v>
      </c>
      <c r="H50" s="83">
        <v>295495.64309200004</v>
      </c>
      <c r="I50" s="85">
        <v>792</v>
      </c>
      <c r="J50" s="73"/>
      <c r="K50" s="83">
        <v>8659.2043251640007</v>
      </c>
      <c r="L50" s="84">
        <v>3.4382681613549543E-4</v>
      </c>
      <c r="M50" s="84">
        <f t="shared" si="0"/>
        <v>4.6576844735835191E-2</v>
      </c>
      <c r="N50" s="84">
        <f>K50/'סכום נכסי הקרן'!$C$42</f>
        <v>3.2524157027391948E-3</v>
      </c>
    </row>
    <row r="51" spans="2:14">
      <c r="B51" s="76" t="s">
        <v>1642</v>
      </c>
      <c r="C51" s="73" t="s">
        <v>1643</v>
      </c>
      <c r="D51" s="86" t="s">
        <v>1644</v>
      </c>
      <c r="E51" s="73"/>
      <c r="F51" s="86" t="s">
        <v>1575</v>
      </c>
      <c r="G51" s="86" t="s">
        <v>137</v>
      </c>
      <c r="H51" s="83">
        <v>71707.081525000001</v>
      </c>
      <c r="I51" s="85">
        <v>1929</v>
      </c>
      <c r="J51" s="73"/>
      <c r="K51" s="83">
        <v>653.14718603200015</v>
      </c>
      <c r="L51" s="84">
        <v>2.7956118999652313E-4</v>
      </c>
      <c r="M51" s="84">
        <f t="shared" si="0"/>
        <v>3.5132021293288939E-3</v>
      </c>
      <c r="N51" s="84">
        <f>K51/'סכום נכסי הקרן'!$C$42</f>
        <v>2.4532348288364961E-4</v>
      </c>
    </row>
    <row r="52" spans="2:14">
      <c r="B52" s="76" t="s">
        <v>1645</v>
      </c>
      <c r="C52" s="73" t="s">
        <v>1646</v>
      </c>
      <c r="D52" s="86" t="s">
        <v>28</v>
      </c>
      <c r="E52" s="73"/>
      <c r="F52" s="86" t="s">
        <v>1575</v>
      </c>
      <c r="G52" s="86" t="s">
        <v>134</v>
      </c>
      <c r="H52" s="83">
        <v>104674.36666200003</v>
      </c>
      <c r="I52" s="85">
        <v>2899</v>
      </c>
      <c r="J52" s="73"/>
      <c r="K52" s="83">
        <v>12194.177990918999</v>
      </c>
      <c r="L52" s="84">
        <v>4.3150394804900965E-4</v>
      </c>
      <c r="M52" s="84">
        <f t="shared" si="0"/>
        <v>6.5591053592954224E-2</v>
      </c>
      <c r="N52" s="84">
        <f>K52/'סכום נכסי הקרן'!$C$42</f>
        <v>4.5801593876710475E-3</v>
      </c>
    </row>
    <row r="53" spans="2:14">
      <c r="B53" s="76" t="s">
        <v>1647</v>
      </c>
      <c r="C53" s="73" t="s">
        <v>1648</v>
      </c>
      <c r="D53" s="86" t="s">
        <v>28</v>
      </c>
      <c r="E53" s="73"/>
      <c r="F53" s="86" t="s">
        <v>1575</v>
      </c>
      <c r="G53" s="86" t="s">
        <v>132</v>
      </c>
      <c r="H53" s="83">
        <v>9872.4532130000025</v>
      </c>
      <c r="I53" s="85">
        <v>3805</v>
      </c>
      <c r="J53" s="73"/>
      <c r="K53" s="83">
        <v>1389.8933255330003</v>
      </c>
      <c r="L53" s="84">
        <v>1.5750563517868542E-4</v>
      </c>
      <c r="M53" s="84">
        <f t="shared" si="0"/>
        <v>7.4760732270280636E-3</v>
      </c>
      <c r="N53" s="84">
        <f>K53/'סכום נכסי הקרן'!$C$42</f>
        <v>5.2204691185761033E-4</v>
      </c>
    </row>
    <row r="54" spans="2:14">
      <c r="B54" s="76" t="s">
        <v>1649</v>
      </c>
      <c r="C54" s="73" t="s">
        <v>1650</v>
      </c>
      <c r="D54" s="86" t="s">
        <v>121</v>
      </c>
      <c r="E54" s="73"/>
      <c r="F54" s="86" t="s">
        <v>1575</v>
      </c>
      <c r="G54" s="86" t="s">
        <v>132</v>
      </c>
      <c r="H54" s="83">
        <v>94096.138416000002</v>
      </c>
      <c r="I54" s="85">
        <v>483.55</v>
      </c>
      <c r="J54" s="73"/>
      <c r="K54" s="83">
        <v>1683.5069460239999</v>
      </c>
      <c r="L54" s="84">
        <v>8.7082267028601966E-4</v>
      </c>
      <c r="M54" s="84">
        <f t="shared" si="0"/>
        <v>9.0553864641801061E-3</v>
      </c>
      <c r="N54" s="84">
        <f>K54/'סכום נכסי הקרן'!$C$42</f>
        <v>6.3232881697998977E-4</v>
      </c>
    </row>
    <row r="55" spans="2:14">
      <c r="B55" s="76" t="s">
        <v>1651</v>
      </c>
      <c r="C55" s="73" t="s">
        <v>1652</v>
      </c>
      <c r="D55" s="86" t="s">
        <v>121</v>
      </c>
      <c r="E55" s="73"/>
      <c r="F55" s="86" t="s">
        <v>1575</v>
      </c>
      <c r="G55" s="86" t="s">
        <v>132</v>
      </c>
      <c r="H55" s="83">
        <v>10992.590065999999</v>
      </c>
      <c r="I55" s="85">
        <v>3885.75</v>
      </c>
      <c r="J55" s="73"/>
      <c r="K55" s="83">
        <v>1580.4349034120003</v>
      </c>
      <c r="L55" s="84">
        <v>1.0957183243211551E-4</v>
      </c>
      <c r="M55" s="84">
        <f t="shared" si="0"/>
        <v>8.5009740326137031E-3</v>
      </c>
      <c r="N55" s="84">
        <f>K55/'סכום נכסי הקרן'!$C$42</f>
        <v>5.9361473687329113E-4</v>
      </c>
    </row>
    <row r="56" spans="2:14">
      <c r="B56" s="76" t="s">
        <v>1653</v>
      </c>
      <c r="C56" s="73" t="s">
        <v>1654</v>
      </c>
      <c r="D56" s="86" t="s">
        <v>28</v>
      </c>
      <c r="E56" s="73"/>
      <c r="F56" s="86" t="s">
        <v>1575</v>
      </c>
      <c r="G56" s="86" t="s">
        <v>134</v>
      </c>
      <c r="H56" s="83">
        <v>83626.734500999999</v>
      </c>
      <c r="I56" s="85">
        <v>658.2</v>
      </c>
      <c r="J56" s="73"/>
      <c r="K56" s="83">
        <v>2211.9076424959999</v>
      </c>
      <c r="L56" s="84">
        <v>3.962452662691165E-4</v>
      </c>
      <c r="M56" s="84">
        <f t="shared" si="0"/>
        <v>1.1897591853232107E-2</v>
      </c>
      <c r="N56" s="84">
        <f>K56/'סכום נכסי הקרן'!$C$42</f>
        <v>8.3079725103109541E-4</v>
      </c>
    </row>
    <row r="57" spans="2:14">
      <c r="B57" s="76" t="s">
        <v>1655</v>
      </c>
      <c r="C57" s="73" t="s">
        <v>1656</v>
      </c>
      <c r="D57" s="86" t="s">
        <v>121</v>
      </c>
      <c r="E57" s="73"/>
      <c r="F57" s="86" t="s">
        <v>1575</v>
      </c>
      <c r="G57" s="86" t="s">
        <v>132</v>
      </c>
      <c r="H57" s="83">
        <v>135158.12233700004</v>
      </c>
      <c r="I57" s="85">
        <v>1024</v>
      </c>
      <c r="J57" s="73"/>
      <c r="K57" s="83">
        <v>5120.8709391420007</v>
      </c>
      <c r="L57" s="84">
        <v>5.8298010343132056E-4</v>
      </c>
      <c r="M57" s="84">
        <f t="shared" si="0"/>
        <v>2.7544564337341721E-2</v>
      </c>
      <c r="N57" s="84">
        <f>K57/'סכום נכסי הקרן'!$C$42</f>
        <v>1.9234100996745806E-3</v>
      </c>
    </row>
    <row r="58" spans="2:14">
      <c r="B58" s="76" t="s">
        <v>1657</v>
      </c>
      <c r="C58" s="73" t="s">
        <v>1658</v>
      </c>
      <c r="D58" s="86" t="s">
        <v>1418</v>
      </c>
      <c r="E58" s="73"/>
      <c r="F58" s="86" t="s">
        <v>1575</v>
      </c>
      <c r="G58" s="86" t="s">
        <v>132</v>
      </c>
      <c r="H58" s="83">
        <v>4442.534737</v>
      </c>
      <c r="I58" s="85">
        <v>34591</v>
      </c>
      <c r="J58" s="73"/>
      <c r="K58" s="83">
        <v>5685.853606644001</v>
      </c>
      <c r="L58" s="84">
        <v>2.4209998566757492E-4</v>
      </c>
      <c r="M58" s="84">
        <f t="shared" si="0"/>
        <v>3.0583539859169506E-2</v>
      </c>
      <c r="N58" s="84">
        <f>K58/'סכום נכסי הקרן'!$C$42</f>
        <v>2.1356188004461934E-3</v>
      </c>
    </row>
    <row r="59" spans="2:14">
      <c r="B59" s="76" t="s">
        <v>1659</v>
      </c>
      <c r="C59" s="73" t="s">
        <v>1660</v>
      </c>
      <c r="D59" s="86" t="s">
        <v>28</v>
      </c>
      <c r="E59" s="73"/>
      <c r="F59" s="86" t="s">
        <v>1575</v>
      </c>
      <c r="G59" s="86" t="s">
        <v>132</v>
      </c>
      <c r="H59" s="83">
        <v>29141.275522000004</v>
      </c>
      <c r="I59" s="85">
        <v>715.79</v>
      </c>
      <c r="J59" s="73"/>
      <c r="K59" s="83">
        <v>771.78424353000014</v>
      </c>
      <c r="L59" s="84">
        <v>7.9412504434533713E-5</v>
      </c>
      <c r="M59" s="84">
        <f t="shared" si="0"/>
        <v>4.151336950901665E-3</v>
      </c>
      <c r="N59" s="84">
        <f>K59/'סכום נכסי הקרן'!$C$42</f>
        <v>2.8988381594011203E-4</v>
      </c>
    </row>
    <row r="60" spans="2:14">
      <c r="B60" s="76" t="s">
        <v>1661</v>
      </c>
      <c r="C60" s="73" t="s">
        <v>1662</v>
      </c>
      <c r="D60" s="86" t="s">
        <v>28</v>
      </c>
      <c r="E60" s="73"/>
      <c r="F60" s="86" t="s">
        <v>1575</v>
      </c>
      <c r="G60" s="86" t="s">
        <v>134</v>
      </c>
      <c r="H60" s="83">
        <v>2255.038152000001</v>
      </c>
      <c r="I60" s="85">
        <v>7477</v>
      </c>
      <c r="J60" s="73"/>
      <c r="K60" s="83">
        <v>677.55608047600037</v>
      </c>
      <c r="L60" s="84">
        <v>6.6422331428571456E-4</v>
      </c>
      <c r="M60" s="84">
        <f t="shared" si="0"/>
        <v>3.6444947104945493E-3</v>
      </c>
      <c r="N60" s="84">
        <f>K60/'סכום נכסי הקרן'!$C$42</f>
        <v>2.5449151594939738E-4</v>
      </c>
    </row>
    <row r="61" spans="2:14">
      <c r="B61" s="76" t="s">
        <v>1663</v>
      </c>
      <c r="C61" s="73" t="s">
        <v>1664</v>
      </c>
      <c r="D61" s="86" t="s">
        <v>28</v>
      </c>
      <c r="E61" s="73"/>
      <c r="F61" s="86" t="s">
        <v>1575</v>
      </c>
      <c r="G61" s="86" t="s">
        <v>134</v>
      </c>
      <c r="H61" s="83">
        <v>22760.423031000006</v>
      </c>
      <c r="I61" s="85">
        <v>20830</v>
      </c>
      <c r="J61" s="73"/>
      <c r="K61" s="83">
        <v>19051.692896994002</v>
      </c>
      <c r="L61" s="84">
        <v>8.0753949103392394E-4</v>
      </c>
      <c r="M61" s="84">
        <f t="shared" si="0"/>
        <v>0.10247682219939966</v>
      </c>
      <c r="N61" s="84">
        <f>K61/'סכום נכסי הקרן'!$C$42</f>
        <v>7.1558566832610809E-3</v>
      </c>
    </row>
    <row r="62" spans="2:14">
      <c r="B62" s="76" t="s">
        <v>1665</v>
      </c>
      <c r="C62" s="73" t="s">
        <v>1666</v>
      </c>
      <c r="D62" s="86" t="s">
        <v>28</v>
      </c>
      <c r="E62" s="73"/>
      <c r="F62" s="86" t="s">
        <v>1575</v>
      </c>
      <c r="G62" s="86" t="s">
        <v>134</v>
      </c>
      <c r="H62" s="83">
        <v>2632.258163</v>
      </c>
      <c r="I62" s="85">
        <v>5352.9</v>
      </c>
      <c r="J62" s="73"/>
      <c r="K62" s="83">
        <v>566.21527879400003</v>
      </c>
      <c r="L62" s="84">
        <v>5.073039522271389E-4</v>
      </c>
      <c r="M62" s="84">
        <f t="shared" si="0"/>
        <v>3.0456055934384358E-3</v>
      </c>
      <c r="N62" s="84">
        <f>K62/'סכום נכסי הקרן'!$C$42</f>
        <v>2.1267167221459212E-4</v>
      </c>
    </row>
    <row r="63" spans="2:14">
      <c r="B63" s="76" t="s">
        <v>1667</v>
      </c>
      <c r="C63" s="73" t="s">
        <v>1668</v>
      </c>
      <c r="D63" s="86" t="s">
        <v>28</v>
      </c>
      <c r="E63" s="73"/>
      <c r="F63" s="86" t="s">
        <v>1575</v>
      </c>
      <c r="G63" s="86" t="s">
        <v>134</v>
      </c>
      <c r="H63" s="83">
        <v>11505.885193000002</v>
      </c>
      <c r="I63" s="85">
        <v>8269.7999999999993</v>
      </c>
      <c r="J63" s="73"/>
      <c r="K63" s="83">
        <v>3823.657778790001</v>
      </c>
      <c r="L63" s="84">
        <v>2.037667145893359E-3</v>
      </c>
      <c r="M63" s="84">
        <f t="shared" si="0"/>
        <v>2.0567006851671368E-2</v>
      </c>
      <c r="N63" s="84">
        <f>K63/'סכום נכסי הקרן'!$C$42</f>
        <v>1.436174056488953E-3</v>
      </c>
    </row>
    <row r="64" spans="2:14">
      <c r="B64" s="76" t="s">
        <v>1669</v>
      </c>
      <c r="C64" s="73" t="s">
        <v>1670</v>
      </c>
      <c r="D64" s="86" t="s">
        <v>28</v>
      </c>
      <c r="E64" s="73"/>
      <c r="F64" s="86" t="s">
        <v>1575</v>
      </c>
      <c r="G64" s="86" t="s">
        <v>134</v>
      </c>
      <c r="H64" s="83">
        <v>17974.551523999999</v>
      </c>
      <c r="I64" s="85">
        <v>2323.1999999999998</v>
      </c>
      <c r="J64" s="73"/>
      <c r="K64" s="83">
        <v>1678.0644426480003</v>
      </c>
      <c r="L64" s="84">
        <v>6.1636196105174172E-4</v>
      </c>
      <c r="M64" s="84">
        <f t="shared" si="0"/>
        <v>9.0261118766777042E-3</v>
      </c>
      <c r="N64" s="84">
        <f>K64/'סכום נכסי הקרן'!$C$42</f>
        <v>6.3028460104771621E-4</v>
      </c>
    </row>
    <row r="65" spans="2:14">
      <c r="B65" s="76" t="s">
        <v>1671</v>
      </c>
      <c r="C65" s="73" t="s">
        <v>1672</v>
      </c>
      <c r="D65" s="86" t="s">
        <v>122</v>
      </c>
      <c r="E65" s="73"/>
      <c r="F65" s="86" t="s">
        <v>1575</v>
      </c>
      <c r="G65" s="86" t="s">
        <v>141</v>
      </c>
      <c r="H65" s="83">
        <v>97092.709237000017</v>
      </c>
      <c r="I65" s="85">
        <v>241950</v>
      </c>
      <c r="J65" s="73"/>
      <c r="K65" s="83">
        <v>6009.6162514650014</v>
      </c>
      <c r="L65" s="84">
        <v>1.2088336445908245E-5</v>
      </c>
      <c r="M65" s="84">
        <f t="shared" si="0"/>
        <v>3.2325021163088899E-2</v>
      </c>
      <c r="N65" s="84">
        <f>K65/'סכום נכסי הקרן'!$C$42</f>
        <v>2.2572247437216168E-3</v>
      </c>
    </row>
    <row r="66" spans="2:14">
      <c r="B66" s="76" t="s">
        <v>1673</v>
      </c>
      <c r="C66" s="73" t="s">
        <v>1674</v>
      </c>
      <c r="D66" s="86" t="s">
        <v>122</v>
      </c>
      <c r="E66" s="73"/>
      <c r="F66" s="86" t="s">
        <v>1575</v>
      </c>
      <c r="G66" s="86" t="s">
        <v>141</v>
      </c>
      <c r="H66" s="83">
        <v>265298.60600000003</v>
      </c>
      <c r="I66" s="85">
        <v>23390</v>
      </c>
      <c r="J66" s="73"/>
      <c r="K66" s="83">
        <v>1587.4486447600004</v>
      </c>
      <c r="L66" s="84">
        <v>7.390085851075646E-4</v>
      </c>
      <c r="M66" s="84">
        <f t="shared" si="0"/>
        <v>8.5387001249330359E-3</v>
      </c>
      <c r="N66" s="84">
        <f>K66/'סכום נכסי הקרן'!$C$42</f>
        <v>5.9624911315528915E-4</v>
      </c>
    </row>
    <row r="67" spans="2:14">
      <c r="B67" s="76" t="s">
        <v>1675</v>
      </c>
      <c r="C67" s="73" t="s">
        <v>1676</v>
      </c>
      <c r="D67" s="86" t="s">
        <v>28</v>
      </c>
      <c r="E67" s="73"/>
      <c r="F67" s="86" t="s">
        <v>1575</v>
      </c>
      <c r="G67" s="86" t="s">
        <v>134</v>
      </c>
      <c r="H67" s="83">
        <v>1362.5390360000001</v>
      </c>
      <c r="I67" s="85">
        <v>17672</v>
      </c>
      <c r="J67" s="73"/>
      <c r="K67" s="83">
        <v>967.60617006600012</v>
      </c>
      <c r="L67" s="84">
        <v>2.470381716979422E-4</v>
      </c>
      <c r="M67" s="84">
        <f t="shared" si="0"/>
        <v>5.2046401327695505E-3</v>
      </c>
      <c r="N67" s="84">
        <f>K67/'סכום נכסי הקרן'!$C$42</f>
        <v>3.6343495122808376E-4</v>
      </c>
    </row>
    <row r="68" spans="2:14">
      <c r="B68" s="76" t="s">
        <v>1677</v>
      </c>
      <c r="C68" s="73" t="s">
        <v>1678</v>
      </c>
      <c r="D68" s="86" t="s">
        <v>1418</v>
      </c>
      <c r="E68" s="73"/>
      <c r="F68" s="86" t="s">
        <v>1575</v>
      </c>
      <c r="G68" s="86" t="s">
        <v>132</v>
      </c>
      <c r="H68" s="83">
        <v>13957.013620000002</v>
      </c>
      <c r="I68" s="85">
        <v>3600</v>
      </c>
      <c r="J68" s="73"/>
      <c r="K68" s="83">
        <v>1859.0742141840001</v>
      </c>
      <c r="L68" s="84">
        <v>3.7167047728173421E-4</v>
      </c>
      <c r="M68" s="84">
        <f t="shared" si="0"/>
        <v>9.9997422135899346E-3</v>
      </c>
      <c r="N68" s="84">
        <f>K68/'סכום נכסי הקרן'!$C$42</f>
        <v>6.9827225917261794E-4</v>
      </c>
    </row>
    <row r="69" spans="2:14">
      <c r="B69" s="76" t="s">
        <v>1679</v>
      </c>
      <c r="C69" s="73" t="s">
        <v>1680</v>
      </c>
      <c r="D69" s="86" t="s">
        <v>28</v>
      </c>
      <c r="E69" s="73"/>
      <c r="F69" s="86" t="s">
        <v>1575</v>
      </c>
      <c r="G69" s="86" t="s">
        <v>134</v>
      </c>
      <c r="H69" s="83">
        <v>1799.8780210000002</v>
      </c>
      <c r="I69" s="85">
        <v>22655</v>
      </c>
      <c r="J69" s="73"/>
      <c r="K69" s="83">
        <v>1638.5930663200002</v>
      </c>
      <c r="L69" s="84">
        <v>1.5118673002939944E-3</v>
      </c>
      <c r="M69" s="84">
        <f t="shared" si="0"/>
        <v>8.8137999715992704E-3</v>
      </c>
      <c r="N69" s="84">
        <f>K69/'סכום נכסי הקרן'!$C$42</f>
        <v>6.1545906750477331E-4</v>
      </c>
    </row>
    <row r="70" spans="2:14">
      <c r="B70" s="76" t="s">
        <v>1681</v>
      </c>
      <c r="C70" s="73" t="s">
        <v>1682</v>
      </c>
      <c r="D70" s="86" t="s">
        <v>28</v>
      </c>
      <c r="E70" s="73"/>
      <c r="F70" s="86" t="s">
        <v>1575</v>
      </c>
      <c r="G70" s="86" t="s">
        <v>134</v>
      </c>
      <c r="H70" s="83">
        <v>5127.1839310000005</v>
      </c>
      <c r="I70" s="85">
        <v>19926</v>
      </c>
      <c r="J70" s="73"/>
      <c r="K70" s="83">
        <v>4105.4710681580009</v>
      </c>
      <c r="L70" s="84">
        <v>1.6763720552558446E-3</v>
      </c>
      <c r="M70" s="84">
        <f t="shared" si="0"/>
        <v>2.2082847491352742E-2</v>
      </c>
      <c r="N70" s="84">
        <f>K70/'סכום נכסי הקרן'!$C$42</f>
        <v>1.5420237319513355E-3</v>
      </c>
    </row>
    <row r="71" spans="2:14">
      <c r="B71" s="76" t="s">
        <v>1683</v>
      </c>
      <c r="C71" s="73" t="s">
        <v>1684</v>
      </c>
      <c r="D71" s="86" t="s">
        <v>121</v>
      </c>
      <c r="E71" s="73"/>
      <c r="F71" s="86" t="s">
        <v>1575</v>
      </c>
      <c r="G71" s="86" t="s">
        <v>132</v>
      </c>
      <c r="H71" s="83">
        <v>26529.860600000004</v>
      </c>
      <c r="I71" s="85">
        <v>3005.25</v>
      </c>
      <c r="J71" s="73"/>
      <c r="K71" s="83">
        <v>2949.9679520220006</v>
      </c>
      <c r="L71" s="84">
        <v>1.4036963280423282E-3</v>
      </c>
      <c r="M71" s="84">
        <f t="shared" si="0"/>
        <v>1.5867531717403627E-2</v>
      </c>
      <c r="N71" s="84">
        <f>K71/'סכום נכסי הקרן'!$C$42</f>
        <v>1.1080142850829454E-3</v>
      </c>
    </row>
    <row r="72" spans="2:14">
      <c r="B72" s="76" t="s">
        <v>1685</v>
      </c>
      <c r="C72" s="73" t="s">
        <v>1686</v>
      </c>
      <c r="D72" s="86" t="s">
        <v>1418</v>
      </c>
      <c r="E72" s="73"/>
      <c r="F72" s="86" t="s">
        <v>1575</v>
      </c>
      <c r="G72" s="86" t="s">
        <v>132</v>
      </c>
      <c r="H72" s="83">
        <v>7110.879280000001</v>
      </c>
      <c r="I72" s="85">
        <v>17386</v>
      </c>
      <c r="J72" s="73"/>
      <c r="K72" s="83">
        <v>4574.3006448209999</v>
      </c>
      <c r="L72" s="84">
        <v>2.4784709392013649E-5</v>
      </c>
      <c r="M72" s="84">
        <f t="shared" si="0"/>
        <v>2.4604626811924008E-2</v>
      </c>
      <c r="N72" s="84">
        <f>K72/'סכום נכסי הקרן'!$C$42</f>
        <v>1.7181171257307261E-3</v>
      </c>
    </row>
    <row r="73" spans="2:14">
      <c r="B73" s="76" t="s">
        <v>1687</v>
      </c>
      <c r="C73" s="73" t="s">
        <v>1688</v>
      </c>
      <c r="D73" s="86" t="s">
        <v>1418</v>
      </c>
      <c r="E73" s="73"/>
      <c r="F73" s="86" t="s">
        <v>1575</v>
      </c>
      <c r="G73" s="86" t="s">
        <v>132</v>
      </c>
      <c r="H73" s="83">
        <v>4152.4999200000011</v>
      </c>
      <c r="I73" s="85">
        <v>6544</v>
      </c>
      <c r="J73" s="73"/>
      <c r="K73" s="83">
        <v>1005.4365006300003</v>
      </c>
      <c r="L73" s="84">
        <v>1.7854519693847335E-5</v>
      </c>
      <c r="M73" s="84">
        <f t="shared" si="0"/>
        <v>5.4081250451031536E-3</v>
      </c>
      <c r="N73" s="84">
        <f>K73/'סכום נכסי הקרן'!$C$42</f>
        <v>3.7764410446501683E-4</v>
      </c>
    </row>
    <row r="74" spans="2:14">
      <c r="B74" s="76" t="s">
        <v>1689</v>
      </c>
      <c r="C74" s="73" t="s">
        <v>1690</v>
      </c>
      <c r="D74" s="86" t="s">
        <v>1418</v>
      </c>
      <c r="E74" s="73"/>
      <c r="F74" s="86" t="s">
        <v>1575</v>
      </c>
      <c r="G74" s="86" t="s">
        <v>132</v>
      </c>
      <c r="H74" s="83">
        <v>2474.1978690000005</v>
      </c>
      <c r="I74" s="85">
        <v>15225</v>
      </c>
      <c r="J74" s="73"/>
      <c r="K74" s="83">
        <v>1393.7775145540002</v>
      </c>
      <c r="L74" s="84">
        <v>4.0632644497030926E-5</v>
      </c>
      <c r="M74" s="84">
        <f t="shared" si="0"/>
        <v>7.4969658243340311E-3</v>
      </c>
      <c r="N74" s="84">
        <f>K74/'סכום נכסי הקרן'!$C$42</f>
        <v>5.2350582157840249E-4</v>
      </c>
    </row>
    <row r="75" spans="2:14">
      <c r="B75" s="76" t="s">
        <v>1691</v>
      </c>
      <c r="C75" s="73" t="s">
        <v>1692</v>
      </c>
      <c r="D75" s="86" t="s">
        <v>123</v>
      </c>
      <c r="E75" s="73"/>
      <c r="F75" s="86" t="s">
        <v>1575</v>
      </c>
      <c r="G75" s="86" t="s">
        <v>136</v>
      </c>
      <c r="H75" s="83">
        <v>15020.330433000001</v>
      </c>
      <c r="I75" s="85">
        <v>9007</v>
      </c>
      <c r="J75" s="73"/>
      <c r="K75" s="83">
        <v>3316.8587450540003</v>
      </c>
      <c r="L75" s="84">
        <v>1.0978370675771021E-4</v>
      </c>
      <c r="M75" s="84">
        <f t="shared" si="0"/>
        <v>1.7840994273587766E-2</v>
      </c>
      <c r="N75" s="84">
        <f>K75/'סכום נכסי הקרן'!$C$42</f>
        <v>1.2458192532576757E-3</v>
      </c>
    </row>
    <row r="76" spans="2:14">
      <c r="B76" s="72"/>
      <c r="C76" s="73"/>
      <c r="D76" s="73"/>
      <c r="E76" s="73"/>
      <c r="F76" s="73"/>
      <c r="G76" s="73"/>
      <c r="H76" s="83"/>
      <c r="I76" s="85"/>
      <c r="J76" s="73"/>
      <c r="K76" s="73"/>
      <c r="L76" s="73"/>
      <c r="M76" s="84"/>
      <c r="N76" s="73"/>
    </row>
    <row r="77" spans="2:14">
      <c r="B77" s="89" t="s">
        <v>228</v>
      </c>
      <c r="C77" s="71"/>
      <c r="D77" s="71"/>
      <c r="E77" s="71"/>
      <c r="F77" s="71"/>
      <c r="G77" s="71"/>
      <c r="H77" s="80"/>
      <c r="I77" s="82"/>
      <c r="J77" s="71"/>
      <c r="K77" s="80">
        <v>3780.3006380880006</v>
      </c>
      <c r="L77" s="71"/>
      <c r="M77" s="81">
        <f t="shared" ref="M77:M78" si="1">IFERROR(K77/$K$11,0)</f>
        <v>2.0333793875647894E-2</v>
      </c>
      <c r="N77" s="81">
        <f>K77/'סכום נכסי הקרן'!$C$42</f>
        <v>1.4198890215192546E-3</v>
      </c>
    </row>
    <row r="78" spans="2:14">
      <c r="B78" s="76" t="s">
        <v>1693</v>
      </c>
      <c r="C78" s="73" t="s">
        <v>1694</v>
      </c>
      <c r="D78" s="86" t="s">
        <v>121</v>
      </c>
      <c r="E78" s="73"/>
      <c r="F78" s="86" t="s">
        <v>1603</v>
      </c>
      <c r="G78" s="86" t="s">
        <v>132</v>
      </c>
      <c r="H78" s="83">
        <v>11361.090572000001</v>
      </c>
      <c r="I78" s="85">
        <v>8993</v>
      </c>
      <c r="J78" s="73"/>
      <c r="K78" s="83">
        <v>3780.3006380880006</v>
      </c>
      <c r="L78" s="84">
        <v>3.1872757347459245E-4</v>
      </c>
      <c r="M78" s="84">
        <f t="shared" si="1"/>
        <v>2.0333793875647894E-2</v>
      </c>
      <c r="N78" s="84">
        <f>K78/'סכום נכסי הקרן'!$C$42</f>
        <v>1.4198890215192546E-3</v>
      </c>
    </row>
    <row r="79" spans="2:14">
      <c r="B79" s="114"/>
      <c r="C79" s="114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</row>
    <row r="80" spans="2:14">
      <c r="B80" s="114"/>
      <c r="C80" s="114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</row>
    <row r="81" spans="2:14">
      <c r="B81" s="114"/>
      <c r="C81" s="114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</row>
    <row r="82" spans="2:14">
      <c r="B82" s="129" t="s">
        <v>222</v>
      </c>
      <c r="C82" s="114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</row>
    <row r="83" spans="2:14">
      <c r="B83" s="129" t="s">
        <v>112</v>
      </c>
      <c r="C83" s="114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</row>
    <row r="84" spans="2:14">
      <c r="B84" s="129" t="s">
        <v>205</v>
      </c>
      <c r="C84" s="114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</row>
    <row r="85" spans="2:14">
      <c r="B85" s="129" t="s">
        <v>213</v>
      </c>
      <c r="C85" s="114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</row>
    <row r="86" spans="2:14">
      <c r="B86" s="129" t="s">
        <v>220</v>
      </c>
      <c r="C86" s="114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</row>
    <row r="87" spans="2:14">
      <c r="B87" s="114"/>
      <c r="C87" s="114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</row>
    <row r="88" spans="2:14">
      <c r="B88" s="114"/>
      <c r="C88" s="114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</row>
    <row r="89" spans="2:14">
      <c r="B89" s="114"/>
      <c r="C89" s="114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</row>
    <row r="90" spans="2:14">
      <c r="B90" s="114"/>
      <c r="C90" s="114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</row>
    <row r="91" spans="2:14">
      <c r="B91" s="114"/>
      <c r="C91" s="114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</row>
    <row r="92" spans="2:14">
      <c r="B92" s="114"/>
      <c r="C92" s="114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</row>
    <row r="93" spans="2:14">
      <c r="B93" s="114"/>
      <c r="C93" s="114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</row>
    <row r="94" spans="2:14">
      <c r="B94" s="114"/>
      <c r="C94" s="114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</row>
    <row r="95" spans="2:14">
      <c r="B95" s="114"/>
      <c r="C95" s="114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</row>
    <row r="96" spans="2:14">
      <c r="B96" s="114"/>
      <c r="C96" s="114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</row>
    <row r="97" spans="2:14">
      <c r="B97" s="114"/>
      <c r="C97" s="114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</row>
    <row r="98" spans="2:14">
      <c r="B98" s="114"/>
      <c r="C98" s="114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</row>
    <row r="99" spans="2:14">
      <c r="B99" s="114"/>
      <c r="C99" s="114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</row>
    <row r="100" spans="2:14">
      <c r="B100" s="114"/>
      <c r="C100" s="114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</row>
    <row r="101" spans="2:14">
      <c r="B101" s="114"/>
      <c r="C101" s="114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</row>
    <row r="102" spans="2:14">
      <c r="B102" s="114"/>
      <c r="C102" s="114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</row>
    <row r="103" spans="2:14">
      <c r="B103" s="114"/>
      <c r="C103" s="114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</row>
    <row r="104" spans="2:14">
      <c r="B104" s="114"/>
      <c r="C104" s="114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</row>
    <row r="105" spans="2:14">
      <c r="B105" s="114"/>
      <c r="C105" s="114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</row>
    <row r="106" spans="2:14">
      <c r="B106" s="114"/>
      <c r="C106" s="114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</row>
    <row r="107" spans="2:14">
      <c r="B107" s="114"/>
      <c r="C107" s="114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</row>
    <row r="108" spans="2:14">
      <c r="B108" s="114"/>
      <c r="C108" s="114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</row>
    <row r="109" spans="2:14">
      <c r="B109" s="114"/>
      <c r="C109" s="114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</row>
    <row r="110" spans="2:14">
      <c r="B110" s="114"/>
      <c r="C110" s="114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</row>
    <row r="111" spans="2:14">
      <c r="B111" s="114"/>
      <c r="C111" s="114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</row>
    <row r="112" spans="2:14">
      <c r="B112" s="114"/>
      <c r="C112" s="114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</row>
    <row r="113" spans="2:14">
      <c r="B113" s="114"/>
      <c r="C113" s="114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</row>
    <row r="114" spans="2:14">
      <c r="B114" s="114"/>
      <c r="C114" s="114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</row>
    <row r="115" spans="2:14">
      <c r="B115" s="114"/>
      <c r="C115" s="114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</row>
    <row r="116" spans="2:14">
      <c r="B116" s="114"/>
      <c r="C116" s="114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</row>
    <row r="117" spans="2:14">
      <c r="B117" s="114"/>
      <c r="C117" s="114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</row>
    <row r="118" spans="2:14">
      <c r="B118" s="114"/>
      <c r="C118" s="114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</row>
    <row r="119" spans="2:14">
      <c r="B119" s="114"/>
      <c r="C119" s="114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</row>
    <row r="120" spans="2:14">
      <c r="B120" s="114"/>
      <c r="C120" s="114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</row>
    <row r="121" spans="2:14">
      <c r="B121" s="114"/>
      <c r="C121" s="114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</row>
    <row r="122" spans="2:14">
      <c r="B122" s="114"/>
      <c r="C122" s="114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</row>
    <row r="123" spans="2:14">
      <c r="B123" s="114"/>
      <c r="C123" s="114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</row>
    <row r="124" spans="2:14">
      <c r="B124" s="114"/>
      <c r="C124" s="114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</row>
    <row r="125" spans="2:14">
      <c r="B125" s="114"/>
      <c r="C125" s="114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</row>
    <row r="126" spans="2:14">
      <c r="B126" s="114"/>
      <c r="C126" s="114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</row>
    <row r="127" spans="2:14">
      <c r="B127" s="114"/>
      <c r="C127" s="114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</row>
    <row r="128" spans="2:14">
      <c r="B128" s="114"/>
      <c r="C128" s="114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</row>
    <row r="129" spans="2:14">
      <c r="B129" s="114"/>
      <c r="C129" s="114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</row>
    <row r="130" spans="2:14">
      <c r="B130" s="114"/>
      <c r="C130" s="114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</row>
    <row r="131" spans="2:14">
      <c r="B131" s="114"/>
      <c r="C131" s="114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</row>
    <row r="132" spans="2:14">
      <c r="B132" s="114"/>
      <c r="C132" s="114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</row>
    <row r="133" spans="2:14">
      <c r="B133" s="114"/>
      <c r="C133" s="114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</row>
    <row r="134" spans="2:14">
      <c r="B134" s="114"/>
      <c r="C134" s="114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</row>
    <row r="135" spans="2:14">
      <c r="B135" s="114"/>
      <c r="C135" s="114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</row>
    <row r="136" spans="2:14">
      <c r="B136" s="114"/>
      <c r="C136" s="114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</row>
    <row r="137" spans="2:14">
      <c r="B137" s="114"/>
      <c r="C137" s="114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</row>
    <row r="138" spans="2:14">
      <c r="B138" s="114"/>
      <c r="C138" s="114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</row>
    <row r="139" spans="2:14">
      <c r="B139" s="114"/>
      <c r="C139" s="114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</row>
    <row r="140" spans="2:14">
      <c r="B140" s="114"/>
      <c r="C140" s="114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</row>
    <row r="141" spans="2:14">
      <c r="B141" s="114"/>
      <c r="C141" s="114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</row>
    <row r="142" spans="2:14">
      <c r="B142" s="114"/>
      <c r="C142" s="114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</row>
    <row r="143" spans="2:14">
      <c r="B143" s="114"/>
      <c r="C143" s="114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</row>
    <row r="144" spans="2:14">
      <c r="B144" s="114"/>
      <c r="C144" s="114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</row>
    <row r="145" spans="2:14">
      <c r="B145" s="114"/>
      <c r="C145" s="114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</row>
    <row r="146" spans="2:14">
      <c r="B146" s="114"/>
      <c r="C146" s="114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</row>
    <row r="147" spans="2:14">
      <c r="B147" s="114"/>
      <c r="C147" s="114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</row>
    <row r="148" spans="2:14">
      <c r="B148" s="114"/>
      <c r="C148" s="114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</row>
    <row r="149" spans="2:14">
      <c r="B149" s="114"/>
      <c r="C149" s="114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</row>
    <row r="150" spans="2:14">
      <c r="B150" s="114"/>
      <c r="C150" s="114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</row>
    <row r="151" spans="2:14">
      <c r="B151" s="114"/>
      <c r="C151" s="114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</row>
    <row r="152" spans="2:14">
      <c r="B152" s="114"/>
      <c r="C152" s="114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</row>
    <row r="153" spans="2:14">
      <c r="B153" s="114"/>
      <c r="C153" s="114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</row>
    <row r="154" spans="2:14">
      <c r="B154" s="114"/>
      <c r="C154" s="114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</row>
    <row r="155" spans="2:14">
      <c r="B155" s="114"/>
      <c r="C155" s="114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</row>
    <row r="156" spans="2:14">
      <c r="B156" s="114"/>
      <c r="C156" s="114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</row>
    <row r="157" spans="2:14">
      <c r="B157" s="114"/>
      <c r="C157" s="114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</row>
    <row r="158" spans="2:14">
      <c r="B158" s="114"/>
      <c r="C158" s="114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</row>
    <row r="159" spans="2:14">
      <c r="B159" s="114"/>
      <c r="C159" s="114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</row>
    <row r="160" spans="2:14">
      <c r="B160" s="114"/>
      <c r="C160" s="114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</row>
    <row r="161" spans="2:14">
      <c r="B161" s="114"/>
      <c r="C161" s="114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</row>
    <row r="162" spans="2:14">
      <c r="B162" s="114"/>
      <c r="C162" s="114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</row>
    <row r="163" spans="2:14">
      <c r="B163" s="114"/>
      <c r="C163" s="114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</row>
    <row r="164" spans="2:14">
      <c r="B164" s="114"/>
      <c r="C164" s="114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</row>
    <row r="165" spans="2:14">
      <c r="B165" s="114"/>
      <c r="C165" s="114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</row>
    <row r="166" spans="2:14">
      <c r="B166" s="114"/>
      <c r="C166" s="114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</row>
    <row r="167" spans="2:14">
      <c r="B167" s="114"/>
      <c r="C167" s="114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</row>
    <row r="168" spans="2:14">
      <c r="B168" s="114"/>
      <c r="C168" s="114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</row>
    <row r="169" spans="2:14">
      <c r="B169" s="114"/>
      <c r="C169" s="114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</row>
    <row r="170" spans="2:14">
      <c r="B170" s="114"/>
      <c r="C170" s="114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</row>
    <row r="171" spans="2:14">
      <c r="B171" s="114"/>
      <c r="C171" s="114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</row>
    <row r="172" spans="2:14">
      <c r="B172" s="114"/>
      <c r="C172" s="114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</row>
    <row r="173" spans="2:14">
      <c r="B173" s="114"/>
      <c r="C173" s="114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</row>
    <row r="174" spans="2:14">
      <c r="B174" s="114"/>
      <c r="C174" s="114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</row>
    <row r="175" spans="2:14">
      <c r="B175" s="114"/>
      <c r="C175" s="114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</row>
    <row r="176" spans="2:14">
      <c r="B176" s="114"/>
      <c r="C176" s="114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</row>
    <row r="177" spans="2:14">
      <c r="B177" s="114"/>
      <c r="C177" s="114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</row>
    <row r="178" spans="2:14">
      <c r="B178" s="114"/>
      <c r="C178" s="114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</row>
    <row r="179" spans="2:14">
      <c r="B179" s="114"/>
      <c r="C179" s="114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</row>
    <row r="180" spans="2:14">
      <c r="B180" s="114"/>
      <c r="C180" s="114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</row>
    <row r="181" spans="2:14">
      <c r="B181" s="114"/>
      <c r="C181" s="114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</row>
    <row r="182" spans="2:14">
      <c r="B182" s="114"/>
      <c r="C182" s="114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</row>
    <row r="183" spans="2:14">
      <c r="B183" s="114"/>
      <c r="C183" s="114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</row>
    <row r="184" spans="2:14">
      <c r="B184" s="114"/>
      <c r="C184" s="114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</row>
    <row r="185" spans="2:14">
      <c r="B185" s="114"/>
      <c r="C185" s="114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</row>
    <row r="186" spans="2:14">
      <c r="B186" s="114"/>
      <c r="C186" s="114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</row>
    <row r="187" spans="2:14">
      <c r="B187" s="114"/>
      <c r="C187" s="114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</row>
    <row r="188" spans="2:14">
      <c r="B188" s="114"/>
      <c r="C188" s="114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</row>
    <row r="189" spans="2:14">
      <c r="B189" s="114"/>
      <c r="C189" s="114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</row>
    <row r="190" spans="2:14">
      <c r="B190" s="114"/>
      <c r="C190" s="114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</row>
    <row r="191" spans="2:14">
      <c r="B191" s="114"/>
      <c r="C191" s="114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</row>
    <row r="192" spans="2:14">
      <c r="B192" s="114"/>
      <c r="C192" s="114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</row>
    <row r="193" spans="2:14">
      <c r="B193" s="114"/>
      <c r="C193" s="114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</row>
    <row r="194" spans="2:14">
      <c r="B194" s="114"/>
      <c r="C194" s="114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</row>
    <row r="195" spans="2:14">
      <c r="B195" s="114"/>
      <c r="C195" s="114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</row>
    <row r="196" spans="2:14">
      <c r="B196" s="114"/>
      <c r="C196" s="114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</row>
    <row r="197" spans="2:14">
      <c r="B197" s="114"/>
      <c r="C197" s="114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</row>
    <row r="198" spans="2:14">
      <c r="B198" s="114"/>
      <c r="C198" s="114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</row>
    <row r="199" spans="2:14">
      <c r="B199" s="114"/>
      <c r="C199" s="114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</row>
    <row r="200" spans="2:14">
      <c r="B200" s="114"/>
      <c r="C200" s="114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</row>
    <row r="201" spans="2:14">
      <c r="B201" s="114"/>
      <c r="C201" s="114"/>
      <c r="D201" s="115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</row>
    <row r="202" spans="2:14">
      <c r="B202" s="114"/>
      <c r="C202" s="114"/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</row>
    <row r="203" spans="2:14">
      <c r="B203" s="114"/>
      <c r="C203" s="114"/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</row>
    <row r="204" spans="2:14">
      <c r="B204" s="114"/>
      <c r="C204" s="114"/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</row>
    <row r="205" spans="2:14">
      <c r="B205" s="114"/>
      <c r="C205" s="114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</row>
    <row r="206" spans="2:14">
      <c r="B206" s="114"/>
      <c r="C206" s="114"/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</row>
    <row r="207" spans="2:14">
      <c r="B207" s="114"/>
      <c r="C207" s="114"/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</row>
    <row r="208" spans="2:14">
      <c r="B208" s="114"/>
      <c r="C208" s="114"/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</row>
    <row r="209" spans="2:14">
      <c r="B209" s="114"/>
      <c r="C209" s="114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</row>
    <row r="210" spans="2:14">
      <c r="B210" s="114"/>
      <c r="C210" s="114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</row>
    <row r="211" spans="2:14">
      <c r="B211" s="114"/>
      <c r="C211" s="114"/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</row>
    <row r="212" spans="2:14">
      <c r="B212" s="114"/>
      <c r="C212" s="114"/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</row>
    <row r="213" spans="2:14">
      <c r="B213" s="114"/>
      <c r="C213" s="114"/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</row>
    <row r="214" spans="2:14">
      <c r="B214" s="114"/>
      <c r="C214" s="114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</row>
    <row r="215" spans="2:14">
      <c r="B215" s="114"/>
      <c r="C215" s="114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</row>
    <row r="216" spans="2:14">
      <c r="B216" s="114"/>
      <c r="C216" s="114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</row>
    <row r="217" spans="2:14">
      <c r="B217" s="114"/>
      <c r="C217" s="114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</row>
    <row r="218" spans="2:14">
      <c r="B218" s="114"/>
      <c r="C218" s="114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</row>
    <row r="219" spans="2:14">
      <c r="B219" s="114"/>
      <c r="C219" s="114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</row>
    <row r="220" spans="2:14">
      <c r="B220" s="114"/>
      <c r="C220" s="114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</row>
    <row r="221" spans="2:14">
      <c r="B221" s="114"/>
      <c r="C221" s="114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</row>
    <row r="222" spans="2:14">
      <c r="B222" s="114"/>
      <c r="C222" s="114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</row>
    <row r="223" spans="2:14">
      <c r="B223" s="114"/>
      <c r="C223" s="114"/>
      <c r="D223" s="115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</row>
    <row r="224" spans="2:14">
      <c r="B224" s="114"/>
      <c r="C224" s="114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</row>
    <row r="225" spans="2:14">
      <c r="B225" s="114"/>
      <c r="C225" s="114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</row>
    <row r="226" spans="2:14">
      <c r="B226" s="114"/>
      <c r="C226" s="114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</row>
    <row r="227" spans="2:14">
      <c r="B227" s="114"/>
      <c r="C227" s="114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</row>
    <row r="228" spans="2:14">
      <c r="B228" s="114"/>
      <c r="C228" s="114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</row>
    <row r="229" spans="2:14">
      <c r="B229" s="114"/>
      <c r="C229" s="114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</row>
    <row r="230" spans="2:14">
      <c r="B230" s="114"/>
      <c r="C230" s="114"/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</row>
    <row r="231" spans="2:14">
      <c r="B231" s="114"/>
      <c r="C231" s="114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</row>
    <row r="232" spans="2:14">
      <c r="B232" s="114"/>
      <c r="C232" s="114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</row>
    <row r="233" spans="2:14">
      <c r="B233" s="114"/>
      <c r="C233" s="114"/>
      <c r="D233" s="115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</row>
    <row r="234" spans="2:14">
      <c r="B234" s="114"/>
      <c r="C234" s="114"/>
      <c r="D234" s="115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</row>
    <row r="235" spans="2:14">
      <c r="B235" s="114"/>
      <c r="C235" s="114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</row>
    <row r="236" spans="2:14">
      <c r="B236" s="114"/>
      <c r="C236" s="114"/>
      <c r="D236" s="115"/>
      <c r="E236" s="115"/>
      <c r="F236" s="115"/>
      <c r="G236" s="115"/>
      <c r="H236" s="115"/>
      <c r="I236" s="115"/>
      <c r="J236" s="115"/>
      <c r="K236" s="115"/>
      <c r="L236" s="115"/>
      <c r="M236" s="115"/>
      <c r="N236" s="115"/>
    </row>
    <row r="237" spans="2:14">
      <c r="B237" s="114"/>
      <c r="C237" s="114"/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</row>
    <row r="238" spans="2:14">
      <c r="B238" s="114"/>
      <c r="C238" s="114"/>
      <c r="D238" s="115"/>
      <c r="E238" s="115"/>
      <c r="F238" s="115"/>
      <c r="G238" s="115"/>
      <c r="H238" s="115"/>
      <c r="I238" s="115"/>
      <c r="J238" s="115"/>
      <c r="K238" s="115"/>
      <c r="L238" s="115"/>
      <c r="M238" s="115"/>
      <c r="N238" s="115"/>
    </row>
    <row r="239" spans="2:14">
      <c r="B239" s="114"/>
      <c r="C239" s="114"/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</row>
    <row r="240" spans="2:14">
      <c r="B240" s="114"/>
      <c r="C240" s="114"/>
      <c r="D240" s="115"/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</row>
    <row r="241" spans="2:14">
      <c r="B241" s="114"/>
      <c r="C241" s="114"/>
      <c r="D241" s="115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</row>
    <row r="242" spans="2:14">
      <c r="B242" s="114"/>
      <c r="C242" s="114"/>
      <c r="D242" s="115"/>
      <c r="E242" s="115"/>
      <c r="F242" s="115"/>
      <c r="G242" s="115"/>
      <c r="H242" s="115"/>
      <c r="I242" s="115"/>
      <c r="J242" s="115"/>
      <c r="K242" s="115"/>
      <c r="L242" s="115"/>
      <c r="M242" s="115"/>
      <c r="N242" s="115"/>
    </row>
    <row r="243" spans="2:14">
      <c r="B243" s="114"/>
      <c r="C243" s="114"/>
      <c r="D243" s="115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</row>
    <row r="244" spans="2:14">
      <c r="B244" s="114"/>
      <c r="C244" s="114"/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</row>
    <row r="245" spans="2:14">
      <c r="B245" s="114"/>
      <c r="C245" s="114"/>
      <c r="D245" s="115"/>
      <c r="E245" s="115"/>
      <c r="F245" s="115"/>
      <c r="G245" s="115"/>
      <c r="H245" s="115"/>
      <c r="I245" s="115"/>
      <c r="J245" s="115"/>
      <c r="K245" s="115"/>
      <c r="L245" s="115"/>
      <c r="M245" s="115"/>
      <c r="N245" s="115"/>
    </row>
    <row r="246" spans="2:14">
      <c r="B246" s="114"/>
      <c r="C246" s="114"/>
      <c r="D246" s="115"/>
      <c r="E246" s="115"/>
      <c r="F246" s="115"/>
      <c r="G246" s="115"/>
      <c r="H246" s="115"/>
      <c r="I246" s="115"/>
      <c r="J246" s="115"/>
      <c r="K246" s="115"/>
      <c r="L246" s="115"/>
      <c r="M246" s="115"/>
      <c r="N246" s="115"/>
    </row>
    <row r="247" spans="2:14">
      <c r="B247" s="114"/>
      <c r="C247" s="114"/>
      <c r="D247" s="115"/>
      <c r="E247" s="115"/>
      <c r="F247" s="115"/>
      <c r="G247" s="115"/>
      <c r="H247" s="115"/>
      <c r="I247" s="115"/>
      <c r="J247" s="115"/>
      <c r="K247" s="115"/>
      <c r="L247" s="115"/>
      <c r="M247" s="115"/>
      <c r="N247" s="115"/>
    </row>
    <row r="248" spans="2:14">
      <c r="B248" s="114"/>
      <c r="C248" s="114"/>
      <c r="D248" s="115"/>
      <c r="E248" s="115"/>
      <c r="F248" s="115"/>
      <c r="G248" s="115"/>
      <c r="H248" s="115"/>
      <c r="I248" s="115"/>
      <c r="J248" s="115"/>
      <c r="K248" s="115"/>
      <c r="L248" s="115"/>
      <c r="M248" s="115"/>
      <c r="N248" s="115"/>
    </row>
    <row r="249" spans="2:14">
      <c r="B249" s="114"/>
      <c r="C249" s="114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5"/>
    </row>
    <row r="250" spans="2:14">
      <c r="B250" s="130"/>
      <c r="C250" s="114"/>
      <c r="D250" s="115"/>
      <c r="E250" s="115"/>
      <c r="F250" s="115"/>
      <c r="G250" s="115"/>
      <c r="H250" s="115"/>
      <c r="I250" s="115"/>
      <c r="J250" s="115"/>
      <c r="K250" s="115"/>
      <c r="L250" s="115"/>
      <c r="M250" s="115"/>
      <c r="N250" s="115"/>
    </row>
    <row r="251" spans="2:14">
      <c r="B251" s="130"/>
      <c r="C251" s="114"/>
      <c r="D251" s="115"/>
      <c r="E251" s="115"/>
      <c r="F251" s="115"/>
      <c r="G251" s="115"/>
      <c r="H251" s="115"/>
      <c r="I251" s="115"/>
      <c r="J251" s="115"/>
      <c r="K251" s="115"/>
      <c r="L251" s="115"/>
      <c r="M251" s="115"/>
      <c r="N251" s="115"/>
    </row>
    <row r="252" spans="2:14">
      <c r="B252" s="131"/>
      <c r="C252" s="114"/>
      <c r="D252" s="115"/>
      <c r="E252" s="115"/>
      <c r="F252" s="115"/>
      <c r="G252" s="115"/>
      <c r="H252" s="115"/>
      <c r="I252" s="115"/>
      <c r="J252" s="115"/>
      <c r="K252" s="115"/>
      <c r="L252" s="115"/>
      <c r="M252" s="115"/>
      <c r="N252" s="115"/>
    </row>
    <row r="253" spans="2:14">
      <c r="B253" s="114"/>
      <c r="C253" s="114"/>
      <c r="D253" s="115"/>
      <c r="E253" s="115"/>
      <c r="F253" s="115"/>
      <c r="G253" s="115"/>
      <c r="H253" s="115"/>
      <c r="I253" s="115"/>
      <c r="J253" s="115"/>
      <c r="K253" s="115"/>
      <c r="L253" s="115"/>
      <c r="M253" s="115"/>
      <c r="N253" s="115"/>
    </row>
    <row r="254" spans="2:14">
      <c r="B254" s="114"/>
      <c r="C254" s="114"/>
      <c r="D254" s="115"/>
      <c r="E254" s="115"/>
      <c r="F254" s="115"/>
      <c r="G254" s="115"/>
      <c r="H254" s="115"/>
      <c r="I254" s="115"/>
      <c r="J254" s="115"/>
      <c r="K254" s="115"/>
      <c r="L254" s="115"/>
      <c r="M254" s="115"/>
      <c r="N254" s="115"/>
    </row>
    <row r="255" spans="2:14">
      <c r="B255" s="114"/>
      <c r="C255" s="114"/>
      <c r="D255" s="115"/>
      <c r="E255" s="115"/>
      <c r="F255" s="115"/>
      <c r="G255" s="115"/>
      <c r="H255" s="115"/>
      <c r="I255" s="115"/>
      <c r="J255" s="115"/>
      <c r="K255" s="115"/>
      <c r="L255" s="115"/>
      <c r="M255" s="115"/>
      <c r="N255" s="115"/>
    </row>
    <row r="256" spans="2:14">
      <c r="B256" s="114"/>
      <c r="C256" s="114"/>
      <c r="D256" s="114"/>
      <c r="E256" s="114"/>
      <c r="F256" s="114"/>
      <c r="G256" s="114"/>
      <c r="H256" s="115"/>
      <c r="I256" s="115"/>
      <c r="J256" s="115"/>
      <c r="K256" s="115"/>
      <c r="L256" s="115"/>
      <c r="M256" s="115"/>
      <c r="N256" s="115"/>
    </row>
    <row r="257" spans="2:14">
      <c r="B257" s="114"/>
      <c r="C257" s="114"/>
      <c r="D257" s="114"/>
      <c r="E257" s="114"/>
      <c r="F257" s="114"/>
      <c r="G257" s="114"/>
      <c r="H257" s="115"/>
      <c r="I257" s="115"/>
      <c r="J257" s="115"/>
      <c r="K257" s="115"/>
      <c r="L257" s="115"/>
      <c r="M257" s="115"/>
      <c r="N257" s="115"/>
    </row>
    <row r="258" spans="2:14">
      <c r="B258" s="114"/>
      <c r="C258" s="114"/>
      <c r="D258" s="114"/>
      <c r="E258" s="114"/>
      <c r="F258" s="114"/>
      <c r="G258" s="114"/>
      <c r="H258" s="115"/>
      <c r="I258" s="115"/>
      <c r="J258" s="115"/>
      <c r="K258" s="115"/>
      <c r="L258" s="115"/>
      <c r="M258" s="115"/>
      <c r="N258" s="115"/>
    </row>
    <row r="259" spans="2:14">
      <c r="B259" s="114"/>
      <c r="C259" s="114"/>
      <c r="D259" s="114"/>
      <c r="E259" s="114"/>
      <c r="F259" s="114"/>
      <c r="G259" s="114"/>
      <c r="H259" s="115"/>
      <c r="I259" s="115"/>
      <c r="J259" s="115"/>
      <c r="K259" s="115"/>
      <c r="L259" s="115"/>
      <c r="M259" s="115"/>
      <c r="N259" s="115"/>
    </row>
    <row r="260" spans="2:14">
      <c r="B260" s="114"/>
      <c r="C260" s="114"/>
      <c r="D260" s="114"/>
      <c r="E260" s="114"/>
      <c r="F260" s="114"/>
      <c r="G260" s="114"/>
      <c r="H260" s="115"/>
      <c r="I260" s="115"/>
      <c r="J260" s="115"/>
      <c r="K260" s="115"/>
      <c r="L260" s="115"/>
      <c r="M260" s="115"/>
      <c r="N260" s="115"/>
    </row>
    <row r="261" spans="2:14">
      <c r="B261" s="114"/>
      <c r="C261" s="114"/>
      <c r="D261" s="114"/>
      <c r="E261" s="114"/>
      <c r="F261" s="114"/>
      <c r="G261" s="114"/>
      <c r="H261" s="115"/>
      <c r="I261" s="115"/>
      <c r="J261" s="115"/>
      <c r="K261" s="115"/>
      <c r="L261" s="115"/>
      <c r="M261" s="115"/>
      <c r="N261" s="115"/>
    </row>
    <row r="262" spans="2:14">
      <c r="B262" s="114"/>
      <c r="C262" s="114"/>
      <c r="D262" s="114"/>
      <c r="E262" s="114"/>
      <c r="F262" s="114"/>
      <c r="G262" s="114"/>
      <c r="H262" s="115"/>
      <c r="I262" s="115"/>
      <c r="J262" s="115"/>
      <c r="K262" s="115"/>
      <c r="L262" s="115"/>
      <c r="M262" s="115"/>
      <c r="N262" s="115"/>
    </row>
    <row r="263" spans="2:14">
      <c r="B263" s="114"/>
      <c r="C263" s="114"/>
      <c r="D263" s="114"/>
      <c r="E263" s="114"/>
      <c r="F263" s="114"/>
      <c r="G263" s="114"/>
      <c r="H263" s="115"/>
      <c r="I263" s="115"/>
      <c r="J263" s="115"/>
      <c r="K263" s="115"/>
      <c r="L263" s="115"/>
      <c r="M263" s="115"/>
      <c r="N263" s="115"/>
    </row>
    <row r="264" spans="2:14">
      <c r="B264" s="114"/>
      <c r="C264" s="114"/>
      <c r="D264" s="114"/>
      <c r="E264" s="114"/>
      <c r="F264" s="114"/>
      <c r="G264" s="114"/>
      <c r="H264" s="115"/>
      <c r="I264" s="115"/>
      <c r="J264" s="115"/>
      <c r="K264" s="115"/>
      <c r="L264" s="115"/>
      <c r="M264" s="115"/>
      <c r="N264" s="115"/>
    </row>
    <row r="265" spans="2:14">
      <c r="B265" s="114"/>
      <c r="C265" s="114"/>
      <c r="D265" s="114"/>
      <c r="E265" s="114"/>
      <c r="F265" s="114"/>
      <c r="G265" s="114"/>
      <c r="H265" s="115"/>
      <c r="I265" s="115"/>
      <c r="J265" s="115"/>
      <c r="K265" s="115"/>
      <c r="L265" s="115"/>
      <c r="M265" s="115"/>
      <c r="N265" s="115"/>
    </row>
    <row r="266" spans="2:14">
      <c r="B266" s="114"/>
      <c r="C266" s="114"/>
      <c r="D266" s="114"/>
      <c r="E266" s="114"/>
      <c r="F266" s="114"/>
      <c r="G266" s="114"/>
      <c r="H266" s="115"/>
      <c r="I266" s="115"/>
      <c r="J266" s="115"/>
      <c r="K266" s="115"/>
      <c r="L266" s="115"/>
      <c r="M266" s="115"/>
      <c r="N266" s="115"/>
    </row>
    <row r="267" spans="2:14">
      <c r="B267" s="114"/>
      <c r="C267" s="114"/>
      <c r="D267" s="114"/>
      <c r="E267" s="114"/>
      <c r="F267" s="114"/>
      <c r="G267" s="114"/>
      <c r="H267" s="115"/>
      <c r="I267" s="115"/>
      <c r="J267" s="115"/>
      <c r="K267" s="115"/>
      <c r="L267" s="115"/>
      <c r="M267" s="115"/>
      <c r="N267" s="115"/>
    </row>
    <row r="268" spans="2:14">
      <c r="B268" s="114"/>
      <c r="C268" s="114"/>
      <c r="D268" s="114"/>
      <c r="E268" s="114"/>
      <c r="F268" s="114"/>
      <c r="G268" s="114"/>
      <c r="H268" s="115"/>
      <c r="I268" s="115"/>
      <c r="J268" s="115"/>
      <c r="K268" s="115"/>
      <c r="L268" s="115"/>
      <c r="M268" s="115"/>
      <c r="N268" s="115"/>
    </row>
    <row r="269" spans="2:14">
      <c r="B269" s="114"/>
      <c r="C269" s="114"/>
      <c r="D269" s="114"/>
      <c r="E269" s="114"/>
      <c r="F269" s="114"/>
      <c r="G269" s="114"/>
      <c r="H269" s="115"/>
      <c r="I269" s="115"/>
      <c r="J269" s="115"/>
      <c r="K269" s="115"/>
      <c r="L269" s="115"/>
      <c r="M269" s="115"/>
      <c r="N269" s="115"/>
    </row>
    <row r="270" spans="2:14">
      <c r="B270" s="114"/>
      <c r="C270" s="114"/>
      <c r="D270" s="114"/>
      <c r="E270" s="114"/>
      <c r="F270" s="114"/>
      <c r="G270" s="114"/>
      <c r="H270" s="115"/>
      <c r="I270" s="115"/>
      <c r="J270" s="115"/>
      <c r="K270" s="115"/>
      <c r="L270" s="115"/>
      <c r="M270" s="115"/>
      <c r="N270" s="115"/>
    </row>
    <row r="271" spans="2:14">
      <c r="B271" s="114"/>
      <c r="C271" s="114"/>
      <c r="D271" s="114"/>
      <c r="E271" s="114"/>
      <c r="F271" s="114"/>
      <c r="G271" s="114"/>
      <c r="H271" s="115"/>
      <c r="I271" s="115"/>
      <c r="J271" s="115"/>
      <c r="K271" s="115"/>
      <c r="L271" s="115"/>
      <c r="M271" s="115"/>
      <c r="N271" s="115"/>
    </row>
    <row r="272" spans="2:14">
      <c r="B272" s="114"/>
      <c r="C272" s="114"/>
      <c r="D272" s="114"/>
      <c r="E272" s="114"/>
      <c r="F272" s="114"/>
      <c r="G272" s="114"/>
      <c r="H272" s="115"/>
      <c r="I272" s="115"/>
      <c r="J272" s="115"/>
      <c r="K272" s="115"/>
      <c r="L272" s="115"/>
      <c r="M272" s="115"/>
      <c r="N272" s="115"/>
    </row>
    <row r="273" spans="2:14">
      <c r="B273" s="114"/>
      <c r="C273" s="114"/>
      <c r="D273" s="114"/>
      <c r="E273" s="114"/>
      <c r="F273" s="114"/>
      <c r="G273" s="114"/>
      <c r="H273" s="115"/>
      <c r="I273" s="115"/>
      <c r="J273" s="115"/>
      <c r="K273" s="115"/>
      <c r="L273" s="115"/>
      <c r="M273" s="115"/>
      <c r="N273" s="115"/>
    </row>
    <row r="274" spans="2:14">
      <c r="B274" s="114"/>
      <c r="C274" s="114"/>
      <c r="D274" s="114"/>
      <c r="E274" s="114"/>
      <c r="F274" s="114"/>
      <c r="G274" s="114"/>
      <c r="H274" s="115"/>
      <c r="I274" s="115"/>
      <c r="J274" s="115"/>
      <c r="K274" s="115"/>
      <c r="L274" s="115"/>
      <c r="M274" s="115"/>
      <c r="N274" s="115"/>
    </row>
    <row r="275" spans="2:14">
      <c r="B275" s="114"/>
      <c r="C275" s="114"/>
      <c r="D275" s="114"/>
      <c r="E275" s="114"/>
      <c r="F275" s="114"/>
      <c r="G275" s="114"/>
      <c r="H275" s="115"/>
      <c r="I275" s="115"/>
      <c r="J275" s="115"/>
      <c r="K275" s="115"/>
      <c r="L275" s="115"/>
      <c r="M275" s="115"/>
      <c r="N275" s="115"/>
    </row>
    <row r="276" spans="2:14">
      <c r="B276" s="114"/>
      <c r="C276" s="114"/>
      <c r="D276" s="114"/>
      <c r="E276" s="114"/>
      <c r="F276" s="114"/>
      <c r="G276" s="114"/>
      <c r="H276" s="115"/>
      <c r="I276" s="115"/>
      <c r="J276" s="115"/>
      <c r="K276" s="115"/>
      <c r="L276" s="115"/>
      <c r="M276" s="115"/>
      <c r="N276" s="115"/>
    </row>
    <row r="277" spans="2:14">
      <c r="B277" s="114"/>
      <c r="C277" s="114"/>
      <c r="D277" s="114"/>
      <c r="E277" s="114"/>
      <c r="F277" s="114"/>
      <c r="G277" s="114"/>
      <c r="H277" s="115"/>
      <c r="I277" s="115"/>
      <c r="J277" s="115"/>
      <c r="K277" s="115"/>
      <c r="L277" s="115"/>
      <c r="M277" s="115"/>
      <c r="N277" s="115"/>
    </row>
    <row r="278" spans="2:14">
      <c r="B278" s="114"/>
      <c r="C278" s="114"/>
      <c r="D278" s="114"/>
      <c r="E278" s="114"/>
      <c r="F278" s="114"/>
      <c r="G278" s="114"/>
      <c r="H278" s="115"/>
      <c r="I278" s="115"/>
      <c r="J278" s="115"/>
      <c r="K278" s="115"/>
      <c r="L278" s="115"/>
      <c r="M278" s="115"/>
      <c r="N278" s="115"/>
    </row>
    <row r="279" spans="2:14">
      <c r="B279" s="114"/>
      <c r="C279" s="114"/>
      <c r="D279" s="114"/>
      <c r="E279" s="114"/>
      <c r="F279" s="114"/>
      <c r="G279" s="114"/>
      <c r="H279" s="115"/>
      <c r="I279" s="115"/>
      <c r="J279" s="115"/>
      <c r="K279" s="115"/>
      <c r="L279" s="115"/>
      <c r="M279" s="115"/>
      <c r="N279" s="115"/>
    </row>
    <row r="280" spans="2:14">
      <c r="B280" s="114"/>
      <c r="C280" s="114"/>
      <c r="D280" s="114"/>
      <c r="E280" s="114"/>
      <c r="F280" s="114"/>
      <c r="G280" s="114"/>
      <c r="H280" s="115"/>
      <c r="I280" s="115"/>
      <c r="J280" s="115"/>
      <c r="K280" s="115"/>
      <c r="L280" s="115"/>
      <c r="M280" s="115"/>
      <c r="N280" s="115"/>
    </row>
    <row r="281" spans="2:14">
      <c r="B281" s="114"/>
      <c r="C281" s="114"/>
      <c r="D281" s="114"/>
      <c r="E281" s="114"/>
      <c r="F281" s="114"/>
      <c r="G281" s="114"/>
      <c r="H281" s="115"/>
      <c r="I281" s="115"/>
      <c r="J281" s="115"/>
      <c r="K281" s="115"/>
      <c r="L281" s="115"/>
      <c r="M281" s="115"/>
      <c r="N281" s="115"/>
    </row>
    <row r="282" spans="2:14">
      <c r="B282" s="114"/>
      <c r="C282" s="114"/>
      <c r="D282" s="114"/>
      <c r="E282" s="114"/>
      <c r="F282" s="114"/>
      <c r="G282" s="114"/>
      <c r="H282" s="115"/>
      <c r="I282" s="115"/>
      <c r="J282" s="115"/>
      <c r="K282" s="115"/>
      <c r="L282" s="115"/>
      <c r="M282" s="115"/>
      <c r="N282" s="115"/>
    </row>
    <row r="283" spans="2:14">
      <c r="B283" s="114"/>
      <c r="C283" s="114"/>
      <c r="D283" s="114"/>
      <c r="E283" s="114"/>
      <c r="F283" s="114"/>
      <c r="G283" s="114"/>
      <c r="H283" s="115"/>
      <c r="I283" s="115"/>
      <c r="J283" s="115"/>
      <c r="K283" s="115"/>
      <c r="L283" s="115"/>
      <c r="M283" s="115"/>
      <c r="N283" s="115"/>
    </row>
    <row r="284" spans="2:14">
      <c r="B284" s="114"/>
      <c r="C284" s="114"/>
      <c r="D284" s="114"/>
      <c r="E284" s="114"/>
      <c r="F284" s="114"/>
      <c r="G284" s="114"/>
      <c r="H284" s="115"/>
      <c r="I284" s="115"/>
      <c r="J284" s="115"/>
      <c r="K284" s="115"/>
      <c r="L284" s="115"/>
      <c r="M284" s="115"/>
      <c r="N284" s="115"/>
    </row>
    <row r="285" spans="2:14">
      <c r="B285" s="114"/>
      <c r="C285" s="114"/>
      <c r="D285" s="114"/>
      <c r="E285" s="114"/>
      <c r="F285" s="114"/>
      <c r="G285" s="114"/>
      <c r="H285" s="115"/>
      <c r="I285" s="115"/>
      <c r="J285" s="115"/>
      <c r="K285" s="115"/>
      <c r="L285" s="115"/>
      <c r="M285" s="115"/>
      <c r="N285" s="115"/>
    </row>
    <row r="286" spans="2:14">
      <c r="B286" s="114"/>
      <c r="C286" s="114"/>
      <c r="D286" s="114"/>
      <c r="E286" s="114"/>
      <c r="F286" s="114"/>
      <c r="G286" s="114"/>
      <c r="H286" s="115"/>
      <c r="I286" s="115"/>
      <c r="J286" s="115"/>
      <c r="K286" s="115"/>
      <c r="L286" s="115"/>
      <c r="M286" s="115"/>
      <c r="N286" s="115"/>
    </row>
    <row r="287" spans="2:14">
      <c r="B287" s="114"/>
      <c r="C287" s="114"/>
      <c r="D287" s="114"/>
      <c r="E287" s="114"/>
      <c r="F287" s="114"/>
      <c r="G287" s="114"/>
      <c r="H287" s="115"/>
      <c r="I287" s="115"/>
      <c r="J287" s="115"/>
      <c r="K287" s="115"/>
      <c r="L287" s="115"/>
      <c r="M287" s="115"/>
      <c r="N287" s="115"/>
    </row>
    <row r="288" spans="2:14">
      <c r="B288" s="114"/>
      <c r="C288" s="114"/>
      <c r="D288" s="114"/>
      <c r="E288" s="114"/>
      <c r="F288" s="114"/>
      <c r="G288" s="114"/>
      <c r="H288" s="115"/>
      <c r="I288" s="115"/>
      <c r="J288" s="115"/>
      <c r="K288" s="115"/>
      <c r="L288" s="115"/>
      <c r="M288" s="115"/>
      <c r="N288" s="115"/>
    </row>
    <row r="289" spans="2:14">
      <c r="B289" s="114"/>
      <c r="C289" s="114"/>
      <c r="D289" s="114"/>
      <c r="E289" s="114"/>
      <c r="F289" s="114"/>
      <c r="G289" s="114"/>
      <c r="H289" s="115"/>
      <c r="I289" s="115"/>
      <c r="J289" s="115"/>
      <c r="K289" s="115"/>
      <c r="L289" s="115"/>
      <c r="M289" s="115"/>
      <c r="N289" s="115"/>
    </row>
    <row r="290" spans="2:14">
      <c r="B290" s="114"/>
      <c r="C290" s="114"/>
      <c r="D290" s="114"/>
      <c r="E290" s="114"/>
      <c r="F290" s="114"/>
      <c r="G290" s="114"/>
      <c r="H290" s="115"/>
      <c r="I290" s="115"/>
      <c r="J290" s="115"/>
      <c r="K290" s="115"/>
      <c r="L290" s="115"/>
      <c r="M290" s="115"/>
      <c r="N290" s="115"/>
    </row>
    <row r="291" spans="2:14">
      <c r="B291" s="114"/>
      <c r="C291" s="114"/>
      <c r="D291" s="114"/>
      <c r="E291" s="114"/>
      <c r="F291" s="114"/>
      <c r="G291" s="114"/>
      <c r="H291" s="115"/>
      <c r="I291" s="115"/>
      <c r="J291" s="115"/>
      <c r="K291" s="115"/>
      <c r="L291" s="115"/>
      <c r="M291" s="115"/>
      <c r="N291" s="115"/>
    </row>
    <row r="292" spans="2:14">
      <c r="B292" s="114"/>
      <c r="C292" s="114"/>
      <c r="D292" s="114"/>
      <c r="E292" s="114"/>
      <c r="F292" s="114"/>
      <c r="G292" s="114"/>
      <c r="H292" s="115"/>
      <c r="I292" s="115"/>
      <c r="J292" s="115"/>
      <c r="K292" s="115"/>
      <c r="L292" s="115"/>
      <c r="M292" s="115"/>
      <c r="N292" s="115"/>
    </row>
    <row r="293" spans="2:14">
      <c r="B293" s="114"/>
      <c r="C293" s="114"/>
      <c r="D293" s="114"/>
      <c r="E293" s="114"/>
      <c r="F293" s="114"/>
      <c r="G293" s="114"/>
      <c r="H293" s="115"/>
      <c r="I293" s="115"/>
      <c r="J293" s="115"/>
      <c r="K293" s="115"/>
      <c r="L293" s="115"/>
      <c r="M293" s="115"/>
      <c r="N293" s="115"/>
    </row>
    <row r="294" spans="2:14">
      <c r="B294" s="114"/>
      <c r="C294" s="114"/>
      <c r="D294" s="114"/>
      <c r="E294" s="114"/>
      <c r="F294" s="114"/>
      <c r="G294" s="114"/>
      <c r="H294" s="115"/>
      <c r="I294" s="115"/>
      <c r="J294" s="115"/>
      <c r="K294" s="115"/>
      <c r="L294" s="115"/>
      <c r="M294" s="115"/>
      <c r="N294" s="115"/>
    </row>
    <row r="295" spans="2:14">
      <c r="B295" s="114"/>
      <c r="C295" s="114"/>
      <c r="D295" s="114"/>
      <c r="E295" s="114"/>
      <c r="F295" s="114"/>
      <c r="G295" s="114"/>
      <c r="H295" s="115"/>
      <c r="I295" s="115"/>
      <c r="J295" s="115"/>
      <c r="K295" s="115"/>
      <c r="L295" s="115"/>
      <c r="M295" s="115"/>
      <c r="N295" s="115"/>
    </row>
    <row r="296" spans="2:14">
      <c r="B296" s="114"/>
      <c r="C296" s="114"/>
      <c r="D296" s="114"/>
      <c r="E296" s="114"/>
      <c r="F296" s="114"/>
      <c r="G296" s="114"/>
      <c r="H296" s="115"/>
      <c r="I296" s="115"/>
      <c r="J296" s="115"/>
      <c r="K296" s="115"/>
      <c r="L296" s="115"/>
      <c r="M296" s="115"/>
      <c r="N296" s="115"/>
    </row>
    <row r="297" spans="2:14">
      <c r="B297" s="114"/>
      <c r="C297" s="114"/>
      <c r="D297" s="114"/>
      <c r="E297" s="114"/>
      <c r="F297" s="114"/>
      <c r="G297" s="114"/>
      <c r="H297" s="115"/>
      <c r="I297" s="115"/>
      <c r="J297" s="115"/>
      <c r="K297" s="115"/>
      <c r="L297" s="115"/>
      <c r="M297" s="115"/>
      <c r="N297" s="115"/>
    </row>
    <row r="298" spans="2:14">
      <c r="B298" s="114"/>
      <c r="C298" s="114"/>
      <c r="D298" s="114"/>
      <c r="E298" s="114"/>
      <c r="F298" s="114"/>
      <c r="G298" s="114"/>
      <c r="H298" s="115"/>
      <c r="I298" s="115"/>
      <c r="J298" s="115"/>
      <c r="K298" s="115"/>
      <c r="L298" s="115"/>
      <c r="M298" s="115"/>
      <c r="N298" s="115"/>
    </row>
    <row r="299" spans="2:14">
      <c r="B299" s="114"/>
      <c r="C299" s="114"/>
      <c r="D299" s="114"/>
      <c r="E299" s="114"/>
      <c r="F299" s="114"/>
      <c r="G299" s="114"/>
      <c r="H299" s="115"/>
      <c r="I299" s="115"/>
      <c r="J299" s="115"/>
      <c r="K299" s="115"/>
      <c r="L299" s="115"/>
      <c r="M299" s="115"/>
      <c r="N299" s="115"/>
    </row>
    <row r="300" spans="2:14">
      <c r="B300" s="114"/>
      <c r="C300" s="114"/>
      <c r="D300" s="114"/>
      <c r="E300" s="114"/>
      <c r="F300" s="114"/>
      <c r="G300" s="114"/>
      <c r="H300" s="115"/>
      <c r="I300" s="115"/>
      <c r="J300" s="115"/>
      <c r="K300" s="115"/>
      <c r="L300" s="115"/>
      <c r="M300" s="115"/>
      <c r="N300" s="115"/>
    </row>
    <row r="301" spans="2:14">
      <c r="B301" s="114"/>
      <c r="C301" s="114"/>
      <c r="D301" s="114"/>
      <c r="E301" s="114"/>
      <c r="F301" s="114"/>
      <c r="G301" s="114"/>
      <c r="H301" s="115"/>
      <c r="I301" s="115"/>
      <c r="J301" s="115"/>
      <c r="K301" s="115"/>
      <c r="L301" s="115"/>
      <c r="M301" s="115"/>
      <c r="N301" s="115"/>
    </row>
    <row r="302" spans="2:14">
      <c r="B302" s="114"/>
      <c r="C302" s="114"/>
      <c r="D302" s="114"/>
      <c r="E302" s="114"/>
      <c r="F302" s="114"/>
      <c r="G302" s="114"/>
      <c r="H302" s="115"/>
      <c r="I302" s="115"/>
      <c r="J302" s="115"/>
      <c r="K302" s="115"/>
      <c r="L302" s="115"/>
      <c r="M302" s="115"/>
      <c r="N302" s="115"/>
    </row>
    <row r="303" spans="2:14">
      <c r="B303" s="114"/>
      <c r="C303" s="114"/>
      <c r="D303" s="114"/>
      <c r="E303" s="114"/>
      <c r="F303" s="114"/>
      <c r="G303" s="114"/>
      <c r="H303" s="115"/>
      <c r="I303" s="115"/>
      <c r="J303" s="115"/>
      <c r="K303" s="115"/>
      <c r="L303" s="115"/>
      <c r="M303" s="115"/>
      <c r="N303" s="115"/>
    </row>
    <row r="304" spans="2:14">
      <c r="B304" s="114"/>
      <c r="C304" s="114"/>
      <c r="D304" s="114"/>
      <c r="E304" s="114"/>
      <c r="F304" s="114"/>
      <c r="G304" s="114"/>
      <c r="H304" s="115"/>
      <c r="I304" s="115"/>
      <c r="J304" s="115"/>
      <c r="K304" s="115"/>
      <c r="L304" s="115"/>
      <c r="M304" s="115"/>
      <c r="N304" s="115"/>
    </row>
    <row r="305" spans="2:14">
      <c r="B305" s="114"/>
      <c r="C305" s="114"/>
      <c r="D305" s="114"/>
      <c r="E305" s="114"/>
      <c r="F305" s="114"/>
      <c r="G305" s="114"/>
      <c r="H305" s="115"/>
      <c r="I305" s="115"/>
      <c r="J305" s="115"/>
      <c r="K305" s="115"/>
      <c r="L305" s="115"/>
      <c r="M305" s="115"/>
      <c r="N305" s="115"/>
    </row>
    <row r="306" spans="2:14">
      <c r="B306" s="114"/>
      <c r="C306" s="114"/>
      <c r="D306" s="114"/>
      <c r="E306" s="114"/>
      <c r="F306" s="114"/>
      <c r="G306" s="114"/>
      <c r="H306" s="115"/>
      <c r="I306" s="115"/>
      <c r="J306" s="115"/>
      <c r="K306" s="115"/>
      <c r="L306" s="115"/>
      <c r="M306" s="115"/>
      <c r="N306" s="115"/>
    </row>
    <row r="307" spans="2:14">
      <c r="B307" s="114"/>
      <c r="C307" s="114"/>
      <c r="D307" s="114"/>
      <c r="E307" s="114"/>
      <c r="F307" s="114"/>
      <c r="G307" s="114"/>
      <c r="H307" s="115"/>
      <c r="I307" s="115"/>
      <c r="J307" s="115"/>
      <c r="K307" s="115"/>
      <c r="L307" s="115"/>
      <c r="M307" s="115"/>
      <c r="N307" s="115"/>
    </row>
    <row r="308" spans="2:14">
      <c r="B308" s="114"/>
      <c r="C308" s="114"/>
      <c r="D308" s="114"/>
      <c r="E308" s="114"/>
      <c r="F308" s="114"/>
      <c r="G308" s="114"/>
      <c r="H308" s="115"/>
      <c r="I308" s="115"/>
      <c r="J308" s="115"/>
      <c r="K308" s="115"/>
      <c r="L308" s="115"/>
      <c r="M308" s="115"/>
      <c r="N308" s="115"/>
    </row>
    <row r="309" spans="2:14">
      <c r="B309" s="114"/>
      <c r="C309" s="114"/>
      <c r="D309" s="114"/>
      <c r="E309" s="114"/>
      <c r="F309" s="114"/>
      <c r="G309" s="114"/>
      <c r="H309" s="115"/>
      <c r="I309" s="115"/>
      <c r="J309" s="115"/>
      <c r="K309" s="115"/>
      <c r="L309" s="115"/>
      <c r="M309" s="115"/>
      <c r="N309" s="115"/>
    </row>
    <row r="310" spans="2:14">
      <c r="B310" s="114"/>
      <c r="C310" s="114"/>
      <c r="D310" s="114"/>
      <c r="E310" s="114"/>
      <c r="F310" s="114"/>
      <c r="G310" s="114"/>
      <c r="H310" s="115"/>
      <c r="I310" s="115"/>
      <c r="J310" s="115"/>
      <c r="K310" s="115"/>
      <c r="L310" s="115"/>
      <c r="M310" s="115"/>
      <c r="N310" s="115"/>
    </row>
    <row r="311" spans="2:14">
      <c r="B311" s="114"/>
      <c r="C311" s="114"/>
      <c r="D311" s="114"/>
      <c r="E311" s="114"/>
      <c r="F311" s="114"/>
      <c r="G311" s="114"/>
      <c r="H311" s="115"/>
      <c r="I311" s="115"/>
      <c r="J311" s="115"/>
      <c r="K311" s="115"/>
      <c r="L311" s="115"/>
      <c r="M311" s="115"/>
      <c r="N311" s="115"/>
    </row>
    <row r="312" spans="2:14">
      <c r="B312" s="114"/>
      <c r="C312" s="114"/>
      <c r="D312" s="114"/>
      <c r="E312" s="114"/>
      <c r="F312" s="114"/>
      <c r="G312" s="114"/>
      <c r="H312" s="115"/>
      <c r="I312" s="115"/>
      <c r="J312" s="115"/>
      <c r="K312" s="115"/>
      <c r="L312" s="115"/>
      <c r="M312" s="115"/>
      <c r="N312" s="115"/>
    </row>
    <row r="313" spans="2:14">
      <c r="B313" s="114"/>
      <c r="C313" s="114"/>
      <c r="D313" s="114"/>
      <c r="E313" s="114"/>
      <c r="F313" s="114"/>
      <c r="G313" s="114"/>
      <c r="H313" s="115"/>
      <c r="I313" s="115"/>
      <c r="J313" s="115"/>
      <c r="K313" s="115"/>
      <c r="L313" s="115"/>
      <c r="M313" s="115"/>
      <c r="N313" s="115"/>
    </row>
    <row r="314" spans="2:14">
      <c r="B314" s="114"/>
      <c r="C314" s="114"/>
      <c r="D314" s="114"/>
      <c r="E314" s="114"/>
      <c r="F314" s="114"/>
      <c r="G314" s="114"/>
      <c r="H314" s="115"/>
      <c r="I314" s="115"/>
      <c r="J314" s="115"/>
      <c r="K314" s="115"/>
      <c r="L314" s="115"/>
      <c r="M314" s="115"/>
      <c r="N314" s="115"/>
    </row>
    <row r="315" spans="2:14">
      <c r="B315" s="114"/>
      <c r="C315" s="114"/>
      <c r="D315" s="114"/>
      <c r="E315" s="114"/>
      <c r="F315" s="114"/>
      <c r="G315" s="114"/>
      <c r="H315" s="115"/>
      <c r="I315" s="115"/>
      <c r="J315" s="115"/>
      <c r="K315" s="115"/>
      <c r="L315" s="115"/>
      <c r="M315" s="115"/>
      <c r="N315" s="115"/>
    </row>
    <row r="316" spans="2:14">
      <c r="B316" s="114"/>
      <c r="C316" s="114"/>
      <c r="D316" s="114"/>
      <c r="E316" s="114"/>
      <c r="F316" s="114"/>
      <c r="G316" s="114"/>
      <c r="H316" s="115"/>
      <c r="I316" s="115"/>
      <c r="J316" s="115"/>
      <c r="K316" s="115"/>
      <c r="L316" s="115"/>
      <c r="M316" s="115"/>
      <c r="N316" s="115"/>
    </row>
    <row r="317" spans="2:14">
      <c r="B317" s="114"/>
      <c r="C317" s="114"/>
      <c r="D317" s="114"/>
      <c r="E317" s="114"/>
      <c r="F317" s="114"/>
      <c r="G317" s="114"/>
      <c r="H317" s="115"/>
      <c r="I317" s="115"/>
      <c r="J317" s="115"/>
      <c r="K317" s="115"/>
      <c r="L317" s="115"/>
      <c r="M317" s="115"/>
      <c r="N317" s="115"/>
    </row>
    <row r="318" spans="2:14">
      <c r="B318" s="114"/>
      <c r="C318" s="114"/>
      <c r="D318" s="114"/>
      <c r="E318" s="114"/>
      <c r="F318" s="114"/>
      <c r="G318" s="114"/>
      <c r="H318" s="115"/>
      <c r="I318" s="115"/>
      <c r="J318" s="115"/>
      <c r="K318" s="115"/>
      <c r="L318" s="115"/>
      <c r="M318" s="115"/>
      <c r="N318" s="115"/>
    </row>
    <row r="319" spans="2:14">
      <c r="B319" s="114"/>
      <c r="C319" s="114"/>
      <c r="D319" s="114"/>
      <c r="E319" s="114"/>
      <c r="F319" s="114"/>
      <c r="G319" s="114"/>
      <c r="H319" s="115"/>
      <c r="I319" s="115"/>
      <c r="J319" s="115"/>
      <c r="K319" s="115"/>
      <c r="L319" s="115"/>
      <c r="M319" s="115"/>
      <c r="N319" s="115"/>
    </row>
    <row r="320" spans="2:14">
      <c r="B320" s="114"/>
      <c r="C320" s="114"/>
      <c r="D320" s="114"/>
      <c r="E320" s="114"/>
      <c r="F320" s="114"/>
      <c r="G320" s="114"/>
      <c r="H320" s="115"/>
      <c r="I320" s="115"/>
      <c r="J320" s="115"/>
      <c r="K320" s="115"/>
      <c r="L320" s="115"/>
      <c r="M320" s="115"/>
      <c r="N320" s="115"/>
    </row>
    <row r="321" spans="2:14">
      <c r="B321" s="114"/>
      <c r="C321" s="114"/>
      <c r="D321" s="114"/>
      <c r="E321" s="114"/>
      <c r="F321" s="114"/>
      <c r="G321" s="114"/>
      <c r="H321" s="115"/>
      <c r="I321" s="115"/>
      <c r="J321" s="115"/>
      <c r="K321" s="115"/>
      <c r="L321" s="115"/>
      <c r="M321" s="115"/>
      <c r="N321" s="115"/>
    </row>
    <row r="322" spans="2:14">
      <c r="B322" s="114"/>
      <c r="C322" s="114"/>
      <c r="D322" s="114"/>
      <c r="E322" s="114"/>
      <c r="F322" s="114"/>
      <c r="G322" s="114"/>
      <c r="H322" s="115"/>
      <c r="I322" s="115"/>
      <c r="J322" s="115"/>
      <c r="K322" s="115"/>
      <c r="L322" s="115"/>
      <c r="M322" s="115"/>
      <c r="N322" s="115"/>
    </row>
    <row r="323" spans="2:14">
      <c r="B323" s="114"/>
      <c r="C323" s="114"/>
      <c r="D323" s="114"/>
      <c r="E323" s="114"/>
      <c r="F323" s="114"/>
      <c r="G323" s="114"/>
      <c r="H323" s="115"/>
      <c r="I323" s="115"/>
      <c r="J323" s="115"/>
      <c r="K323" s="115"/>
      <c r="L323" s="115"/>
      <c r="M323" s="115"/>
      <c r="N323" s="115"/>
    </row>
    <row r="324" spans="2:14">
      <c r="B324" s="114"/>
      <c r="C324" s="114"/>
      <c r="D324" s="114"/>
      <c r="E324" s="114"/>
      <c r="F324" s="114"/>
      <c r="G324" s="114"/>
      <c r="H324" s="115"/>
      <c r="I324" s="115"/>
      <c r="J324" s="115"/>
      <c r="K324" s="115"/>
      <c r="L324" s="115"/>
      <c r="M324" s="115"/>
      <c r="N324" s="115"/>
    </row>
    <row r="325" spans="2:14">
      <c r="B325" s="114"/>
      <c r="C325" s="114"/>
      <c r="D325" s="114"/>
      <c r="E325" s="114"/>
      <c r="F325" s="114"/>
      <c r="G325" s="114"/>
      <c r="H325" s="115"/>
      <c r="I325" s="115"/>
      <c r="J325" s="115"/>
      <c r="K325" s="115"/>
      <c r="L325" s="115"/>
      <c r="M325" s="115"/>
      <c r="N325" s="115"/>
    </row>
    <row r="326" spans="2:14">
      <c r="B326" s="114"/>
      <c r="C326" s="114"/>
      <c r="D326" s="114"/>
      <c r="E326" s="114"/>
      <c r="F326" s="114"/>
      <c r="G326" s="114"/>
      <c r="H326" s="115"/>
      <c r="I326" s="115"/>
      <c r="J326" s="115"/>
      <c r="K326" s="115"/>
      <c r="L326" s="115"/>
      <c r="M326" s="115"/>
      <c r="N326" s="115"/>
    </row>
    <row r="327" spans="2:14">
      <c r="B327" s="114"/>
      <c r="C327" s="114"/>
      <c r="D327" s="114"/>
      <c r="E327" s="114"/>
      <c r="F327" s="114"/>
      <c r="G327" s="114"/>
      <c r="H327" s="115"/>
      <c r="I327" s="115"/>
      <c r="J327" s="115"/>
      <c r="K327" s="115"/>
      <c r="L327" s="115"/>
      <c r="M327" s="115"/>
      <c r="N327" s="115"/>
    </row>
    <row r="328" spans="2:14">
      <c r="B328" s="114"/>
      <c r="C328" s="114"/>
      <c r="D328" s="114"/>
      <c r="E328" s="114"/>
      <c r="F328" s="114"/>
      <c r="G328" s="114"/>
      <c r="H328" s="115"/>
      <c r="I328" s="115"/>
      <c r="J328" s="115"/>
      <c r="K328" s="115"/>
      <c r="L328" s="115"/>
      <c r="M328" s="115"/>
      <c r="N328" s="115"/>
    </row>
    <row r="329" spans="2:14">
      <c r="B329" s="114"/>
      <c r="C329" s="114"/>
      <c r="D329" s="114"/>
      <c r="E329" s="114"/>
      <c r="F329" s="114"/>
      <c r="G329" s="114"/>
      <c r="H329" s="115"/>
      <c r="I329" s="115"/>
      <c r="J329" s="115"/>
      <c r="K329" s="115"/>
      <c r="L329" s="115"/>
      <c r="M329" s="115"/>
      <c r="N329" s="115"/>
    </row>
    <row r="330" spans="2:14">
      <c r="B330" s="114"/>
      <c r="C330" s="114"/>
      <c r="D330" s="114"/>
      <c r="E330" s="114"/>
      <c r="F330" s="114"/>
      <c r="G330" s="114"/>
      <c r="H330" s="115"/>
      <c r="I330" s="115"/>
      <c r="J330" s="115"/>
      <c r="K330" s="115"/>
      <c r="L330" s="115"/>
      <c r="M330" s="115"/>
      <c r="N330" s="115"/>
    </row>
    <row r="331" spans="2:14">
      <c r="B331" s="114"/>
      <c r="C331" s="114"/>
      <c r="D331" s="114"/>
      <c r="E331" s="114"/>
      <c r="F331" s="114"/>
      <c r="G331" s="114"/>
      <c r="H331" s="115"/>
      <c r="I331" s="115"/>
      <c r="J331" s="115"/>
      <c r="K331" s="115"/>
      <c r="L331" s="115"/>
      <c r="M331" s="115"/>
      <c r="N331" s="115"/>
    </row>
    <row r="332" spans="2:14">
      <c r="B332" s="114"/>
      <c r="C332" s="114"/>
      <c r="D332" s="114"/>
      <c r="E332" s="114"/>
      <c r="F332" s="114"/>
      <c r="G332" s="114"/>
      <c r="H332" s="115"/>
      <c r="I332" s="115"/>
      <c r="J332" s="115"/>
      <c r="K332" s="115"/>
      <c r="L332" s="115"/>
      <c r="M332" s="115"/>
      <c r="N332" s="115"/>
    </row>
    <row r="333" spans="2:14">
      <c r="B333" s="114"/>
      <c r="C333" s="114"/>
      <c r="D333" s="114"/>
      <c r="E333" s="114"/>
      <c r="F333" s="114"/>
      <c r="G333" s="114"/>
      <c r="H333" s="115"/>
      <c r="I333" s="115"/>
      <c r="J333" s="115"/>
      <c r="K333" s="115"/>
      <c r="L333" s="115"/>
      <c r="M333" s="115"/>
      <c r="N333" s="115"/>
    </row>
    <row r="334" spans="2:14">
      <c r="B334" s="114"/>
      <c r="C334" s="114"/>
      <c r="D334" s="114"/>
      <c r="E334" s="114"/>
      <c r="F334" s="114"/>
      <c r="G334" s="114"/>
      <c r="H334" s="115"/>
      <c r="I334" s="115"/>
      <c r="J334" s="115"/>
      <c r="K334" s="115"/>
      <c r="L334" s="115"/>
      <c r="M334" s="115"/>
      <c r="N334" s="115"/>
    </row>
    <row r="335" spans="2:14">
      <c r="B335" s="114"/>
      <c r="C335" s="114"/>
      <c r="D335" s="114"/>
      <c r="E335" s="114"/>
      <c r="F335" s="114"/>
      <c r="G335" s="114"/>
      <c r="H335" s="115"/>
      <c r="I335" s="115"/>
      <c r="J335" s="115"/>
      <c r="K335" s="115"/>
      <c r="L335" s="115"/>
      <c r="M335" s="115"/>
      <c r="N335" s="115"/>
    </row>
    <row r="336" spans="2:14">
      <c r="B336" s="114"/>
      <c r="C336" s="114"/>
      <c r="D336" s="114"/>
      <c r="E336" s="114"/>
      <c r="F336" s="114"/>
      <c r="G336" s="114"/>
      <c r="H336" s="115"/>
      <c r="I336" s="115"/>
      <c r="J336" s="115"/>
      <c r="K336" s="115"/>
      <c r="L336" s="115"/>
      <c r="M336" s="115"/>
      <c r="N336" s="115"/>
    </row>
    <row r="337" spans="2:14">
      <c r="B337" s="114"/>
      <c r="C337" s="114"/>
      <c r="D337" s="114"/>
      <c r="E337" s="114"/>
      <c r="F337" s="114"/>
      <c r="G337" s="114"/>
      <c r="H337" s="115"/>
      <c r="I337" s="115"/>
      <c r="J337" s="115"/>
      <c r="K337" s="115"/>
      <c r="L337" s="115"/>
      <c r="M337" s="115"/>
      <c r="N337" s="115"/>
    </row>
    <row r="338" spans="2:14">
      <c r="B338" s="114"/>
      <c r="C338" s="114"/>
      <c r="D338" s="114"/>
      <c r="E338" s="114"/>
      <c r="F338" s="114"/>
      <c r="G338" s="114"/>
      <c r="H338" s="115"/>
      <c r="I338" s="115"/>
      <c r="J338" s="115"/>
      <c r="K338" s="115"/>
      <c r="L338" s="115"/>
      <c r="M338" s="115"/>
      <c r="N338" s="115"/>
    </row>
    <row r="339" spans="2:14">
      <c r="B339" s="114"/>
      <c r="C339" s="114"/>
      <c r="D339" s="114"/>
      <c r="E339" s="114"/>
      <c r="F339" s="114"/>
      <c r="G339" s="114"/>
      <c r="H339" s="115"/>
      <c r="I339" s="115"/>
      <c r="J339" s="115"/>
      <c r="K339" s="115"/>
      <c r="L339" s="115"/>
      <c r="M339" s="115"/>
      <c r="N339" s="115"/>
    </row>
    <row r="340" spans="2:14">
      <c r="B340" s="114"/>
      <c r="C340" s="114"/>
      <c r="D340" s="114"/>
      <c r="E340" s="114"/>
      <c r="F340" s="114"/>
      <c r="G340" s="114"/>
      <c r="H340" s="115"/>
      <c r="I340" s="115"/>
      <c r="J340" s="115"/>
      <c r="K340" s="115"/>
      <c r="L340" s="115"/>
      <c r="M340" s="115"/>
      <c r="N340" s="115"/>
    </row>
    <row r="341" spans="2:14">
      <c r="B341" s="114"/>
      <c r="C341" s="114"/>
      <c r="D341" s="114"/>
      <c r="E341" s="114"/>
      <c r="F341" s="114"/>
      <c r="G341" s="114"/>
      <c r="H341" s="115"/>
      <c r="I341" s="115"/>
      <c r="J341" s="115"/>
      <c r="K341" s="115"/>
      <c r="L341" s="115"/>
      <c r="M341" s="115"/>
      <c r="N341" s="115"/>
    </row>
    <row r="342" spans="2:14">
      <c r="B342" s="114"/>
      <c r="C342" s="114"/>
      <c r="D342" s="114"/>
      <c r="E342" s="114"/>
      <c r="F342" s="114"/>
      <c r="G342" s="114"/>
      <c r="H342" s="115"/>
      <c r="I342" s="115"/>
      <c r="J342" s="115"/>
      <c r="K342" s="115"/>
      <c r="L342" s="115"/>
      <c r="M342" s="115"/>
      <c r="N342" s="115"/>
    </row>
    <row r="343" spans="2:14">
      <c r="B343" s="114"/>
      <c r="C343" s="114"/>
      <c r="D343" s="114"/>
      <c r="E343" s="114"/>
      <c r="F343" s="114"/>
      <c r="G343" s="114"/>
      <c r="H343" s="115"/>
      <c r="I343" s="115"/>
      <c r="J343" s="115"/>
      <c r="K343" s="115"/>
      <c r="L343" s="115"/>
      <c r="M343" s="115"/>
      <c r="N343" s="115"/>
    </row>
    <row r="344" spans="2:14">
      <c r="B344" s="114"/>
      <c r="C344" s="114"/>
      <c r="D344" s="114"/>
      <c r="E344" s="114"/>
      <c r="F344" s="114"/>
      <c r="G344" s="114"/>
      <c r="H344" s="115"/>
      <c r="I344" s="115"/>
      <c r="J344" s="115"/>
      <c r="K344" s="115"/>
      <c r="L344" s="115"/>
      <c r="M344" s="115"/>
      <c r="N344" s="115"/>
    </row>
    <row r="345" spans="2:14">
      <c r="B345" s="114"/>
      <c r="C345" s="114"/>
      <c r="D345" s="114"/>
      <c r="E345" s="114"/>
      <c r="F345" s="114"/>
      <c r="G345" s="114"/>
      <c r="H345" s="115"/>
      <c r="I345" s="115"/>
      <c r="J345" s="115"/>
      <c r="K345" s="115"/>
      <c r="L345" s="115"/>
      <c r="M345" s="115"/>
      <c r="N345" s="115"/>
    </row>
    <row r="346" spans="2:14">
      <c r="B346" s="114"/>
      <c r="C346" s="114"/>
      <c r="D346" s="114"/>
      <c r="E346" s="114"/>
      <c r="F346" s="114"/>
      <c r="G346" s="114"/>
      <c r="H346" s="115"/>
      <c r="I346" s="115"/>
      <c r="J346" s="115"/>
      <c r="K346" s="115"/>
      <c r="L346" s="115"/>
      <c r="M346" s="115"/>
      <c r="N346" s="115"/>
    </row>
    <row r="347" spans="2:14">
      <c r="B347" s="114"/>
      <c r="C347" s="114"/>
      <c r="D347" s="114"/>
      <c r="E347" s="114"/>
      <c r="F347" s="114"/>
      <c r="G347" s="114"/>
      <c r="H347" s="115"/>
      <c r="I347" s="115"/>
      <c r="J347" s="115"/>
      <c r="K347" s="115"/>
      <c r="L347" s="115"/>
      <c r="M347" s="115"/>
      <c r="N347" s="115"/>
    </row>
    <row r="348" spans="2:14">
      <c r="B348" s="114"/>
      <c r="C348" s="114"/>
      <c r="D348" s="114"/>
      <c r="E348" s="114"/>
      <c r="F348" s="114"/>
      <c r="G348" s="114"/>
      <c r="H348" s="115"/>
      <c r="I348" s="115"/>
      <c r="J348" s="115"/>
      <c r="K348" s="115"/>
      <c r="L348" s="115"/>
      <c r="M348" s="115"/>
      <c r="N348" s="115"/>
    </row>
    <row r="349" spans="2:14">
      <c r="B349" s="114"/>
      <c r="C349" s="114"/>
      <c r="D349" s="114"/>
      <c r="E349" s="114"/>
      <c r="F349" s="114"/>
      <c r="G349" s="114"/>
      <c r="H349" s="115"/>
      <c r="I349" s="115"/>
      <c r="J349" s="115"/>
      <c r="K349" s="115"/>
      <c r="L349" s="115"/>
      <c r="M349" s="115"/>
      <c r="N349" s="115"/>
    </row>
    <row r="350" spans="2:14">
      <c r="B350" s="114"/>
      <c r="C350" s="114"/>
      <c r="D350" s="114"/>
      <c r="E350" s="114"/>
      <c r="F350" s="114"/>
      <c r="G350" s="114"/>
      <c r="H350" s="115"/>
      <c r="I350" s="115"/>
      <c r="J350" s="115"/>
      <c r="K350" s="115"/>
      <c r="L350" s="115"/>
      <c r="M350" s="115"/>
      <c r="N350" s="115"/>
    </row>
    <row r="351" spans="2:14">
      <c r="B351" s="114"/>
      <c r="C351" s="114"/>
      <c r="D351" s="114"/>
      <c r="E351" s="114"/>
      <c r="F351" s="114"/>
      <c r="G351" s="114"/>
      <c r="H351" s="115"/>
      <c r="I351" s="115"/>
      <c r="J351" s="115"/>
      <c r="K351" s="115"/>
      <c r="L351" s="115"/>
      <c r="M351" s="115"/>
      <c r="N351" s="115"/>
    </row>
    <row r="352" spans="2:14">
      <c r="B352" s="114"/>
      <c r="C352" s="114"/>
      <c r="D352" s="114"/>
      <c r="E352" s="114"/>
      <c r="F352" s="114"/>
      <c r="G352" s="114"/>
      <c r="H352" s="115"/>
      <c r="I352" s="115"/>
      <c r="J352" s="115"/>
      <c r="K352" s="115"/>
      <c r="L352" s="115"/>
      <c r="M352" s="115"/>
      <c r="N352" s="115"/>
    </row>
    <row r="353" spans="2:14">
      <c r="B353" s="114"/>
      <c r="C353" s="114"/>
      <c r="D353" s="114"/>
      <c r="E353" s="114"/>
      <c r="F353" s="114"/>
      <c r="G353" s="114"/>
      <c r="H353" s="115"/>
      <c r="I353" s="115"/>
      <c r="J353" s="115"/>
      <c r="K353" s="115"/>
      <c r="L353" s="115"/>
      <c r="M353" s="115"/>
      <c r="N353" s="115"/>
    </row>
    <row r="354" spans="2:14">
      <c r="B354" s="114"/>
      <c r="C354" s="114"/>
      <c r="D354" s="114"/>
      <c r="E354" s="114"/>
      <c r="F354" s="114"/>
      <c r="G354" s="114"/>
      <c r="H354" s="115"/>
      <c r="I354" s="115"/>
      <c r="J354" s="115"/>
      <c r="K354" s="115"/>
      <c r="L354" s="115"/>
      <c r="M354" s="115"/>
      <c r="N354" s="115"/>
    </row>
    <row r="355" spans="2:14">
      <c r="B355" s="114"/>
      <c r="C355" s="114"/>
      <c r="D355" s="114"/>
      <c r="E355" s="114"/>
      <c r="F355" s="114"/>
      <c r="G355" s="114"/>
      <c r="H355" s="115"/>
      <c r="I355" s="115"/>
      <c r="J355" s="115"/>
      <c r="K355" s="115"/>
      <c r="L355" s="115"/>
      <c r="M355" s="115"/>
      <c r="N355" s="115"/>
    </row>
    <row r="356" spans="2:14">
      <c r="B356" s="114"/>
      <c r="C356" s="114"/>
      <c r="D356" s="114"/>
      <c r="E356" s="114"/>
      <c r="F356" s="114"/>
      <c r="G356" s="114"/>
      <c r="H356" s="115"/>
      <c r="I356" s="115"/>
      <c r="J356" s="115"/>
      <c r="K356" s="115"/>
      <c r="L356" s="115"/>
      <c r="M356" s="115"/>
      <c r="N356" s="115"/>
    </row>
    <row r="357" spans="2:14">
      <c r="B357" s="114"/>
      <c r="C357" s="114"/>
      <c r="D357" s="114"/>
      <c r="E357" s="114"/>
      <c r="F357" s="114"/>
      <c r="G357" s="114"/>
      <c r="H357" s="115"/>
      <c r="I357" s="115"/>
      <c r="J357" s="115"/>
      <c r="K357" s="115"/>
      <c r="L357" s="115"/>
      <c r="M357" s="115"/>
      <c r="N357" s="115"/>
    </row>
    <row r="358" spans="2:14">
      <c r="B358" s="114"/>
      <c r="C358" s="114"/>
      <c r="D358" s="114"/>
      <c r="E358" s="114"/>
      <c r="F358" s="114"/>
      <c r="G358" s="114"/>
      <c r="H358" s="115"/>
      <c r="I358" s="115"/>
      <c r="J358" s="115"/>
      <c r="K358" s="115"/>
      <c r="L358" s="115"/>
      <c r="M358" s="115"/>
      <c r="N358" s="115"/>
    </row>
    <row r="359" spans="2:14">
      <c r="B359" s="114"/>
      <c r="C359" s="114"/>
      <c r="D359" s="114"/>
      <c r="E359" s="114"/>
      <c r="F359" s="114"/>
      <c r="G359" s="114"/>
      <c r="H359" s="115"/>
      <c r="I359" s="115"/>
      <c r="J359" s="115"/>
      <c r="K359" s="115"/>
      <c r="L359" s="115"/>
      <c r="M359" s="115"/>
      <c r="N359" s="115"/>
    </row>
    <row r="360" spans="2:14">
      <c r="B360" s="114"/>
      <c r="C360" s="114"/>
      <c r="D360" s="114"/>
      <c r="E360" s="114"/>
      <c r="F360" s="114"/>
      <c r="G360" s="114"/>
      <c r="H360" s="115"/>
      <c r="I360" s="115"/>
      <c r="J360" s="115"/>
      <c r="K360" s="115"/>
      <c r="L360" s="115"/>
      <c r="M360" s="115"/>
      <c r="N360" s="115"/>
    </row>
    <row r="361" spans="2:14">
      <c r="B361" s="114"/>
      <c r="C361" s="114"/>
      <c r="D361" s="114"/>
      <c r="E361" s="114"/>
      <c r="F361" s="114"/>
      <c r="G361" s="114"/>
      <c r="H361" s="115"/>
      <c r="I361" s="115"/>
      <c r="J361" s="115"/>
      <c r="K361" s="115"/>
      <c r="L361" s="115"/>
      <c r="M361" s="115"/>
      <c r="N361" s="115"/>
    </row>
    <row r="362" spans="2:14">
      <c r="B362" s="114"/>
      <c r="C362" s="114"/>
      <c r="D362" s="114"/>
      <c r="E362" s="114"/>
      <c r="F362" s="114"/>
      <c r="G362" s="114"/>
      <c r="H362" s="115"/>
      <c r="I362" s="115"/>
      <c r="J362" s="115"/>
      <c r="K362" s="115"/>
      <c r="L362" s="115"/>
      <c r="M362" s="115"/>
      <c r="N362" s="115"/>
    </row>
    <row r="363" spans="2:14">
      <c r="B363" s="114"/>
      <c r="C363" s="114"/>
      <c r="D363" s="114"/>
      <c r="E363" s="114"/>
      <c r="F363" s="114"/>
      <c r="G363" s="114"/>
      <c r="H363" s="115"/>
      <c r="I363" s="115"/>
      <c r="J363" s="115"/>
      <c r="K363" s="115"/>
      <c r="L363" s="115"/>
      <c r="M363" s="115"/>
      <c r="N363" s="115"/>
    </row>
    <row r="364" spans="2:14">
      <c r="B364" s="114"/>
      <c r="C364" s="114"/>
      <c r="D364" s="114"/>
      <c r="E364" s="114"/>
      <c r="F364" s="114"/>
      <c r="G364" s="114"/>
      <c r="H364" s="115"/>
      <c r="I364" s="115"/>
      <c r="J364" s="115"/>
      <c r="K364" s="115"/>
      <c r="L364" s="115"/>
      <c r="M364" s="115"/>
      <c r="N364" s="115"/>
    </row>
    <row r="365" spans="2:14">
      <c r="B365" s="114"/>
      <c r="C365" s="114"/>
      <c r="D365" s="114"/>
      <c r="E365" s="114"/>
      <c r="F365" s="114"/>
      <c r="G365" s="114"/>
      <c r="H365" s="115"/>
      <c r="I365" s="115"/>
      <c r="J365" s="115"/>
      <c r="K365" s="115"/>
      <c r="L365" s="115"/>
      <c r="M365" s="115"/>
      <c r="N365" s="115"/>
    </row>
    <row r="366" spans="2:14">
      <c r="B366" s="114"/>
      <c r="C366" s="114"/>
      <c r="D366" s="114"/>
      <c r="E366" s="114"/>
      <c r="F366" s="114"/>
      <c r="G366" s="114"/>
      <c r="H366" s="115"/>
      <c r="I366" s="115"/>
      <c r="J366" s="115"/>
      <c r="K366" s="115"/>
      <c r="L366" s="115"/>
      <c r="M366" s="115"/>
      <c r="N366" s="115"/>
    </row>
    <row r="367" spans="2:14">
      <c r="B367" s="114"/>
      <c r="C367" s="114"/>
      <c r="D367" s="114"/>
      <c r="E367" s="114"/>
      <c r="F367" s="114"/>
      <c r="G367" s="114"/>
      <c r="H367" s="115"/>
      <c r="I367" s="115"/>
      <c r="J367" s="115"/>
      <c r="K367" s="115"/>
      <c r="L367" s="115"/>
      <c r="M367" s="115"/>
      <c r="N367" s="115"/>
    </row>
    <row r="368" spans="2:14">
      <c r="B368" s="114"/>
      <c r="C368" s="114"/>
      <c r="D368" s="114"/>
      <c r="E368" s="114"/>
      <c r="F368" s="114"/>
      <c r="G368" s="114"/>
      <c r="H368" s="115"/>
      <c r="I368" s="115"/>
      <c r="J368" s="115"/>
      <c r="K368" s="115"/>
      <c r="L368" s="115"/>
      <c r="M368" s="115"/>
      <c r="N368" s="115"/>
    </row>
    <row r="369" spans="2:14">
      <c r="B369" s="114"/>
      <c r="C369" s="114"/>
      <c r="D369" s="114"/>
      <c r="E369" s="114"/>
      <c r="F369" s="114"/>
      <c r="G369" s="114"/>
      <c r="H369" s="115"/>
      <c r="I369" s="115"/>
      <c r="J369" s="115"/>
      <c r="K369" s="115"/>
      <c r="L369" s="115"/>
      <c r="M369" s="115"/>
      <c r="N369" s="115"/>
    </row>
    <row r="370" spans="2:14">
      <c r="B370" s="114"/>
      <c r="C370" s="114"/>
      <c r="D370" s="114"/>
      <c r="E370" s="114"/>
      <c r="F370" s="114"/>
      <c r="G370" s="114"/>
      <c r="H370" s="115"/>
      <c r="I370" s="115"/>
      <c r="J370" s="115"/>
      <c r="K370" s="115"/>
      <c r="L370" s="115"/>
      <c r="M370" s="115"/>
      <c r="N370" s="115"/>
    </row>
    <row r="371" spans="2:14">
      <c r="B371" s="114"/>
      <c r="C371" s="114"/>
      <c r="D371" s="114"/>
      <c r="E371" s="114"/>
      <c r="F371" s="114"/>
      <c r="G371" s="114"/>
      <c r="H371" s="115"/>
      <c r="I371" s="115"/>
      <c r="J371" s="115"/>
      <c r="K371" s="115"/>
      <c r="L371" s="115"/>
      <c r="M371" s="115"/>
      <c r="N371" s="115"/>
    </row>
    <row r="372" spans="2:14">
      <c r="B372" s="114"/>
      <c r="C372" s="114"/>
      <c r="D372" s="114"/>
      <c r="E372" s="114"/>
      <c r="F372" s="114"/>
      <c r="G372" s="114"/>
      <c r="H372" s="115"/>
      <c r="I372" s="115"/>
      <c r="J372" s="115"/>
      <c r="K372" s="115"/>
      <c r="L372" s="115"/>
      <c r="M372" s="115"/>
      <c r="N372" s="115"/>
    </row>
    <row r="373" spans="2:14">
      <c r="B373" s="114"/>
      <c r="C373" s="114"/>
      <c r="D373" s="114"/>
      <c r="E373" s="114"/>
      <c r="F373" s="114"/>
      <c r="G373" s="114"/>
      <c r="H373" s="115"/>
      <c r="I373" s="115"/>
      <c r="J373" s="115"/>
      <c r="K373" s="115"/>
      <c r="L373" s="115"/>
      <c r="M373" s="115"/>
      <c r="N373" s="115"/>
    </row>
    <row r="374" spans="2:14">
      <c r="B374" s="114"/>
      <c r="C374" s="114"/>
      <c r="D374" s="114"/>
      <c r="E374" s="114"/>
      <c r="F374" s="114"/>
      <c r="G374" s="114"/>
      <c r="H374" s="115"/>
      <c r="I374" s="115"/>
      <c r="J374" s="115"/>
      <c r="K374" s="115"/>
      <c r="L374" s="115"/>
      <c r="M374" s="115"/>
      <c r="N374" s="115"/>
    </row>
    <row r="375" spans="2:14">
      <c r="B375" s="114"/>
      <c r="C375" s="114"/>
      <c r="D375" s="114"/>
      <c r="E375" s="114"/>
      <c r="F375" s="114"/>
      <c r="G375" s="114"/>
      <c r="H375" s="115"/>
      <c r="I375" s="115"/>
      <c r="J375" s="115"/>
      <c r="K375" s="115"/>
      <c r="L375" s="115"/>
      <c r="M375" s="115"/>
      <c r="N375" s="115"/>
    </row>
    <row r="376" spans="2:14">
      <c r="B376" s="114"/>
      <c r="C376" s="114"/>
      <c r="D376" s="114"/>
      <c r="E376" s="114"/>
      <c r="F376" s="114"/>
      <c r="G376" s="114"/>
      <c r="H376" s="115"/>
      <c r="I376" s="115"/>
      <c r="J376" s="115"/>
      <c r="K376" s="115"/>
      <c r="L376" s="115"/>
      <c r="M376" s="115"/>
      <c r="N376" s="115"/>
    </row>
    <row r="377" spans="2:14">
      <c r="B377" s="114"/>
      <c r="C377" s="114"/>
      <c r="D377" s="114"/>
      <c r="E377" s="114"/>
      <c r="F377" s="114"/>
      <c r="G377" s="114"/>
      <c r="H377" s="115"/>
      <c r="I377" s="115"/>
      <c r="J377" s="115"/>
      <c r="K377" s="115"/>
      <c r="L377" s="115"/>
      <c r="M377" s="115"/>
      <c r="N377" s="115"/>
    </row>
    <row r="378" spans="2:14">
      <c r="B378" s="114"/>
      <c r="C378" s="114"/>
      <c r="D378" s="114"/>
      <c r="E378" s="114"/>
      <c r="F378" s="114"/>
      <c r="G378" s="114"/>
      <c r="H378" s="115"/>
      <c r="I378" s="115"/>
      <c r="J378" s="115"/>
      <c r="K378" s="115"/>
      <c r="L378" s="115"/>
      <c r="M378" s="115"/>
      <c r="N378" s="115"/>
    </row>
    <row r="379" spans="2:14">
      <c r="B379" s="114"/>
      <c r="C379" s="114"/>
      <c r="D379" s="114"/>
      <c r="E379" s="114"/>
      <c r="F379" s="114"/>
      <c r="G379" s="114"/>
      <c r="H379" s="115"/>
      <c r="I379" s="115"/>
      <c r="J379" s="115"/>
      <c r="K379" s="115"/>
      <c r="L379" s="115"/>
      <c r="M379" s="115"/>
      <c r="N379" s="115"/>
    </row>
    <row r="380" spans="2:14">
      <c r="B380" s="114"/>
      <c r="C380" s="114"/>
      <c r="D380" s="114"/>
      <c r="E380" s="114"/>
      <c r="F380" s="114"/>
      <c r="G380" s="114"/>
      <c r="H380" s="115"/>
      <c r="I380" s="115"/>
      <c r="J380" s="115"/>
      <c r="K380" s="115"/>
      <c r="L380" s="115"/>
      <c r="M380" s="115"/>
      <c r="N380" s="115"/>
    </row>
    <row r="381" spans="2:14">
      <c r="B381" s="114"/>
      <c r="C381" s="114"/>
      <c r="D381" s="114"/>
      <c r="E381" s="114"/>
      <c r="F381" s="114"/>
      <c r="G381" s="114"/>
      <c r="H381" s="115"/>
      <c r="I381" s="115"/>
      <c r="J381" s="115"/>
      <c r="K381" s="115"/>
      <c r="L381" s="115"/>
      <c r="M381" s="115"/>
      <c r="N381" s="115"/>
    </row>
    <row r="382" spans="2:14">
      <c r="B382" s="114"/>
      <c r="C382" s="114"/>
      <c r="D382" s="114"/>
      <c r="E382" s="114"/>
      <c r="F382" s="114"/>
      <c r="G382" s="114"/>
      <c r="H382" s="115"/>
      <c r="I382" s="115"/>
      <c r="J382" s="115"/>
      <c r="K382" s="115"/>
      <c r="L382" s="115"/>
      <c r="M382" s="115"/>
      <c r="N382" s="115"/>
    </row>
    <row r="383" spans="2:14">
      <c r="B383" s="114"/>
      <c r="C383" s="114"/>
      <c r="D383" s="114"/>
      <c r="E383" s="114"/>
      <c r="F383" s="114"/>
      <c r="G383" s="114"/>
      <c r="H383" s="115"/>
      <c r="I383" s="115"/>
      <c r="J383" s="115"/>
      <c r="K383" s="115"/>
      <c r="L383" s="115"/>
      <c r="M383" s="115"/>
      <c r="N383" s="115"/>
    </row>
    <row r="384" spans="2:14">
      <c r="B384" s="114"/>
      <c r="C384" s="114"/>
      <c r="D384" s="114"/>
      <c r="E384" s="114"/>
      <c r="F384" s="114"/>
      <c r="G384" s="114"/>
      <c r="H384" s="115"/>
      <c r="I384" s="115"/>
      <c r="J384" s="115"/>
      <c r="K384" s="115"/>
      <c r="L384" s="115"/>
      <c r="M384" s="115"/>
      <c r="N384" s="115"/>
    </row>
    <row r="385" spans="2:14">
      <c r="B385" s="114"/>
      <c r="C385" s="114"/>
      <c r="D385" s="114"/>
      <c r="E385" s="114"/>
      <c r="F385" s="114"/>
      <c r="G385" s="114"/>
      <c r="H385" s="115"/>
      <c r="I385" s="115"/>
      <c r="J385" s="115"/>
      <c r="K385" s="115"/>
      <c r="L385" s="115"/>
      <c r="M385" s="115"/>
      <c r="N385" s="115"/>
    </row>
    <row r="386" spans="2:14">
      <c r="B386" s="114"/>
      <c r="C386" s="114"/>
      <c r="D386" s="114"/>
      <c r="E386" s="114"/>
      <c r="F386" s="114"/>
      <c r="G386" s="114"/>
      <c r="H386" s="115"/>
      <c r="I386" s="115"/>
      <c r="J386" s="115"/>
      <c r="K386" s="115"/>
      <c r="L386" s="115"/>
      <c r="M386" s="115"/>
      <c r="N386" s="115"/>
    </row>
    <row r="387" spans="2:14">
      <c r="B387" s="114"/>
      <c r="C387" s="114"/>
      <c r="D387" s="114"/>
      <c r="E387" s="114"/>
      <c r="F387" s="114"/>
      <c r="G387" s="114"/>
      <c r="H387" s="115"/>
      <c r="I387" s="115"/>
      <c r="J387" s="115"/>
      <c r="K387" s="115"/>
      <c r="L387" s="115"/>
      <c r="M387" s="115"/>
      <c r="N387" s="115"/>
    </row>
    <row r="388" spans="2:14">
      <c r="B388" s="114"/>
      <c r="C388" s="114"/>
      <c r="D388" s="114"/>
      <c r="E388" s="114"/>
      <c r="F388" s="114"/>
      <c r="G388" s="114"/>
      <c r="H388" s="115"/>
      <c r="I388" s="115"/>
      <c r="J388" s="115"/>
      <c r="K388" s="115"/>
      <c r="L388" s="115"/>
      <c r="M388" s="115"/>
      <c r="N388" s="115"/>
    </row>
    <row r="389" spans="2:14">
      <c r="B389" s="114"/>
      <c r="C389" s="114"/>
      <c r="D389" s="114"/>
      <c r="E389" s="114"/>
      <c r="F389" s="114"/>
      <c r="G389" s="114"/>
      <c r="H389" s="115"/>
      <c r="I389" s="115"/>
      <c r="J389" s="115"/>
      <c r="K389" s="115"/>
      <c r="L389" s="115"/>
      <c r="M389" s="115"/>
      <c r="N389" s="115"/>
    </row>
    <row r="390" spans="2:14">
      <c r="B390" s="114"/>
      <c r="C390" s="114"/>
      <c r="D390" s="114"/>
      <c r="E390" s="114"/>
      <c r="F390" s="114"/>
      <c r="G390" s="114"/>
      <c r="H390" s="115"/>
      <c r="I390" s="115"/>
      <c r="J390" s="115"/>
      <c r="K390" s="115"/>
      <c r="L390" s="115"/>
      <c r="M390" s="115"/>
      <c r="N390" s="115"/>
    </row>
    <row r="391" spans="2:14">
      <c r="B391" s="114"/>
      <c r="C391" s="114"/>
      <c r="D391" s="114"/>
      <c r="E391" s="114"/>
      <c r="F391" s="114"/>
      <c r="G391" s="114"/>
      <c r="H391" s="115"/>
      <c r="I391" s="115"/>
      <c r="J391" s="115"/>
      <c r="K391" s="115"/>
      <c r="L391" s="115"/>
      <c r="M391" s="115"/>
      <c r="N391" s="115"/>
    </row>
    <row r="392" spans="2:14">
      <c r="B392" s="114"/>
      <c r="C392" s="114"/>
      <c r="D392" s="114"/>
      <c r="E392" s="114"/>
      <c r="F392" s="114"/>
      <c r="G392" s="114"/>
      <c r="H392" s="115"/>
      <c r="I392" s="115"/>
      <c r="J392" s="115"/>
      <c r="K392" s="115"/>
      <c r="L392" s="115"/>
      <c r="M392" s="115"/>
      <c r="N392" s="115"/>
    </row>
    <row r="393" spans="2:14">
      <c r="B393" s="114"/>
      <c r="C393" s="114"/>
      <c r="D393" s="114"/>
      <c r="E393" s="114"/>
      <c r="F393" s="114"/>
      <c r="G393" s="114"/>
      <c r="H393" s="115"/>
      <c r="I393" s="115"/>
      <c r="J393" s="115"/>
      <c r="K393" s="115"/>
      <c r="L393" s="115"/>
      <c r="M393" s="115"/>
      <c r="N393" s="115"/>
    </row>
    <row r="394" spans="2:14">
      <c r="B394" s="114"/>
      <c r="C394" s="114"/>
      <c r="D394" s="114"/>
      <c r="E394" s="114"/>
      <c r="F394" s="114"/>
      <c r="G394" s="114"/>
      <c r="H394" s="115"/>
      <c r="I394" s="115"/>
      <c r="J394" s="115"/>
      <c r="K394" s="115"/>
      <c r="L394" s="115"/>
      <c r="M394" s="115"/>
      <c r="N394" s="115"/>
    </row>
    <row r="395" spans="2:14">
      <c r="B395" s="114"/>
      <c r="C395" s="114"/>
      <c r="D395" s="114"/>
      <c r="E395" s="114"/>
      <c r="F395" s="114"/>
      <c r="G395" s="114"/>
      <c r="H395" s="115"/>
      <c r="I395" s="115"/>
      <c r="J395" s="115"/>
      <c r="K395" s="115"/>
      <c r="L395" s="115"/>
      <c r="M395" s="115"/>
      <c r="N395" s="115"/>
    </row>
    <row r="396" spans="2:14">
      <c r="B396" s="114"/>
      <c r="C396" s="114"/>
      <c r="D396" s="114"/>
      <c r="E396" s="114"/>
      <c r="F396" s="114"/>
      <c r="G396" s="114"/>
      <c r="H396" s="115"/>
      <c r="I396" s="115"/>
      <c r="J396" s="115"/>
      <c r="K396" s="115"/>
      <c r="L396" s="115"/>
      <c r="M396" s="115"/>
      <c r="N396" s="115"/>
    </row>
    <row r="397" spans="2:14">
      <c r="B397" s="114"/>
      <c r="C397" s="114"/>
      <c r="D397" s="114"/>
      <c r="E397" s="114"/>
      <c r="F397" s="114"/>
      <c r="G397" s="114"/>
      <c r="H397" s="115"/>
      <c r="I397" s="115"/>
      <c r="J397" s="115"/>
      <c r="K397" s="115"/>
      <c r="L397" s="115"/>
      <c r="M397" s="115"/>
      <c r="N397" s="115"/>
    </row>
    <row r="398" spans="2:14">
      <c r="B398" s="114"/>
      <c r="C398" s="114"/>
      <c r="D398" s="114"/>
      <c r="E398" s="114"/>
      <c r="F398" s="114"/>
      <c r="G398" s="114"/>
      <c r="H398" s="115"/>
      <c r="I398" s="115"/>
      <c r="J398" s="115"/>
      <c r="K398" s="115"/>
      <c r="L398" s="115"/>
      <c r="M398" s="115"/>
      <c r="N398" s="115"/>
    </row>
    <row r="399" spans="2:14">
      <c r="B399" s="114"/>
      <c r="C399" s="114"/>
      <c r="D399" s="114"/>
      <c r="E399" s="114"/>
      <c r="F399" s="114"/>
      <c r="G399" s="114"/>
      <c r="H399" s="115"/>
      <c r="I399" s="115"/>
      <c r="J399" s="115"/>
      <c r="K399" s="115"/>
      <c r="L399" s="115"/>
      <c r="M399" s="115"/>
      <c r="N399" s="115"/>
    </row>
    <row r="400" spans="2:14">
      <c r="B400" s="114"/>
      <c r="C400" s="114"/>
      <c r="D400" s="114"/>
      <c r="E400" s="114"/>
      <c r="F400" s="114"/>
      <c r="G400" s="114"/>
      <c r="H400" s="115"/>
      <c r="I400" s="115"/>
      <c r="J400" s="115"/>
      <c r="K400" s="115"/>
      <c r="L400" s="115"/>
      <c r="M400" s="115"/>
      <c r="N400" s="115"/>
    </row>
    <row r="401" spans="2:14">
      <c r="B401" s="114"/>
      <c r="C401" s="114"/>
      <c r="D401" s="114"/>
      <c r="E401" s="114"/>
      <c r="F401" s="114"/>
      <c r="G401" s="114"/>
      <c r="H401" s="115"/>
      <c r="I401" s="115"/>
      <c r="J401" s="115"/>
      <c r="K401" s="115"/>
      <c r="L401" s="115"/>
      <c r="M401" s="115"/>
      <c r="N401" s="115"/>
    </row>
    <row r="402" spans="2:14">
      <c r="B402" s="114"/>
      <c r="C402" s="114"/>
      <c r="D402" s="114"/>
      <c r="E402" s="114"/>
      <c r="F402" s="114"/>
      <c r="G402" s="114"/>
      <c r="H402" s="115"/>
      <c r="I402" s="115"/>
      <c r="J402" s="115"/>
      <c r="K402" s="115"/>
      <c r="L402" s="115"/>
      <c r="M402" s="115"/>
      <c r="N402" s="115"/>
    </row>
    <row r="403" spans="2:14">
      <c r="B403" s="114"/>
      <c r="C403" s="114"/>
      <c r="D403" s="114"/>
      <c r="E403" s="114"/>
      <c r="F403" s="114"/>
      <c r="G403" s="114"/>
      <c r="H403" s="115"/>
      <c r="I403" s="115"/>
      <c r="J403" s="115"/>
      <c r="K403" s="115"/>
      <c r="L403" s="115"/>
      <c r="M403" s="115"/>
      <c r="N403" s="115"/>
    </row>
    <row r="404" spans="2:14">
      <c r="B404" s="114"/>
      <c r="C404" s="114"/>
      <c r="D404" s="114"/>
      <c r="E404" s="114"/>
      <c r="F404" s="114"/>
      <c r="G404" s="114"/>
      <c r="H404" s="115"/>
      <c r="I404" s="115"/>
      <c r="J404" s="115"/>
      <c r="K404" s="115"/>
      <c r="L404" s="115"/>
      <c r="M404" s="115"/>
      <c r="N404" s="115"/>
    </row>
    <row r="405" spans="2:14">
      <c r="B405" s="114"/>
      <c r="C405" s="114"/>
      <c r="D405" s="114"/>
      <c r="E405" s="114"/>
      <c r="F405" s="114"/>
      <c r="G405" s="114"/>
      <c r="H405" s="115"/>
      <c r="I405" s="115"/>
      <c r="J405" s="115"/>
      <c r="K405" s="115"/>
      <c r="L405" s="115"/>
      <c r="M405" s="115"/>
      <c r="N405" s="115"/>
    </row>
    <row r="406" spans="2:14">
      <c r="B406" s="114"/>
      <c r="C406" s="114"/>
      <c r="D406" s="114"/>
      <c r="E406" s="114"/>
      <c r="F406" s="114"/>
      <c r="G406" s="114"/>
      <c r="H406" s="115"/>
      <c r="I406" s="115"/>
      <c r="J406" s="115"/>
      <c r="K406" s="115"/>
      <c r="L406" s="115"/>
      <c r="M406" s="115"/>
      <c r="N406" s="115"/>
    </row>
    <row r="407" spans="2:14">
      <c r="B407" s="114"/>
      <c r="C407" s="114"/>
      <c r="D407" s="114"/>
      <c r="E407" s="114"/>
      <c r="F407" s="114"/>
      <c r="G407" s="114"/>
      <c r="H407" s="115"/>
      <c r="I407" s="115"/>
      <c r="J407" s="115"/>
      <c r="K407" s="115"/>
      <c r="L407" s="115"/>
      <c r="M407" s="115"/>
      <c r="N407" s="115"/>
    </row>
    <row r="408" spans="2:14">
      <c r="B408" s="114"/>
      <c r="C408" s="114"/>
      <c r="D408" s="114"/>
      <c r="E408" s="114"/>
      <c r="F408" s="114"/>
      <c r="G408" s="114"/>
      <c r="H408" s="115"/>
      <c r="I408" s="115"/>
      <c r="J408" s="115"/>
      <c r="K408" s="115"/>
      <c r="L408" s="115"/>
      <c r="M408" s="115"/>
      <c r="N408" s="115"/>
    </row>
    <row r="409" spans="2:14">
      <c r="B409" s="114"/>
      <c r="C409" s="114"/>
      <c r="D409" s="114"/>
      <c r="E409" s="114"/>
      <c r="F409" s="114"/>
      <c r="G409" s="114"/>
      <c r="H409" s="115"/>
      <c r="I409" s="115"/>
      <c r="J409" s="115"/>
      <c r="K409" s="115"/>
      <c r="L409" s="115"/>
      <c r="M409" s="115"/>
      <c r="N409" s="115"/>
    </row>
    <row r="410" spans="2:14">
      <c r="B410" s="114"/>
      <c r="C410" s="114"/>
      <c r="D410" s="114"/>
      <c r="E410" s="114"/>
      <c r="F410" s="114"/>
      <c r="G410" s="114"/>
      <c r="H410" s="115"/>
      <c r="I410" s="115"/>
      <c r="J410" s="115"/>
      <c r="K410" s="115"/>
      <c r="L410" s="115"/>
      <c r="M410" s="115"/>
      <c r="N410" s="115"/>
    </row>
    <row r="411" spans="2:14">
      <c r="B411" s="114"/>
      <c r="C411" s="114"/>
      <c r="D411" s="114"/>
      <c r="E411" s="114"/>
      <c r="F411" s="114"/>
      <c r="G411" s="114"/>
      <c r="H411" s="115"/>
      <c r="I411" s="115"/>
      <c r="J411" s="115"/>
      <c r="K411" s="115"/>
      <c r="L411" s="115"/>
      <c r="M411" s="115"/>
      <c r="N411" s="115"/>
    </row>
    <row r="412" spans="2:14">
      <c r="B412" s="114"/>
      <c r="C412" s="114"/>
      <c r="D412" s="114"/>
      <c r="E412" s="114"/>
      <c r="F412" s="114"/>
      <c r="G412" s="114"/>
      <c r="H412" s="115"/>
      <c r="I412" s="115"/>
      <c r="J412" s="115"/>
      <c r="K412" s="115"/>
      <c r="L412" s="115"/>
      <c r="M412" s="115"/>
      <c r="N412" s="115"/>
    </row>
    <row r="413" spans="2:14">
      <c r="B413" s="114"/>
      <c r="C413" s="114"/>
      <c r="D413" s="114"/>
      <c r="E413" s="114"/>
      <c r="F413" s="114"/>
      <c r="G413" s="114"/>
      <c r="H413" s="115"/>
      <c r="I413" s="115"/>
      <c r="J413" s="115"/>
      <c r="K413" s="115"/>
      <c r="L413" s="115"/>
      <c r="M413" s="115"/>
      <c r="N413" s="115"/>
    </row>
    <row r="414" spans="2:14">
      <c r="B414" s="114"/>
      <c r="C414" s="114"/>
      <c r="D414" s="114"/>
      <c r="E414" s="114"/>
      <c r="F414" s="114"/>
      <c r="G414" s="114"/>
      <c r="H414" s="115"/>
      <c r="I414" s="115"/>
      <c r="J414" s="115"/>
      <c r="K414" s="115"/>
      <c r="L414" s="115"/>
      <c r="M414" s="115"/>
      <c r="N414" s="115"/>
    </row>
    <row r="415" spans="2:14">
      <c r="B415" s="114"/>
      <c r="C415" s="114"/>
      <c r="D415" s="114"/>
      <c r="E415" s="114"/>
      <c r="F415" s="114"/>
      <c r="G415" s="114"/>
      <c r="H415" s="115"/>
      <c r="I415" s="115"/>
      <c r="J415" s="115"/>
      <c r="K415" s="115"/>
      <c r="L415" s="115"/>
      <c r="M415" s="115"/>
      <c r="N415" s="115"/>
    </row>
    <row r="416" spans="2:14">
      <c r="B416" s="114"/>
      <c r="C416" s="114"/>
      <c r="D416" s="114"/>
      <c r="E416" s="114"/>
      <c r="F416" s="114"/>
      <c r="G416" s="114"/>
      <c r="H416" s="115"/>
      <c r="I416" s="115"/>
      <c r="J416" s="115"/>
      <c r="K416" s="115"/>
      <c r="L416" s="115"/>
      <c r="M416" s="115"/>
      <c r="N416" s="115"/>
    </row>
    <row r="417" spans="2:14">
      <c r="B417" s="114"/>
      <c r="C417" s="114"/>
      <c r="D417" s="114"/>
      <c r="E417" s="114"/>
      <c r="F417" s="114"/>
      <c r="G417" s="114"/>
      <c r="H417" s="115"/>
      <c r="I417" s="115"/>
      <c r="J417" s="115"/>
      <c r="K417" s="115"/>
      <c r="L417" s="115"/>
      <c r="M417" s="115"/>
      <c r="N417" s="115"/>
    </row>
    <row r="418" spans="2:14">
      <c r="B418" s="114"/>
      <c r="C418" s="114"/>
      <c r="D418" s="114"/>
      <c r="E418" s="114"/>
      <c r="F418" s="114"/>
      <c r="G418" s="114"/>
      <c r="H418" s="115"/>
      <c r="I418" s="115"/>
      <c r="J418" s="115"/>
      <c r="K418" s="115"/>
      <c r="L418" s="115"/>
      <c r="M418" s="115"/>
      <c r="N418" s="115"/>
    </row>
    <row r="419" spans="2:14">
      <c r="B419" s="114"/>
      <c r="C419" s="114"/>
      <c r="D419" s="114"/>
      <c r="E419" s="114"/>
      <c r="F419" s="114"/>
      <c r="G419" s="114"/>
      <c r="H419" s="115"/>
      <c r="I419" s="115"/>
      <c r="J419" s="115"/>
      <c r="K419" s="115"/>
      <c r="L419" s="115"/>
      <c r="M419" s="115"/>
      <c r="N419" s="115"/>
    </row>
    <row r="420" spans="2:14">
      <c r="B420" s="114"/>
      <c r="C420" s="114"/>
      <c r="D420" s="114"/>
      <c r="E420" s="114"/>
      <c r="F420" s="114"/>
      <c r="G420" s="114"/>
      <c r="H420" s="115"/>
      <c r="I420" s="115"/>
      <c r="J420" s="115"/>
      <c r="K420" s="115"/>
      <c r="L420" s="115"/>
      <c r="M420" s="115"/>
      <c r="N420" s="115"/>
    </row>
    <row r="421" spans="2:14">
      <c r="B421" s="114"/>
      <c r="C421" s="114"/>
      <c r="D421" s="114"/>
      <c r="E421" s="114"/>
      <c r="F421" s="114"/>
      <c r="G421" s="114"/>
      <c r="H421" s="115"/>
      <c r="I421" s="115"/>
      <c r="J421" s="115"/>
      <c r="K421" s="115"/>
      <c r="L421" s="115"/>
      <c r="M421" s="115"/>
      <c r="N421" s="115"/>
    </row>
    <row r="422" spans="2:14">
      <c r="B422" s="114"/>
      <c r="C422" s="114"/>
      <c r="D422" s="114"/>
      <c r="E422" s="114"/>
      <c r="F422" s="114"/>
      <c r="G422" s="114"/>
      <c r="H422" s="115"/>
      <c r="I422" s="115"/>
      <c r="J422" s="115"/>
      <c r="K422" s="115"/>
      <c r="L422" s="115"/>
      <c r="M422" s="115"/>
      <c r="N422" s="115"/>
    </row>
    <row r="423" spans="2:14">
      <c r="B423" s="114"/>
      <c r="C423" s="114"/>
      <c r="D423" s="114"/>
      <c r="E423" s="114"/>
      <c r="F423" s="114"/>
      <c r="G423" s="114"/>
      <c r="H423" s="115"/>
      <c r="I423" s="115"/>
      <c r="J423" s="115"/>
      <c r="K423" s="115"/>
      <c r="L423" s="115"/>
      <c r="M423" s="115"/>
      <c r="N423" s="115"/>
    </row>
    <row r="424" spans="2:14">
      <c r="B424" s="114"/>
      <c r="C424" s="114"/>
      <c r="D424" s="114"/>
      <c r="E424" s="114"/>
      <c r="F424" s="114"/>
      <c r="G424" s="114"/>
      <c r="H424" s="115"/>
      <c r="I424" s="115"/>
      <c r="J424" s="115"/>
      <c r="K424" s="115"/>
      <c r="L424" s="115"/>
      <c r="M424" s="115"/>
      <c r="N424" s="115"/>
    </row>
    <row r="425" spans="2:14">
      <c r="B425" s="114"/>
      <c r="C425" s="114"/>
      <c r="D425" s="114"/>
      <c r="E425" s="114"/>
      <c r="F425" s="114"/>
      <c r="G425" s="114"/>
      <c r="H425" s="115"/>
      <c r="I425" s="115"/>
      <c r="J425" s="115"/>
      <c r="K425" s="115"/>
      <c r="L425" s="115"/>
      <c r="M425" s="115"/>
      <c r="N425" s="115"/>
    </row>
    <row r="426" spans="2:14">
      <c r="B426" s="114"/>
      <c r="C426" s="114"/>
      <c r="D426" s="114"/>
      <c r="E426" s="114"/>
      <c r="F426" s="114"/>
      <c r="G426" s="114"/>
      <c r="H426" s="115"/>
      <c r="I426" s="115"/>
      <c r="J426" s="115"/>
      <c r="K426" s="115"/>
      <c r="L426" s="115"/>
      <c r="M426" s="115"/>
      <c r="N426" s="115"/>
    </row>
    <row r="427" spans="2:14">
      <c r="B427" s="114"/>
      <c r="C427" s="114"/>
      <c r="D427" s="114"/>
      <c r="E427" s="114"/>
      <c r="F427" s="114"/>
      <c r="G427" s="114"/>
      <c r="H427" s="115"/>
      <c r="I427" s="115"/>
      <c r="J427" s="115"/>
      <c r="K427" s="115"/>
      <c r="L427" s="115"/>
      <c r="M427" s="115"/>
      <c r="N427" s="115"/>
    </row>
    <row r="428" spans="2:14">
      <c r="B428" s="114"/>
      <c r="C428" s="114"/>
      <c r="D428" s="114"/>
      <c r="E428" s="114"/>
      <c r="F428" s="114"/>
      <c r="G428" s="114"/>
      <c r="H428" s="115"/>
      <c r="I428" s="115"/>
      <c r="J428" s="115"/>
      <c r="K428" s="115"/>
      <c r="L428" s="115"/>
      <c r="M428" s="115"/>
      <c r="N428" s="115"/>
    </row>
    <row r="429" spans="2:14">
      <c r="B429" s="114"/>
      <c r="C429" s="114"/>
      <c r="D429" s="114"/>
      <c r="E429" s="114"/>
      <c r="F429" s="114"/>
      <c r="G429" s="114"/>
      <c r="H429" s="115"/>
      <c r="I429" s="115"/>
      <c r="J429" s="115"/>
      <c r="K429" s="115"/>
      <c r="L429" s="115"/>
      <c r="M429" s="115"/>
      <c r="N429" s="115"/>
    </row>
    <row r="430" spans="2:14">
      <c r="B430" s="114"/>
      <c r="C430" s="114"/>
      <c r="D430" s="114"/>
      <c r="E430" s="114"/>
      <c r="F430" s="114"/>
      <c r="G430" s="114"/>
      <c r="H430" s="115"/>
      <c r="I430" s="115"/>
      <c r="J430" s="115"/>
      <c r="K430" s="115"/>
      <c r="L430" s="115"/>
      <c r="M430" s="115"/>
      <c r="N430" s="115"/>
    </row>
    <row r="431" spans="2:14">
      <c r="B431" s="114"/>
      <c r="C431" s="114"/>
      <c r="D431" s="114"/>
      <c r="E431" s="114"/>
      <c r="F431" s="114"/>
      <c r="G431" s="114"/>
      <c r="H431" s="115"/>
      <c r="I431" s="115"/>
      <c r="J431" s="115"/>
      <c r="K431" s="115"/>
      <c r="L431" s="115"/>
      <c r="M431" s="115"/>
      <c r="N431" s="115"/>
    </row>
    <row r="432" spans="2:14">
      <c r="B432" s="114"/>
      <c r="C432" s="114"/>
      <c r="D432" s="114"/>
      <c r="E432" s="114"/>
      <c r="F432" s="114"/>
      <c r="G432" s="114"/>
      <c r="H432" s="115"/>
      <c r="I432" s="115"/>
      <c r="J432" s="115"/>
      <c r="K432" s="115"/>
      <c r="L432" s="115"/>
      <c r="M432" s="115"/>
      <c r="N432" s="115"/>
    </row>
    <row r="433" spans="2:14">
      <c r="B433" s="114"/>
      <c r="C433" s="114"/>
      <c r="D433" s="114"/>
      <c r="E433" s="114"/>
      <c r="F433" s="114"/>
      <c r="G433" s="114"/>
      <c r="H433" s="115"/>
      <c r="I433" s="115"/>
      <c r="J433" s="115"/>
      <c r="K433" s="115"/>
      <c r="L433" s="115"/>
      <c r="M433" s="115"/>
      <c r="N433" s="115"/>
    </row>
    <row r="434" spans="2:14">
      <c r="B434" s="114"/>
      <c r="C434" s="114"/>
      <c r="D434" s="114"/>
      <c r="E434" s="114"/>
      <c r="F434" s="114"/>
      <c r="G434" s="114"/>
      <c r="H434" s="115"/>
      <c r="I434" s="115"/>
      <c r="J434" s="115"/>
      <c r="K434" s="115"/>
      <c r="L434" s="115"/>
      <c r="M434" s="115"/>
      <c r="N434" s="115"/>
    </row>
    <row r="435" spans="2:14">
      <c r="B435" s="114"/>
      <c r="C435" s="114"/>
      <c r="D435" s="114"/>
      <c r="E435" s="114"/>
      <c r="F435" s="114"/>
      <c r="G435" s="114"/>
      <c r="H435" s="115"/>
      <c r="I435" s="115"/>
      <c r="J435" s="115"/>
      <c r="K435" s="115"/>
      <c r="L435" s="115"/>
      <c r="M435" s="115"/>
      <c r="N435" s="115"/>
    </row>
    <row r="436" spans="2:14">
      <c r="B436" s="114"/>
      <c r="C436" s="114"/>
      <c r="D436" s="114"/>
      <c r="E436" s="114"/>
      <c r="F436" s="114"/>
      <c r="G436" s="114"/>
      <c r="H436" s="115"/>
      <c r="I436" s="115"/>
      <c r="J436" s="115"/>
      <c r="K436" s="115"/>
      <c r="L436" s="115"/>
      <c r="M436" s="115"/>
      <c r="N436" s="115"/>
    </row>
    <row r="437" spans="2:14">
      <c r="B437" s="114"/>
      <c r="C437" s="114"/>
      <c r="D437" s="114"/>
      <c r="E437" s="114"/>
      <c r="F437" s="114"/>
      <c r="G437" s="114"/>
      <c r="H437" s="115"/>
      <c r="I437" s="115"/>
      <c r="J437" s="115"/>
      <c r="K437" s="115"/>
      <c r="L437" s="115"/>
      <c r="M437" s="115"/>
      <c r="N437" s="115"/>
    </row>
    <row r="438" spans="2:14">
      <c r="B438" s="114"/>
      <c r="C438" s="114"/>
      <c r="D438" s="114"/>
      <c r="E438" s="114"/>
      <c r="F438" s="114"/>
      <c r="G438" s="114"/>
      <c r="H438" s="115"/>
      <c r="I438" s="115"/>
      <c r="J438" s="115"/>
      <c r="K438" s="115"/>
      <c r="L438" s="115"/>
      <c r="M438" s="115"/>
      <c r="N438" s="115"/>
    </row>
    <row r="439" spans="2:14">
      <c r="B439" s="114"/>
      <c r="C439" s="114"/>
      <c r="D439" s="114"/>
      <c r="E439" s="114"/>
      <c r="F439" s="114"/>
      <c r="G439" s="114"/>
      <c r="H439" s="115"/>
      <c r="I439" s="115"/>
      <c r="J439" s="115"/>
      <c r="K439" s="115"/>
      <c r="L439" s="115"/>
      <c r="M439" s="115"/>
      <c r="N439" s="115"/>
    </row>
    <row r="440" spans="2:14">
      <c r="B440" s="114"/>
      <c r="C440" s="114"/>
      <c r="D440" s="114"/>
      <c r="E440" s="114"/>
      <c r="F440" s="114"/>
      <c r="G440" s="114"/>
      <c r="H440" s="115"/>
      <c r="I440" s="115"/>
      <c r="J440" s="115"/>
      <c r="K440" s="115"/>
      <c r="L440" s="115"/>
      <c r="M440" s="115"/>
      <c r="N440" s="115"/>
    </row>
    <row r="441" spans="2:14">
      <c r="B441" s="114"/>
      <c r="C441" s="114"/>
      <c r="D441" s="114"/>
      <c r="E441" s="114"/>
      <c r="F441" s="114"/>
      <c r="G441" s="114"/>
      <c r="H441" s="115"/>
      <c r="I441" s="115"/>
      <c r="J441" s="115"/>
      <c r="K441" s="115"/>
      <c r="L441" s="115"/>
      <c r="M441" s="115"/>
      <c r="N441" s="115"/>
    </row>
    <row r="442" spans="2:14">
      <c r="B442" s="114"/>
      <c r="C442" s="114"/>
      <c r="D442" s="114"/>
      <c r="E442" s="114"/>
      <c r="F442" s="114"/>
      <c r="G442" s="114"/>
      <c r="H442" s="115"/>
      <c r="I442" s="115"/>
      <c r="J442" s="115"/>
      <c r="K442" s="115"/>
      <c r="L442" s="115"/>
      <c r="M442" s="115"/>
      <c r="N442" s="115"/>
    </row>
    <row r="443" spans="2:14">
      <c r="B443" s="114"/>
      <c r="C443" s="114"/>
      <c r="D443" s="114"/>
      <c r="E443" s="114"/>
      <c r="F443" s="114"/>
      <c r="G443" s="114"/>
      <c r="H443" s="115"/>
      <c r="I443" s="115"/>
      <c r="J443" s="115"/>
      <c r="K443" s="115"/>
      <c r="L443" s="115"/>
      <c r="M443" s="115"/>
      <c r="N443" s="115"/>
    </row>
    <row r="444" spans="2:14">
      <c r="B444" s="114"/>
      <c r="C444" s="114"/>
      <c r="D444" s="114"/>
      <c r="E444" s="114"/>
      <c r="F444" s="114"/>
      <c r="G444" s="114"/>
      <c r="H444" s="115"/>
      <c r="I444" s="115"/>
      <c r="J444" s="115"/>
      <c r="K444" s="115"/>
      <c r="L444" s="115"/>
      <c r="M444" s="115"/>
      <c r="N444" s="115"/>
    </row>
    <row r="445" spans="2:14">
      <c r="B445" s="114"/>
      <c r="C445" s="114"/>
      <c r="D445" s="114"/>
      <c r="E445" s="114"/>
      <c r="F445" s="114"/>
      <c r="G445" s="114"/>
      <c r="H445" s="115"/>
      <c r="I445" s="115"/>
      <c r="J445" s="115"/>
      <c r="K445" s="115"/>
      <c r="L445" s="115"/>
      <c r="M445" s="115"/>
      <c r="N445" s="115"/>
    </row>
    <row r="446" spans="2:14">
      <c r="B446" s="114"/>
      <c r="C446" s="114"/>
      <c r="D446" s="114"/>
      <c r="E446" s="114"/>
      <c r="F446" s="114"/>
      <c r="G446" s="114"/>
      <c r="H446" s="115"/>
      <c r="I446" s="115"/>
      <c r="J446" s="115"/>
      <c r="K446" s="115"/>
      <c r="L446" s="115"/>
      <c r="M446" s="115"/>
      <c r="N446" s="115"/>
    </row>
    <row r="447" spans="2:14">
      <c r="B447" s="114"/>
      <c r="C447" s="114"/>
      <c r="D447" s="114"/>
      <c r="E447" s="114"/>
      <c r="F447" s="114"/>
      <c r="G447" s="114"/>
      <c r="H447" s="115"/>
      <c r="I447" s="115"/>
      <c r="J447" s="115"/>
      <c r="K447" s="115"/>
      <c r="L447" s="115"/>
      <c r="M447" s="115"/>
      <c r="N447" s="115"/>
    </row>
    <row r="448" spans="2:14">
      <c r="B448" s="114"/>
      <c r="C448" s="114"/>
      <c r="D448" s="114"/>
      <c r="E448" s="114"/>
      <c r="F448" s="114"/>
      <c r="G448" s="114"/>
      <c r="H448" s="115"/>
      <c r="I448" s="115"/>
      <c r="J448" s="115"/>
      <c r="K448" s="115"/>
      <c r="L448" s="115"/>
      <c r="M448" s="115"/>
      <c r="N448" s="115"/>
    </row>
    <row r="449" spans="2:14">
      <c r="B449" s="114"/>
      <c r="C449" s="114"/>
      <c r="D449" s="114"/>
      <c r="E449" s="114"/>
      <c r="F449" s="114"/>
      <c r="G449" s="114"/>
      <c r="H449" s="115"/>
      <c r="I449" s="115"/>
      <c r="J449" s="115"/>
      <c r="K449" s="115"/>
      <c r="L449" s="115"/>
      <c r="M449" s="115"/>
      <c r="N449" s="115"/>
    </row>
    <row r="450" spans="2:14">
      <c r="B450" s="114"/>
      <c r="C450" s="114"/>
      <c r="D450" s="114"/>
      <c r="E450" s="114"/>
      <c r="F450" s="114"/>
      <c r="G450" s="114"/>
      <c r="H450" s="115"/>
      <c r="I450" s="115"/>
      <c r="J450" s="115"/>
      <c r="K450" s="115"/>
      <c r="L450" s="115"/>
      <c r="M450" s="115"/>
      <c r="N450" s="115"/>
    </row>
    <row r="451" spans="2:14">
      <c r="B451" s="114"/>
      <c r="C451" s="114"/>
      <c r="D451" s="114"/>
      <c r="E451" s="114"/>
      <c r="F451" s="114"/>
      <c r="G451" s="114"/>
      <c r="H451" s="115"/>
      <c r="I451" s="115"/>
      <c r="J451" s="115"/>
      <c r="K451" s="115"/>
      <c r="L451" s="115"/>
      <c r="M451" s="115"/>
      <c r="N451" s="115"/>
    </row>
    <row r="452" spans="2:14">
      <c r="B452" s="114"/>
      <c r="C452" s="114"/>
      <c r="D452" s="114"/>
      <c r="E452" s="114"/>
      <c r="F452" s="114"/>
      <c r="G452" s="114"/>
      <c r="H452" s="115"/>
      <c r="I452" s="115"/>
      <c r="J452" s="115"/>
      <c r="K452" s="115"/>
      <c r="L452" s="115"/>
      <c r="M452" s="115"/>
      <c r="N452" s="115"/>
    </row>
    <row r="453" spans="2:14">
      <c r="B453" s="114"/>
      <c r="C453" s="114"/>
      <c r="D453" s="114"/>
      <c r="E453" s="114"/>
      <c r="F453" s="114"/>
      <c r="G453" s="114"/>
      <c r="H453" s="115"/>
      <c r="I453" s="115"/>
      <c r="J453" s="115"/>
      <c r="K453" s="115"/>
      <c r="L453" s="115"/>
      <c r="M453" s="115"/>
      <c r="N453" s="115"/>
    </row>
    <row r="454" spans="2:14">
      <c r="B454" s="114"/>
      <c r="C454" s="114"/>
      <c r="D454" s="114"/>
      <c r="E454" s="114"/>
      <c r="F454" s="114"/>
      <c r="G454" s="114"/>
      <c r="H454" s="115"/>
      <c r="I454" s="115"/>
      <c r="J454" s="115"/>
      <c r="K454" s="115"/>
      <c r="L454" s="115"/>
      <c r="M454" s="115"/>
      <c r="N454" s="115"/>
    </row>
    <row r="455" spans="2:14">
      <c r="B455" s="114"/>
      <c r="C455" s="114"/>
      <c r="D455" s="114"/>
      <c r="E455" s="114"/>
      <c r="F455" s="114"/>
      <c r="G455" s="114"/>
      <c r="H455" s="115"/>
      <c r="I455" s="115"/>
      <c r="J455" s="115"/>
      <c r="K455" s="115"/>
      <c r="L455" s="115"/>
      <c r="M455" s="115"/>
      <c r="N455" s="115"/>
    </row>
    <row r="456" spans="2:14">
      <c r="B456" s="114"/>
      <c r="C456" s="114"/>
      <c r="D456" s="114"/>
      <c r="E456" s="114"/>
      <c r="F456" s="114"/>
      <c r="G456" s="114"/>
      <c r="H456" s="115"/>
      <c r="I456" s="115"/>
      <c r="J456" s="115"/>
      <c r="K456" s="115"/>
      <c r="L456" s="115"/>
      <c r="M456" s="115"/>
      <c r="N456" s="115"/>
    </row>
    <row r="457" spans="2:14">
      <c r="B457" s="114"/>
      <c r="C457" s="114"/>
      <c r="D457" s="114"/>
      <c r="E457" s="114"/>
      <c r="F457" s="114"/>
      <c r="G457" s="114"/>
      <c r="H457" s="115"/>
      <c r="I457" s="115"/>
      <c r="J457" s="115"/>
      <c r="K457" s="115"/>
      <c r="L457" s="115"/>
      <c r="M457" s="115"/>
      <c r="N457" s="115"/>
    </row>
    <row r="458" spans="2:14">
      <c r="B458" s="114"/>
      <c r="C458" s="114"/>
      <c r="D458" s="114"/>
      <c r="E458" s="114"/>
      <c r="F458" s="114"/>
      <c r="G458" s="114"/>
      <c r="H458" s="115"/>
      <c r="I458" s="115"/>
      <c r="J458" s="115"/>
      <c r="K458" s="115"/>
      <c r="L458" s="115"/>
      <c r="M458" s="115"/>
      <c r="N458" s="115"/>
    </row>
    <row r="459" spans="2:14">
      <c r="B459" s="114"/>
      <c r="C459" s="114"/>
      <c r="D459" s="114"/>
      <c r="E459" s="114"/>
      <c r="F459" s="114"/>
      <c r="G459" s="114"/>
      <c r="H459" s="115"/>
      <c r="I459" s="115"/>
      <c r="J459" s="115"/>
      <c r="K459" s="115"/>
      <c r="L459" s="115"/>
      <c r="M459" s="115"/>
      <c r="N459" s="115"/>
    </row>
    <row r="460" spans="2:14">
      <c r="B460" s="114"/>
      <c r="C460" s="114"/>
      <c r="D460" s="114"/>
      <c r="E460" s="114"/>
      <c r="F460" s="114"/>
      <c r="G460" s="114"/>
      <c r="H460" s="115"/>
      <c r="I460" s="115"/>
      <c r="J460" s="115"/>
      <c r="K460" s="115"/>
      <c r="L460" s="115"/>
      <c r="M460" s="115"/>
      <c r="N460" s="115"/>
    </row>
    <row r="461" spans="2:14">
      <c r="B461" s="114"/>
      <c r="C461" s="114"/>
      <c r="D461" s="114"/>
      <c r="E461" s="114"/>
      <c r="F461" s="114"/>
      <c r="G461" s="114"/>
      <c r="H461" s="115"/>
      <c r="I461" s="115"/>
      <c r="J461" s="115"/>
      <c r="K461" s="115"/>
      <c r="L461" s="115"/>
      <c r="M461" s="115"/>
      <c r="N461" s="115"/>
    </row>
    <row r="462" spans="2:14">
      <c r="B462" s="114"/>
      <c r="C462" s="114"/>
      <c r="D462" s="114"/>
      <c r="E462" s="114"/>
      <c r="F462" s="114"/>
      <c r="G462" s="114"/>
      <c r="H462" s="115"/>
      <c r="I462" s="115"/>
      <c r="J462" s="115"/>
      <c r="K462" s="115"/>
      <c r="L462" s="115"/>
      <c r="M462" s="115"/>
      <c r="N462" s="115"/>
    </row>
    <row r="463" spans="2:14">
      <c r="B463" s="114"/>
      <c r="C463" s="114"/>
      <c r="D463" s="114"/>
      <c r="E463" s="114"/>
      <c r="F463" s="114"/>
      <c r="G463" s="114"/>
      <c r="H463" s="115"/>
      <c r="I463" s="115"/>
      <c r="J463" s="115"/>
      <c r="K463" s="115"/>
      <c r="L463" s="115"/>
      <c r="M463" s="115"/>
      <c r="N463" s="115"/>
    </row>
    <row r="464" spans="2:14">
      <c r="B464" s="114"/>
      <c r="C464" s="114"/>
      <c r="D464" s="114"/>
      <c r="E464" s="114"/>
      <c r="F464" s="114"/>
      <c r="G464" s="114"/>
      <c r="H464" s="115"/>
      <c r="I464" s="115"/>
      <c r="J464" s="115"/>
      <c r="K464" s="115"/>
      <c r="L464" s="115"/>
      <c r="M464" s="115"/>
      <c r="N464" s="115"/>
    </row>
    <row r="465" spans="2:14">
      <c r="B465" s="114"/>
      <c r="C465" s="114"/>
      <c r="D465" s="114"/>
      <c r="E465" s="114"/>
      <c r="F465" s="114"/>
      <c r="G465" s="114"/>
      <c r="H465" s="115"/>
      <c r="I465" s="115"/>
      <c r="J465" s="115"/>
      <c r="K465" s="115"/>
      <c r="L465" s="115"/>
      <c r="M465" s="115"/>
      <c r="N465" s="115"/>
    </row>
    <row r="466" spans="2:14">
      <c r="B466" s="114"/>
      <c r="C466" s="114"/>
      <c r="D466" s="114"/>
      <c r="E466" s="114"/>
      <c r="F466" s="114"/>
      <c r="G466" s="114"/>
      <c r="H466" s="115"/>
      <c r="I466" s="115"/>
      <c r="J466" s="115"/>
      <c r="K466" s="115"/>
      <c r="L466" s="115"/>
      <c r="M466" s="115"/>
      <c r="N466" s="115"/>
    </row>
    <row r="467" spans="2:14">
      <c r="B467" s="114"/>
      <c r="C467" s="114"/>
      <c r="D467" s="114"/>
      <c r="E467" s="114"/>
      <c r="F467" s="114"/>
      <c r="G467" s="114"/>
      <c r="H467" s="115"/>
      <c r="I467" s="115"/>
      <c r="J467" s="115"/>
      <c r="K467" s="115"/>
      <c r="L467" s="115"/>
      <c r="M467" s="115"/>
      <c r="N467" s="115"/>
    </row>
    <row r="468" spans="2:14">
      <c r="B468" s="114"/>
      <c r="C468" s="114"/>
      <c r="D468" s="114"/>
      <c r="E468" s="114"/>
      <c r="F468" s="114"/>
      <c r="G468" s="114"/>
      <c r="H468" s="115"/>
      <c r="I468" s="115"/>
      <c r="J468" s="115"/>
      <c r="K468" s="115"/>
      <c r="L468" s="115"/>
      <c r="M468" s="115"/>
      <c r="N468" s="115"/>
    </row>
    <row r="469" spans="2:14">
      <c r="B469" s="114"/>
      <c r="C469" s="114"/>
      <c r="D469" s="114"/>
      <c r="E469" s="114"/>
      <c r="F469" s="114"/>
      <c r="G469" s="114"/>
      <c r="H469" s="115"/>
      <c r="I469" s="115"/>
      <c r="J469" s="115"/>
      <c r="K469" s="115"/>
      <c r="L469" s="115"/>
      <c r="M469" s="115"/>
      <c r="N469" s="115"/>
    </row>
    <row r="470" spans="2:14">
      <c r="B470" s="114"/>
      <c r="C470" s="114"/>
      <c r="D470" s="114"/>
      <c r="E470" s="114"/>
      <c r="F470" s="114"/>
      <c r="G470" s="114"/>
      <c r="H470" s="115"/>
      <c r="I470" s="115"/>
      <c r="J470" s="115"/>
      <c r="K470" s="115"/>
      <c r="L470" s="115"/>
      <c r="M470" s="115"/>
      <c r="N470" s="115"/>
    </row>
    <row r="471" spans="2:14">
      <c r="B471" s="114"/>
      <c r="C471" s="114"/>
      <c r="D471" s="114"/>
      <c r="E471" s="114"/>
      <c r="F471" s="114"/>
      <c r="G471" s="114"/>
      <c r="H471" s="115"/>
      <c r="I471" s="115"/>
      <c r="J471" s="115"/>
      <c r="K471" s="115"/>
      <c r="L471" s="115"/>
      <c r="M471" s="115"/>
      <c r="N471" s="115"/>
    </row>
    <row r="472" spans="2:14">
      <c r="B472" s="114"/>
      <c r="C472" s="114"/>
      <c r="D472" s="114"/>
      <c r="E472" s="114"/>
      <c r="F472" s="114"/>
      <c r="G472" s="114"/>
      <c r="H472" s="115"/>
      <c r="I472" s="115"/>
      <c r="J472" s="115"/>
      <c r="K472" s="115"/>
      <c r="L472" s="115"/>
      <c r="M472" s="115"/>
      <c r="N472" s="115"/>
    </row>
    <row r="473" spans="2:14">
      <c r="B473" s="114"/>
      <c r="C473" s="114"/>
      <c r="D473" s="114"/>
      <c r="E473" s="114"/>
      <c r="F473" s="114"/>
      <c r="G473" s="114"/>
      <c r="H473" s="115"/>
      <c r="I473" s="115"/>
      <c r="J473" s="115"/>
      <c r="K473" s="115"/>
      <c r="L473" s="115"/>
      <c r="M473" s="115"/>
      <c r="N473" s="115"/>
    </row>
    <row r="474" spans="2:14">
      <c r="B474" s="114"/>
      <c r="C474" s="114"/>
      <c r="D474" s="114"/>
      <c r="E474" s="114"/>
      <c r="F474" s="114"/>
      <c r="G474" s="114"/>
      <c r="H474" s="115"/>
      <c r="I474" s="115"/>
      <c r="J474" s="115"/>
      <c r="K474" s="115"/>
      <c r="L474" s="115"/>
      <c r="M474" s="115"/>
      <c r="N474" s="115"/>
    </row>
    <row r="475" spans="2:14">
      <c r="B475" s="114"/>
      <c r="C475" s="114"/>
      <c r="D475" s="114"/>
      <c r="E475" s="114"/>
      <c r="F475" s="114"/>
      <c r="G475" s="114"/>
      <c r="H475" s="115"/>
      <c r="I475" s="115"/>
      <c r="J475" s="115"/>
      <c r="K475" s="115"/>
      <c r="L475" s="115"/>
      <c r="M475" s="115"/>
      <c r="N475" s="115"/>
    </row>
    <row r="476" spans="2:14">
      <c r="B476" s="114"/>
      <c r="C476" s="114"/>
      <c r="D476" s="114"/>
      <c r="E476" s="114"/>
      <c r="F476" s="114"/>
      <c r="G476" s="114"/>
      <c r="H476" s="115"/>
      <c r="I476" s="115"/>
      <c r="J476" s="115"/>
      <c r="K476" s="115"/>
      <c r="L476" s="115"/>
      <c r="M476" s="115"/>
      <c r="N476" s="115"/>
    </row>
    <row r="477" spans="2:14">
      <c r="B477" s="114"/>
      <c r="C477" s="114"/>
      <c r="D477" s="114"/>
      <c r="E477" s="114"/>
      <c r="F477" s="114"/>
      <c r="G477" s="114"/>
      <c r="H477" s="115"/>
      <c r="I477" s="115"/>
      <c r="J477" s="115"/>
      <c r="K477" s="115"/>
      <c r="L477" s="115"/>
      <c r="M477" s="115"/>
      <c r="N477" s="115"/>
    </row>
    <row r="478" spans="2:14">
      <c r="B478" s="114"/>
      <c r="C478" s="114"/>
      <c r="D478" s="114"/>
      <c r="E478" s="114"/>
      <c r="F478" s="114"/>
      <c r="G478" s="114"/>
      <c r="H478" s="115"/>
      <c r="I478" s="115"/>
      <c r="J478" s="115"/>
      <c r="K478" s="115"/>
      <c r="L478" s="115"/>
      <c r="M478" s="115"/>
      <c r="N478" s="115"/>
    </row>
    <row r="479" spans="2:14">
      <c r="B479" s="114"/>
      <c r="C479" s="114"/>
      <c r="D479" s="114"/>
      <c r="E479" s="114"/>
      <c r="F479" s="114"/>
      <c r="G479" s="114"/>
      <c r="H479" s="115"/>
      <c r="I479" s="115"/>
      <c r="J479" s="115"/>
      <c r="K479" s="115"/>
      <c r="L479" s="115"/>
      <c r="M479" s="115"/>
      <c r="N479" s="115"/>
    </row>
    <row r="480" spans="2:14">
      <c r="B480" s="114"/>
      <c r="C480" s="114"/>
      <c r="D480" s="114"/>
      <c r="E480" s="114"/>
      <c r="F480" s="114"/>
      <c r="G480" s="114"/>
      <c r="H480" s="115"/>
      <c r="I480" s="115"/>
      <c r="J480" s="115"/>
      <c r="K480" s="115"/>
      <c r="L480" s="115"/>
      <c r="M480" s="115"/>
      <c r="N480" s="115"/>
    </row>
    <row r="481" spans="2:14">
      <c r="B481" s="114"/>
      <c r="C481" s="114"/>
      <c r="D481" s="114"/>
      <c r="E481" s="114"/>
      <c r="F481" s="114"/>
      <c r="G481" s="114"/>
      <c r="H481" s="115"/>
      <c r="I481" s="115"/>
      <c r="J481" s="115"/>
      <c r="K481" s="115"/>
      <c r="L481" s="115"/>
      <c r="M481" s="115"/>
      <c r="N481" s="115"/>
    </row>
    <row r="482" spans="2:14">
      <c r="B482" s="114"/>
      <c r="C482" s="114"/>
      <c r="D482" s="114"/>
      <c r="E482" s="114"/>
      <c r="F482" s="114"/>
      <c r="G482" s="114"/>
      <c r="H482" s="115"/>
      <c r="I482" s="115"/>
      <c r="J482" s="115"/>
      <c r="K482" s="115"/>
      <c r="L482" s="115"/>
      <c r="M482" s="115"/>
      <c r="N482" s="115"/>
    </row>
    <row r="483" spans="2:14">
      <c r="B483" s="114"/>
      <c r="C483" s="114"/>
      <c r="D483" s="114"/>
      <c r="E483" s="114"/>
      <c r="F483" s="114"/>
      <c r="G483" s="114"/>
      <c r="H483" s="115"/>
      <c r="I483" s="115"/>
      <c r="J483" s="115"/>
      <c r="K483" s="115"/>
      <c r="L483" s="115"/>
      <c r="M483" s="115"/>
      <c r="N483" s="115"/>
    </row>
    <row r="484" spans="2:14">
      <c r="B484" s="114"/>
      <c r="C484" s="114"/>
      <c r="D484" s="114"/>
      <c r="E484" s="114"/>
      <c r="F484" s="114"/>
      <c r="G484" s="114"/>
      <c r="H484" s="115"/>
      <c r="I484" s="115"/>
      <c r="J484" s="115"/>
      <c r="K484" s="115"/>
      <c r="L484" s="115"/>
      <c r="M484" s="115"/>
      <c r="N484" s="115"/>
    </row>
    <row r="485" spans="2:14">
      <c r="B485" s="114"/>
      <c r="C485" s="114"/>
      <c r="D485" s="114"/>
      <c r="E485" s="114"/>
      <c r="F485" s="114"/>
      <c r="G485" s="114"/>
      <c r="H485" s="115"/>
      <c r="I485" s="115"/>
      <c r="J485" s="115"/>
      <c r="K485" s="115"/>
      <c r="L485" s="115"/>
      <c r="M485" s="115"/>
      <c r="N485" s="115"/>
    </row>
    <row r="486" spans="2:14">
      <c r="B486" s="114"/>
      <c r="C486" s="114"/>
      <c r="D486" s="114"/>
      <c r="E486" s="114"/>
      <c r="F486" s="114"/>
      <c r="G486" s="114"/>
      <c r="H486" s="115"/>
      <c r="I486" s="115"/>
      <c r="J486" s="115"/>
      <c r="K486" s="115"/>
      <c r="L486" s="115"/>
      <c r="M486" s="115"/>
      <c r="N486" s="115"/>
    </row>
    <row r="487" spans="2:14">
      <c r="B487" s="114"/>
      <c r="C487" s="114"/>
      <c r="D487" s="114"/>
      <c r="E487" s="114"/>
      <c r="F487" s="114"/>
      <c r="G487" s="114"/>
      <c r="H487" s="115"/>
      <c r="I487" s="115"/>
      <c r="J487" s="115"/>
      <c r="K487" s="115"/>
      <c r="L487" s="115"/>
      <c r="M487" s="115"/>
      <c r="N487" s="115"/>
    </row>
    <row r="488" spans="2:14">
      <c r="B488" s="114"/>
      <c r="C488" s="114"/>
      <c r="D488" s="114"/>
      <c r="E488" s="114"/>
      <c r="F488" s="114"/>
      <c r="G488" s="114"/>
      <c r="H488" s="115"/>
      <c r="I488" s="115"/>
      <c r="J488" s="115"/>
      <c r="K488" s="115"/>
      <c r="L488" s="115"/>
      <c r="M488" s="115"/>
      <c r="N488" s="115"/>
    </row>
    <row r="489" spans="2:14">
      <c r="B489" s="114"/>
      <c r="C489" s="114"/>
      <c r="D489" s="114"/>
      <c r="E489" s="114"/>
      <c r="F489" s="114"/>
      <c r="G489" s="114"/>
      <c r="H489" s="115"/>
      <c r="I489" s="115"/>
      <c r="J489" s="115"/>
      <c r="K489" s="115"/>
      <c r="L489" s="115"/>
      <c r="M489" s="115"/>
      <c r="N489" s="115"/>
    </row>
    <row r="490" spans="2:14">
      <c r="B490" s="114"/>
      <c r="C490" s="114"/>
      <c r="D490" s="114"/>
      <c r="E490" s="114"/>
      <c r="F490" s="114"/>
      <c r="G490" s="114"/>
      <c r="H490" s="115"/>
      <c r="I490" s="115"/>
      <c r="J490" s="115"/>
      <c r="K490" s="115"/>
      <c r="L490" s="115"/>
      <c r="M490" s="115"/>
      <c r="N490" s="115"/>
    </row>
    <row r="491" spans="2:14">
      <c r="B491" s="114"/>
      <c r="C491" s="114"/>
      <c r="D491" s="114"/>
      <c r="E491" s="114"/>
      <c r="F491" s="114"/>
      <c r="G491" s="114"/>
      <c r="H491" s="115"/>
      <c r="I491" s="115"/>
      <c r="J491" s="115"/>
      <c r="K491" s="115"/>
      <c r="L491" s="115"/>
      <c r="M491" s="115"/>
      <c r="N491" s="115"/>
    </row>
    <row r="492" spans="2:14">
      <c r="B492" s="114"/>
      <c r="C492" s="114"/>
      <c r="D492" s="114"/>
      <c r="E492" s="114"/>
      <c r="F492" s="114"/>
      <c r="G492" s="114"/>
      <c r="H492" s="115"/>
      <c r="I492" s="115"/>
      <c r="J492" s="115"/>
      <c r="K492" s="115"/>
      <c r="L492" s="115"/>
      <c r="M492" s="115"/>
      <c r="N492" s="115"/>
    </row>
    <row r="493" spans="2:14">
      <c r="B493" s="114"/>
      <c r="C493" s="114"/>
      <c r="D493" s="114"/>
      <c r="E493" s="114"/>
      <c r="F493" s="114"/>
      <c r="G493" s="114"/>
      <c r="H493" s="115"/>
      <c r="I493" s="115"/>
      <c r="J493" s="115"/>
      <c r="K493" s="115"/>
      <c r="L493" s="115"/>
      <c r="M493" s="115"/>
      <c r="N493" s="115"/>
    </row>
    <row r="494" spans="2:14">
      <c r="B494" s="114"/>
      <c r="C494" s="114"/>
      <c r="D494" s="114"/>
      <c r="E494" s="114"/>
      <c r="F494" s="114"/>
      <c r="G494" s="114"/>
      <c r="H494" s="115"/>
      <c r="I494" s="115"/>
      <c r="J494" s="115"/>
      <c r="K494" s="115"/>
      <c r="L494" s="115"/>
      <c r="M494" s="115"/>
      <c r="N494" s="115"/>
    </row>
    <row r="495" spans="2:14">
      <c r="B495" s="114"/>
      <c r="C495" s="114"/>
      <c r="D495" s="114"/>
      <c r="E495" s="114"/>
      <c r="F495" s="114"/>
      <c r="G495" s="114"/>
      <c r="H495" s="115"/>
      <c r="I495" s="115"/>
      <c r="J495" s="115"/>
      <c r="K495" s="115"/>
      <c r="L495" s="115"/>
      <c r="M495" s="115"/>
      <c r="N495" s="115"/>
    </row>
    <row r="496" spans="2:14">
      <c r="B496" s="114"/>
      <c r="C496" s="114"/>
      <c r="D496" s="114"/>
      <c r="E496" s="114"/>
      <c r="F496" s="114"/>
      <c r="G496" s="114"/>
      <c r="H496" s="115"/>
      <c r="I496" s="115"/>
      <c r="J496" s="115"/>
      <c r="K496" s="115"/>
      <c r="L496" s="115"/>
      <c r="M496" s="115"/>
      <c r="N496" s="115"/>
    </row>
    <row r="497" spans="2:14">
      <c r="B497" s="114"/>
      <c r="C497" s="114"/>
      <c r="D497" s="114"/>
      <c r="E497" s="114"/>
      <c r="F497" s="114"/>
      <c r="G497" s="114"/>
      <c r="H497" s="115"/>
      <c r="I497" s="115"/>
      <c r="J497" s="115"/>
      <c r="K497" s="115"/>
      <c r="L497" s="115"/>
      <c r="M497" s="115"/>
      <c r="N497" s="115"/>
    </row>
    <row r="498" spans="2:14">
      <c r="B498" s="114"/>
      <c r="C498" s="114"/>
      <c r="D498" s="114"/>
      <c r="E498" s="114"/>
      <c r="F498" s="114"/>
      <c r="G498" s="114"/>
      <c r="H498" s="115"/>
      <c r="I498" s="115"/>
      <c r="J498" s="115"/>
      <c r="K498" s="115"/>
      <c r="L498" s="115"/>
      <c r="M498" s="115"/>
      <c r="N498" s="115"/>
    </row>
    <row r="499" spans="2:14">
      <c r="B499" s="114"/>
      <c r="C499" s="114"/>
      <c r="D499" s="114"/>
      <c r="E499" s="114"/>
      <c r="F499" s="114"/>
      <c r="G499" s="114"/>
      <c r="H499" s="115"/>
      <c r="I499" s="115"/>
      <c r="J499" s="115"/>
      <c r="K499" s="115"/>
      <c r="L499" s="115"/>
      <c r="M499" s="115"/>
      <c r="N499" s="115"/>
    </row>
    <row r="500" spans="2:14">
      <c r="B500" s="114"/>
      <c r="C500" s="114"/>
      <c r="D500" s="114"/>
      <c r="E500" s="114"/>
      <c r="F500" s="114"/>
      <c r="G500" s="114"/>
      <c r="H500" s="115"/>
      <c r="I500" s="115"/>
      <c r="J500" s="115"/>
      <c r="K500" s="115"/>
      <c r="L500" s="115"/>
      <c r="M500" s="115"/>
      <c r="N500" s="115"/>
    </row>
    <row r="501" spans="2:14">
      <c r="B501" s="114"/>
      <c r="C501" s="114"/>
      <c r="D501" s="114"/>
      <c r="E501" s="114"/>
      <c r="F501" s="114"/>
      <c r="G501" s="114"/>
      <c r="H501" s="115"/>
      <c r="I501" s="115"/>
      <c r="J501" s="115"/>
      <c r="K501" s="115"/>
      <c r="L501" s="115"/>
      <c r="M501" s="115"/>
      <c r="N501" s="115"/>
    </row>
    <row r="502" spans="2:14">
      <c r="B502" s="114"/>
      <c r="C502" s="114"/>
      <c r="D502" s="114"/>
      <c r="E502" s="114"/>
      <c r="F502" s="114"/>
      <c r="G502" s="114"/>
      <c r="H502" s="115"/>
      <c r="I502" s="115"/>
      <c r="J502" s="115"/>
      <c r="K502" s="115"/>
      <c r="L502" s="115"/>
      <c r="M502" s="115"/>
      <c r="N502" s="115"/>
    </row>
    <row r="503" spans="2:14">
      <c r="B503" s="114"/>
      <c r="C503" s="114"/>
      <c r="D503" s="114"/>
      <c r="E503" s="114"/>
      <c r="F503" s="114"/>
      <c r="G503" s="114"/>
      <c r="H503" s="115"/>
      <c r="I503" s="115"/>
      <c r="J503" s="115"/>
      <c r="K503" s="115"/>
      <c r="L503" s="115"/>
      <c r="M503" s="115"/>
      <c r="N503" s="115"/>
    </row>
    <row r="504" spans="2:14">
      <c r="B504" s="114"/>
      <c r="C504" s="114"/>
      <c r="D504" s="114"/>
      <c r="E504" s="114"/>
      <c r="F504" s="114"/>
      <c r="G504" s="114"/>
      <c r="H504" s="115"/>
      <c r="I504" s="115"/>
      <c r="J504" s="115"/>
      <c r="K504" s="115"/>
      <c r="L504" s="115"/>
      <c r="M504" s="115"/>
      <c r="N504" s="115"/>
    </row>
    <row r="505" spans="2:14">
      <c r="B505" s="114"/>
      <c r="C505" s="114"/>
      <c r="D505" s="114"/>
      <c r="E505" s="114"/>
      <c r="F505" s="114"/>
      <c r="G505" s="114"/>
      <c r="H505" s="115"/>
      <c r="I505" s="115"/>
      <c r="J505" s="115"/>
      <c r="K505" s="115"/>
      <c r="L505" s="115"/>
      <c r="M505" s="115"/>
      <c r="N505" s="115"/>
    </row>
    <row r="506" spans="2:14">
      <c r="B506" s="114"/>
      <c r="C506" s="114"/>
      <c r="D506" s="114"/>
      <c r="E506" s="114"/>
      <c r="F506" s="114"/>
      <c r="G506" s="114"/>
      <c r="H506" s="115"/>
      <c r="I506" s="115"/>
      <c r="J506" s="115"/>
      <c r="K506" s="115"/>
      <c r="L506" s="115"/>
      <c r="M506" s="115"/>
      <c r="N506" s="115"/>
    </row>
    <row r="507" spans="2:14">
      <c r="B507" s="114"/>
      <c r="C507" s="114"/>
      <c r="D507" s="114"/>
      <c r="E507" s="114"/>
      <c r="F507" s="114"/>
      <c r="G507" s="114"/>
      <c r="H507" s="115"/>
      <c r="I507" s="115"/>
      <c r="J507" s="115"/>
      <c r="K507" s="115"/>
      <c r="L507" s="115"/>
      <c r="M507" s="115"/>
      <c r="N507" s="115"/>
    </row>
    <row r="508" spans="2:14">
      <c r="B508" s="114"/>
      <c r="C508" s="114"/>
      <c r="D508" s="114"/>
      <c r="E508" s="114"/>
      <c r="F508" s="114"/>
      <c r="G508" s="114"/>
      <c r="H508" s="115"/>
      <c r="I508" s="115"/>
      <c r="J508" s="115"/>
      <c r="K508" s="115"/>
      <c r="L508" s="115"/>
      <c r="M508" s="115"/>
      <c r="N508" s="115"/>
    </row>
    <row r="509" spans="2:14">
      <c r="B509" s="114"/>
      <c r="C509" s="114"/>
      <c r="D509" s="114"/>
      <c r="E509" s="114"/>
      <c r="F509" s="114"/>
      <c r="G509" s="114"/>
      <c r="H509" s="115"/>
      <c r="I509" s="115"/>
      <c r="J509" s="115"/>
      <c r="K509" s="115"/>
      <c r="L509" s="115"/>
      <c r="M509" s="115"/>
      <c r="N509" s="115"/>
    </row>
    <row r="510" spans="2:14">
      <c r="B510" s="114"/>
      <c r="C510" s="114"/>
      <c r="D510" s="114"/>
      <c r="E510" s="114"/>
      <c r="F510" s="114"/>
      <c r="G510" s="114"/>
      <c r="H510" s="115"/>
      <c r="I510" s="115"/>
      <c r="J510" s="115"/>
      <c r="K510" s="115"/>
      <c r="L510" s="115"/>
      <c r="M510" s="115"/>
      <c r="N510" s="115"/>
    </row>
    <row r="511" spans="2:14">
      <c r="B511" s="114"/>
      <c r="C511" s="114"/>
      <c r="D511" s="114"/>
      <c r="E511" s="114"/>
      <c r="F511" s="114"/>
      <c r="G511" s="114"/>
      <c r="H511" s="115"/>
      <c r="I511" s="115"/>
      <c r="J511" s="115"/>
      <c r="K511" s="115"/>
      <c r="L511" s="115"/>
      <c r="M511" s="115"/>
      <c r="N511" s="115"/>
    </row>
    <row r="512" spans="2:14">
      <c r="B512" s="114"/>
      <c r="C512" s="114"/>
      <c r="D512" s="114"/>
      <c r="E512" s="114"/>
      <c r="F512" s="114"/>
      <c r="G512" s="114"/>
      <c r="H512" s="115"/>
      <c r="I512" s="115"/>
      <c r="J512" s="115"/>
      <c r="K512" s="115"/>
      <c r="L512" s="115"/>
      <c r="M512" s="115"/>
      <c r="N512" s="115"/>
    </row>
    <row r="513" spans="2:14">
      <c r="B513" s="114"/>
      <c r="C513" s="114"/>
      <c r="D513" s="114"/>
      <c r="E513" s="114"/>
      <c r="F513" s="114"/>
      <c r="G513" s="114"/>
      <c r="H513" s="115"/>
      <c r="I513" s="115"/>
      <c r="J513" s="115"/>
      <c r="K513" s="115"/>
      <c r="L513" s="115"/>
      <c r="M513" s="115"/>
      <c r="N513" s="115"/>
    </row>
    <row r="514" spans="2:14">
      <c r="B514" s="114"/>
      <c r="C514" s="114"/>
      <c r="D514" s="114"/>
      <c r="E514" s="114"/>
      <c r="F514" s="114"/>
      <c r="G514" s="114"/>
      <c r="H514" s="115"/>
      <c r="I514" s="115"/>
      <c r="J514" s="115"/>
      <c r="K514" s="115"/>
      <c r="L514" s="115"/>
      <c r="M514" s="115"/>
      <c r="N514" s="115"/>
    </row>
    <row r="515" spans="2:14">
      <c r="B515" s="114"/>
      <c r="C515" s="114"/>
      <c r="D515" s="114"/>
      <c r="E515" s="114"/>
      <c r="F515" s="114"/>
      <c r="G515" s="114"/>
      <c r="H515" s="115"/>
      <c r="I515" s="115"/>
      <c r="J515" s="115"/>
      <c r="K515" s="115"/>
      <c r="L515" s="115"/>
      <c r="M515" s="115"/>
      <c r="N515" s="115"/>
    </row>
    <row r="516" spans="2:14">
      <c r="B516" s="114"/>
      <c r="C516" s="114"/>
      <c r="D516" s="114"/>
      <c r="E516" s="114"/>
      <c r="F516" s="114"/>
      <c r="G516" s="114"/>
      <c r="H516" s="115"/>
      <c r="I516" s="115"/>
      <c r="J516" s="115"/>
      <c r="K516" s="115"/>
      <c r="L516" s="115"/>
      <c r="M516" s="115"/>
      <c r="N516" s="115"/>
    </row>
    <row r="517" spans="2:14">
      <c r="B517" s="114"/>
      <c r="C517" s="114"/>
      <c r="D517" s="114"/>
      <c r="E517" s="114"/>
      <c r="F517" s="114"/>
      <c r="G517" s="114"/>
      <c r="H517" s="115"/>
      <c r="I517" s="115"/>
      <c r="J517" s="115"/>
      <c r="K517" s="115"/>
      <c r="L517" s="115"/>
      <c r="M517" s="115"/>
      <c r="N517" s="115"/>
    </row>
    <row r="518" spans="2:14">
      <c r="B518" s="114"/>
      <c r="C518" s="114"/>
      <c r="D518" s="114"/>
      <c r="E518" s="114"/>
      <c r="F518" s="114"/>
      <c r="G518" s="114"/>
      <c r="H518" s="115"/>
      <c r="I518" s="115"/>
      <c r="J518" s="115"/>
      <c r="K518" s="115"/>
      <c r="L518" s="115"/>
      <c r="M518" s="115"/>
      <c r="N518" s="115"/>
    </row>
    <row r="519" spans="2:14">
      <c r="B519" s="114"/>
      <c r="C519" s="114"/>
      <c r="D519" s="114"/>
      <c r="E519" s="114"/>
      <c r="F519" s="114"/>
      <c r="G519" s="114"/>
      <c r="H519" s="115"/>
      <c r="I519" s="115"/>
      <c r="J519" s="115"/>
      <c r="K519" s="115"/>
      <c r="L519" s="115"/>
      <c r="M519" s="115"/>
      <c r="N519" s="115"/>
    </row>
    <row r="520" spans="2:14">
      <c r="B520" s="114"/>
      <c r="C520" s="114"/>
      <c r="D520" s="114"/>
      <c r="E520" s="114"/>
      <c r="F520" s="114"/>
      <c r="G520" s="114"/>
      <c r="H520" s="115"/>
      <c r="I520" s="115"/>
      <c r="J520" s="115"/>
      <c r="K520" s="115"/>
      <c r="L520" s="115"/>
      <c r="M520" s="115"/>
      <c r="N520" s="115"/>
    </row>
    <row r="521" spans="2:14">
      <c r="B521" s="114"/>
      <c r="C521" s="114"/>
      <c r="D521" s="114"/>
      <c r="E521" s="114"/>
      <c r="F521" s="114"/>
      <c r="G521" s="114"/>
      <c r="H521" s="115"/>
      <c r="I521" s="115"/>
      <c r="J521" s="115"/>
      <c r="K521" s="115"/>
      <c r="L521" s="115"/>
      <c r="M521" s="115"/>
      <c r="N521" s="115"/>
    </row>
    <row r="522" spans="2:14">
      <c r="B522" s="114"/>
      <c r="C522" s="114"/>
      <c r="D522" s="114"/>
      <c r="E522" s="114"/>
      <c r="F522" s="114"/>
      <c r="G522" s="114"/>
      <c r="H522" s="115"/>
      <c r="I522" s="115"/>
      <c r="J522" s="115"/>
      <c r="K522" s="115"/>
      <c r="L522" s="115"/>
      <c r="M522" s="115"/>
      <c r="N522" s="115"/>
    </row>
    <row r="523" spans="2:14">
      <c r="B523" s="114"/>
      <c r="C523" s="114"/>
      <c r="D523" s="114"/>
      <c r="E523" s="114"/>
      <c r="F523" s="114"/>
      <c r="G523" s="114"/>
      <c r="H523" s="115"/>
      <c r="I523" s="115"/>
      <c r="J523" s="115"/>
      <c r="K523" s="115"/>
      <c r="L523" s="115"/>
      <c r="M523" s="115"/>
      <c r="N523" s="115"/>
    </row>
    <row r="524" spans="2:14">
      <c r="B524" s="114"/>
      <c r="C524" s="114"/>
      <c r="D524" s="114"/>
      <c r="E524" s="114"/>
      <c r="F524" s="114"/>
      <c r="G524" s="114"/>
      <c r="H524" s="115"/>
      <c r="I524" s="115"/>
      <c r="J524" s="115"/>
      <c r="K524" s="115"/>
      <c r="L524" s="115"/>
      <c r="M524" s="115"/>
      <c r="N524" s="115"/>
    </row>
    <row r="525" spans="2:14">
      <c r="B525" s="114"/>
      <c r="C525" s="114"/>
      <c r="D525" s="114"/>
      <c r="E525" s="114"/>
      <c r="F525" s="114"/>
      <c r="G525" s="114"/>
      <c r="H525" s="115"/>
      <c r="I525" s="115"/>
      <c r="J525" s="115"/>
      <c r="K525" s="115"/>
      <c r="L525" s="115"/>
      <c r="M525" s="115"/>
      <c r="N525" s="115"/>
    </row>
    <row r="526" spans="2:14">
      <c r="B526" s="114"/>
      <c r="C526" s="114"/>
      <c r="D526" s="114"/>
      <c r="E526" s="114"/>
      <c r="F526" s="114"/>
      <c r="G526" s="114"/>
      <c r="H526" s="115"/>
      <c r="I526" s="115"/>
      <c r="J526" s="115"/>
      <c r="K526" s="115"/>
      <c r="L526" s="115"/>
      <c r="M526" s="115"/>
      <c r="N526" s="115"/>
    </row>
    <row r="527" spans="2:14">
      <c r="B527" s="114"/>
      <c r="C527" s="114"/>
      <c r="D527" s="114"/>
      <c r="E527" s="114"/>
      <c r="F527" s="114"/>
      <c r="G527" s="114"/>
      <c r="H527" s="115"/>
      <c r="I527" s="115"/>
      <c r="J527" s="115"/>
      <c r="K527" s="115"/>
      <c r="L527" s="115"/>
      <c r="M527" s="115"/>
      <c r="N527" s="115"/>
    </row>
    <row r="528" spans="2:14">
      <c r="B528" s="114"/>
      <c r="C528" s="114"/>
      <c r="D528" s="114"/>
      <c r="E528" s="114"/>
      <c r="F528" s="114"/>
      <c r="G528" s="114"/>
      <c r="H528" s="115"/>
      <c r="I528" s="115"/>
      <c r="J528" s="115"/>
      <c r="K528" s="115"/>
      <c r="L528" s="115"/>
      <c r="M528" s="115"/>
      <c r="N528" s="115"/>
    </row>
    <row r="529" spans="2:14">
      <c r="B529" s="114"/>
      <c r="C529" s="114"/>
      <c r="D529" s="114"/>
      <c r="E529" s="114"/>
      <c r="F529" s="114"/>
      <c r="G529" s="114"/>
      <c r="H529" s="115"/>
      <c r="I529" s="115"/>
      <c r="J529" s="115"/>
      <c r="K529" s="115"/>
      <c r="L529" s="115"/>
      <c r="M529" s="115"/>
      <c r="N529" s="115"/>
    </row>
    <row r="530" spans="2:14">
      <c r="B530" s="114"/>
      <c r="C530" s="114"/>
      <c r="D530" s="114"/>
      <c r="E530" s="114"/>
      <c r="F530" s="114"/>
      <c r="G530" s="114"/>
      <c r="H530" s="115"/>
      <c r="I530" s="115"/>
      <c r="J530" s="115"/>
      <c r="K530" s="115"/>
      <c r="L530" s="115"/>
      <c r="M530" s="115"/>
      <c r="N530" s="115"/>
    </row>
    <row r="531" spans="2:14">
      <c r="B531" s="114"/>
      <c r="C531" s="114"/>
      <c r="D531" s="114"/>
      <c r="E531" s="114"/>
      <c r="F531" s="114"/>
      <c r="G531" s="114"/>
      <c r="H531" s="115"/>
      <c r="I531" s="115"/>
      <c r="J531" s="115"/>
      <c r="K531" s="115"/>
      <c r="L531" s="115"/>
      <c r="M531" s="115"/>
      <c r="N531" s="115"/>
    </row>
    <row r="532" spans="2:14">
      <c r="B532" s="114"/>
      <c r="C532" s="114"/>
      <c r="D532" s="114"/>
      <c r="E532" s="114"/>
      <c r="F532" s="114"/>
      <c r="G532" s="114"/>
      <c r="H532" s="115"/>
      <c r="I532" s="115"/>
      <c r="J532" s="115"/>
      <c r="K532" s="115"/>
      <c r="L532" s="115"/>
      <c r="M532" s="115"/>
      <c r="N532" s="115"/>
    </row>
    <row r="533" spans="2:14">
      <c r="B533" s="114"/>
      <c r="C533" s="114"/>
      <c r="D533" s="114"/>
      <c r="E533" s="114"/>
      <c r="F533" s="114"/>
      <c r="G533" s="114"/>
      <c r="H533" s="115"/>
      <c r="I533" s="115"/>
      <c r="J533" s="115"/>
      <c r="K533" s="115"/>
      <c r="L533" s="115"/>
      <c r="M533" s="115"/>
      <c r="N533" s="115"/>
    </row>
    <row r="534" spans="2:14">
      <c r="B534" s="114"/>
      <c r="C534" s="114"/>
      <c r="D534" s="114"/>
      <c r="E534" s="114"/>
      <c r="F534" s="114"/>
      <c r="G534" s="114"/>
      <c r="H534" s="115"/>
      <c r="I534" s="115"/>
      <c r="J534" s="115"/>
      <c r="K534" s="115"/>
      <c r="L534" s="115"/>
      <c r="M534" s="115"/>
      <c r="N534" s="115"/>
    </row>
    <row r="535" spans="2:14">
      <c r="B535" s="114"/>
      <c r="C535" s="114"/>
      <c r="D535" s="114"/>
      <c r="E535" s="114"/>
      <c r="F535" s="114"/>
      <c r="G535" s="114"/>
      <c r="H535" s="115"/>
      <c r="I535" s="115"/>
      <c r="J535" s="115"/>
      <c r="K535" s="115"/>
      <c r="L535" s="115"/>
      <c r="M535" s="115"/>
      <c r="N535" s="115"/>
    </row>
    <row r="536" spans="2:14">
      <c r="B536" s="114"/>
      <c r="C536" s="114"/>
      <c r="D536" s="114"/>
      <c r="E536" s="114"/>
      <c r="F536" s="114"/>
      <c r="G536" s="114"/>
      <c r="H536" s="115"/>
      <c r="I536" s="115"/>
      <c r="J536" s="115"/>
      <c r="K536" s="115"/>
      <c r="L536" s="115"/>
      <c r="M536" s="115"/>
      <c r="N536" s="115"/>
    </row>
    <row r="537" spans="2:14">
      <c r="B537" s="114"/>
      <c r="C537" s="114"/>
      <c r="D537" s="114"/>
      <c r="E537" s="114"/>
      <c r="F537" s="114"/>
      <c r="G537" s="114"/>
      <c r="H537" s="115"/>
      <c r="I537" s="115"/>
      <c r="J537" s="115"/>
      <c r="K537" s="115"/>
      <c r="L537" s="115"/>
      <c r="M537" s="115"/>
      <c r="N537" s="115"/>
    </row>
    <row r="538" spans="2:14">
      <c r="B538" s="114"/>
      <c r="C538" s="114"/>
      <c r="D538" s="114"/>
      <c r="E538" s="114"/>
      <c r="F538" s="114"/>
      <c r="G538" s="114"/>
      <c r="H538" s="115"/>
      <c r="I538" s="115"/>
      <c r="J538" s="115"/>
      <c r="K538" s="115"/>
      <c r="L538" s="115"/>
      <c r="M538" s="115"/>
      <c r="N538" s="115"/>
    </row>
    <row r="539" spans="2:14">
      <c r="B539" s="114"/>
      <c r="C539" s="114"/>
      <c r="D539" s="114"/>
      <c r="E539" s="114"/>
      <c r="F539" s="114"/>
      <c r="G539" s="114"/>
      <c r="H539" s="115"/>
      <c r="I539" s="115"/>
      <c r="J539" s="115"/>
      <c r="K539" s="115"/>
      <c r="L539" s="115"/>
      <c r="M539" s="115"/>
      <c r="N539" s="115"/>
    </row>
    <row r="540" spans="2:14">
      <c r="B540" s="114"/>
      <c r="C540" s="114"/>
      <c r="D540" s="114"/>
      <c r="E540" s="114"/>
      <c r="F540" s="114"/>
      <c r="G540" s="114"/>
      <c r="H540" s="115"/>
      <c r="I540" s="115"/>
      <c r="J540" s="115"/>
      <c r="K540" s="115"/>
      <c r="L540" s="115"/>
      <c r="M540" s="115"/>
      <c r="N540" s="115"/>
    </row>
    <row r="541" spans="2:14">
      <c r="B541" s="114"/>
      <c r="C541" s="114"/>
      <c r="D541" s="114"/>
      <c r="E541" s="114"/>
      <c r="F541" s="114"/>
      <c r="G541" s="114"/>
      <c r="H541" s="115"/>
      <c r="I541" s="115"/>
      <c r="J541" s="115"/>
      <c r="K541" s="115"/>
      <c r="L541" s="115"/>
      <c r="M541" s="115"/>
      <c r="N541" s="115"/>
    </row>
    <row r="542" spans="2:14">
      <c r="B542" s="114"/>
      <c r="C542" s="114"/>
      <c r="D542" s="114"/>
      <c r="E542" s="114"/>
      <c r="F542" s="114"/>
      <c r="G542" s="114"/>
      <c r="H542" s="115"/>
      <c r="I542" s="115"/>
      <c r="J542" s="115"/>
      <c r="K542" s="115"/>
      <c r="L542" s="115"/>
      <c r="M542" s="115"/>
      <c r="N542" s="115"/>
    </row>
    <row r="543" spans="2:14">
      <c r="B543" s="114"/>
      <c r="C543" s="114"/>
      <c r="D543" s="114"/>
      <c r="E543" s="114"/>
      <c r="F543" s="114"/>
      <c r="G543" s="114"/>
      <c r="H543" s="115"/>
      <c r="I543" s="115"/>
      <c r="J543" s="115"/>
      <c r="K543" s="115"/>
      <c r="L543" s="115"/>
      <c r="M543" s="115"/>
      <c r="N543" s="115"/>
    </row>
    <row r="544" spans="2:14">
      <c r="B544" s="114"/>
      <c r="C544" s="114"/>
      <c r="D544" s="114"/>
      <c r="E544" s="114"/>
      <c r="F544" s="114"/>
      <c r="G544" s="114"/>
      <c r="H544" s="115"/>
      <c r="I544" s="115"/>
      <c r="J544" s="115"/>
      <c r="K544" s="115"/>
      <c r="L544" s="115"/>
      <c r="M544" s="115"/>
      <c r="N544" s="115"/>
    </row>
    <row r="545" spans="2:14">
      <c r="B545" s="114"/>
      <c r="C545" s="114"/>
      <c r="D545" s="114"/>
      <c r="E545" s="114"/>
      <c r="F545" s="114"/>
      <c r="G545" s="114"/>
      <c r="H545" s="115"/>
      <c r="I545" s="115"/>
      <c r="J545" s="115"/>
      <c r="K545" s="115"/>
      <c r="L545" s="115"/>
      <c r="M545" s="115"/>
      <c r="N545" s="115"/>
    </row>
    <row r="546" spans="2:14">
      <c r="B546" s="114"/>
      <c r="C546" s="114"/>
      <c r="D546" s="114"/>
      <c r="E546" s="114"/>
      <c r="F546" s="114"/>
      <c r="G546" s="114"/>
      <c r="H546" s="115"/>
      <c r="I546" s="115"/>
      <c r="J546" s="115"/>
      <c r="K546" s="115"/>
      <c r="L546" s="115"/>
      <c r="M546" s="115"/>
      <c r="N546" s="115"/>
    </row>
    <row r="547" spans="2:14">
      <c r="B547" s="114"/>
      <c r="C547" s="114"/>
      <c r="D547" s="114"/>
      <c r="E547" s="114"/>
      <c r="F547" s="114"/>
      <c r="G547" s="114"/>
      <c r="H547" s="115"/>
      <c r="I547" s="115"/>
      <c r="J547" s="115"/>
      <c r="K547" s="115"/>
      <c r="L547" s="115"/>
      <c r="M547" s="115"/>
      <c r="N547" s="115"/>
    </row>
    <row r="548" spans="2:14">
      <c r="B548" s="114"/>
      <c r="C548" s="114"/>
      <c r="D548" s="114"/>
      <c r="E548" s="114"/>
      <c r="F548" s="114"/>
      <c r="G548" s="114"/>
      <c r="H548" s="115"/>
      <c r="I548" s="115"/>
      <c r="J548" s="115"/>
      <c r="K548" s="115"/>
      <c r="L548" s="115"/>
      <c r="M548" s="115"/>
      <c r="N548" s="115"/>
    </row>
    <row r="549" spans="2:14">
      <c r="B549" s="114"/>
      <c r="C549" s="114"/>
      <c r="D549" s="114"/>
      <c r="E549" s="114"/>
      <c r="F549" s="114"/>
      <c r="G549" s="114"/>
      <c r="H549" s="115"/>
      <c r="I549" s="115"/>
      <c r="J549" s="115"/>
      <c r="K549" s="115"/>
      <c r="L549" s="115"/>
      <c r="M549" s="115"/>
      <c r="N549" s="115"/>
    </row>
    <row r="550" spans="2:14">
      <c r="B550" s="114"/>
      <c r="C550" s="114"/>
      <c r="D550" s="114"/>
      <c r="E550" s="114"/>
      <c r="F550" s="114"/>
      <c r="G550" s="114"/>
      <c r="H550" s="115"/>
      <c r="I550" s="115"/>
      <c r="J550" s="115"/>
      <c r="K550" s="115"/>
      <c r="L550" s="115"/>
      <c r="M550" s="115"/>
      <c r="N550" s="115"/>
    </row>
    <row r="551" spans="2:14">
      <c r="B551" s="114"/>
      <c r="C551" s="114"/>
      <c r="D551" s="114"/>
      <c r="E551" s="114"/>
      <c r="F551" s="114"/>
      <c r="G551" s="114"/>
      <c r="H551" s="115"/>
      <c r="I551" s="115"/>
      <c r="J551" s="115"/>
      <c r="K551" s="115"/>
      <c r="L551" s="115"/>
      <c r="M551" s="115"/>
      <c r="N551" s="115"/>
    </row>
    <row r="552" spans="2:14">
      <c r="B552" s="114"/>
      <c r="C552" s="114"/>
      <c r="D552" s="114"/>
      <c r="E552" s="114"/>
      <c r="F552" s="114"/>
      <c r="G552" s="114"/>
      <c r="H552" s="115"/>
      <c r="I552" s="115"/>
      <c r="J552" s="115"/>
      <c r="K552" s="115"/>
      <c r="L552" s="115"/>
      <c r="M552" s="115"/>
      <c r="N552" s="115"/>
    </row>
    <row r="553" spans="2:14">
      <c r="B553" s="114"/>
      <c r="C553" s="114"/>
      <c r="D553" s="114"/>
      <c r="E553" s="114"/>
      <c r="F553" s="114"/>
      <c r="G553" s="114"/>
      <c r="H553" s="115"/>
      <c r="I553" s="115"/>
      <c r="J553" s="115"/>
      <c r="K553" s="115"/>
      <c r="L553" s="115"/>
      <c r="M553" s="115"/>
      <c r="N553" s="115"/>
    </row>
    <row r="554" spans="2:14">
      <c r="B554" s="114"/>
      <c r="C554" s="114"/>
      <c r="D554" s="114"/>
      <c r="E554" s="114"/>
      <c r="F554" s="114"/>
      <c r="G554" s="114"/>
      <c r="H554" s="115"/>
      <c r="I554" s="115"/>
      <c r="J554" s="115"/>
      <c r="K554" s="115"/>
      <c r="L554" s="115"/>
      <c r="M554" s="115"/>
      <c r="N554" s="115"/>
    </row>
    <row r="555" spans="2:14">
      <c r="B555" s="114"/>
      <c r="C555" s="114"/>
      <c r="D555" s="114"/>
      <c r="E555" s="114"/>
      <c r="F555" s="114"/>
      <c r="G555" s="114"/>
      <c r="H555" s="115"/>
      <c r="I555" s="115"/>
      <c r="J555" s="115"/>
      <c r="K555" s="115"/>
      <c r="L555" s="115"/>
      <c r="M555" s="115"/>
      <c r="N555" s="115"/>
    </row>
    <row r="556" spans="2:14">
      <c r="B556" s="114"/>
      <c r="C556" s="114"/>
      <c r="D556" s="114"/>
      <c r="E556" s="114"/>
      <c r="F556" s="114"/>
      <c r="G556" s="114"/>
      <c r="H556" s="115"/>
      <c r="I556" s="115"/>
      <c r="J556" s="115"/>
      <c r="K556" s="115"/>
      <c r="L556" s="115"/>
      <c r="M556" s="115"/>
      <c r="N556" s="115"/>
    </row>
    <row r="557" spans="2:14">
      <c r="B557" s="114"/>
      <c r="C557" s="114"/>
      <c r="D557" s="114"/>
      <c r="E557" s="114"/>
      <c r="F557" s="114"/>
      <c r="G557" s="114"/>
      <c r="H557" s="115"/>
      <c r="I557" s="115"/>
      <c r="J557" s="115"/>
      <c r="K557" s="115"/>
      <c r="L557" s="115"/>
      <c r="M557" s="115"/>
      <c r="N557" s="115"/>
    </row>
    <row r="558" spans="2:14">
      <c r="B558" s="114"/>
      <c r="C558" s="114"/>
      <c r="D558" s="114"/>
      <c r="E558" s="114"/>
      <c r="F558" s="114"/>
      <c r="G558" s="114"/>
      <c r="H558" s="115"/>
      <c r="I558" s="115"/>
      <c r="J558" s="115"/>
      <c r="K558" s="115"/>
      <c r="L558" s="115"/>
      <c r="M558" s="115"/>
      <c r="N558" s="115"/>
    </row>
    <row r="559" spans="2:14">
      <c r="B559" s="114"/>
      <c r="C559" s="114"/>
      <c r="D559" s="114"/>
      <c r="E559" s="114"/>
      <c r="F559" s="114"/>
      <c r="G559" s="114"/>
      <c r="H559" s="115"/>
      <c r="I559" s="115"/>
      <c r="J559" s="115"/>
      <c r="K559" s="115"/>
      <c r="L559" s="115"/>
      <c r="M559" s="115"/>
      <c r="N559" s="115"/>
    </row>
    <row r="560" spans="2:14">
      <c r="B560" s="114"/>
      <c r="C560" s="114"/>
      <c r="D560" s="114"/>
      <c r="E560" s="114"/>
      <c r="F560" s="114"/>
      <c r="G560" s="114"/>
      <c r="H560" s="115"/>
      <c r="I560" s="115"/>
      <c r="J560" s="115"/>
      <c r="K560" s="115"/>
      <c r="L560" s="115"/>
      <c r="M560" s="115"/>
      <c r="N560" s="115"/>
    </row>
    <row r="561" spans="2:14">
      <c r="B561" s="114"/>
      <c r="C561" s="114"/>
      <c r="D561" s="114"/>
      <c r="E561" s="114"/>
      <c r="F561" s="114"/>
      <c r="G561" s="114"/>
      <c r="H561" s="115"/>
      <c r="I561" s="115"/>
      <c r="J561" s="115"/>
      <c r="K561" s="115"/>
      <c r="L561" s="115"/>
      <c r="M561" s="115"/>
      <c r="N561" s="115"/>
    </row>
    <row r="562" spans="2:14">
      <c r="B562" s="114"/>
      <c r="C562" s="114"/>
      <c r="D562" s="114"/>
      <c r="E562" s="114"/>
      <c r="F562" s="114"/>
      <c r="G562" s="114"/>
      <c r="H562" s="115"/>
      <c r="I562" s="115"/>
      <c r="J562" s="115"/>
      <c r="K562" s="115"/>
      <c r="L562" s="115"/>
      <c r="M562" s="115"/>
      <c r="N562" s="115"/>
    </row>
    <row r="563" spans="2:14">
      <c r="B563" s="114"/>
      <c r="C563" s="114"/>
      <c r="D563" s="114"/>
      <c r="E563" s="114"/>
      <c r="F563" s="114"/>
      <c r="G563" s="114"/>
      <c r="H563" s="115"/>
      <c r="I563" s="115"/>
      <c r="J563" s="115"/>
      <c r="K563" s="115"/>
      <c r="L563" s="115"/>
      <c r="M563" s="115"/>
      <c r="N563" s="115"/>
    </row>
    <row r="564" spans="2:14">
      <c r="B564" s="114"/>
      <c r="C564" s="114"/>
      <c r="D564" s="114"/>
      <c r="E564" s="114"/>
      <c r="F564" s="114"/>
      <c r="G564" s="114"/>
      <c r="H564" s="115"/>
      <c r="I564" s="115"/>
      <c r="J564" s="115"/>
      <c r="K564" s="115"/>
      <c r="L564" s="115"/>
      <c r="M564" s="115"/>
      <c r="N564" s="115"/>
    </row>
    <row r="565" spans="2:14">
      <c r="B565" s="114"/>
      <c r="C565" s="114"/>
      <c r="D565" s="114"/>
      <c r="E565" s="114"/>
      <c r="F565" s="114"/>
      <c r="G565" s="114"/>
      <c r="H565" s="115"/>
      <c r="I565" s="115"/>
      <c r="J565" s="115"/>
      <c r="K565" s="115"/>
      <c r="L565" s="115"/>
      <c r="M565" s="115"/>
      <c r="N565" s="115"/>
    </row>
    <row r="566" spans="2:14">
      <c r="B566" s="114"/>
      <c r="C566" s="114"/>
      <c r="D566" s="114"/>
      <c r="E566" s="114"/>
      <c r="F566" s="114"/>
      <c r="G566" s="114"/>
      <c r="H566" s="115"/>
      <c r="I566" s="115"/>
      <c r="J566" s="115"/>
      <c r="K566" s="115"/>
      <c r="L566" s="115"/>
      <c r="M566" s="115"/>
      <c r="N566" s="115"/>
    </row>
    <row r="567" spans="2:14">
      <c r="B567" s="114"/>
      <c r="C567" s="114"/>
      <c r="D567" s="114"/>
      <c r="E567" s="114"/>
      <c r="F567" s="114"/>
      <c r="G567" s="114"/>
      <c r="H567" s="115"/>
      <c r="I567" s="115"/>
      <c r="J567" s="115"/>
      <c r="K567" s="115"/>
      <c r="L567" s="115"/>
      <c r="M567" s="115"/>
      <c r="N567" s="115"/>
    </row>
    <row r="568" spans="2:14">
      <c r="B568" s="114"/>
      <c r="C568" s="114"/>
      <c r="D568" s="114"/>
      <c r="E568" s="114"/>
      <c r="F568" s="114"/>
      <c r="G568" s="114"/>
      <c r="H568" s="115"/>
      <c r="I568" s="115"/>
      <c r="J568" s="115"/>
      <c r="K568" s="115"/>
      <c r="L568" s="115"/>
      <c r="M568" s="115"/>
      <c r="N568" s="115"/>
    </row>
    <row r="569" spans="2:14">
      <c r="B569" s="114"/>
      <c r="C569" s="114"/>
      <c r="D569" s="114"/>
      <c r="E569" s="114"/>
      <c r="F569" s="114"/>
      <c r="G569" s="114"/>
      <c r="H569" s="115"/>
      <c r="I569" s="115"/>
      <c r="J569" s="115"/>
      <c r="K569" s="115"/>
      <c r="L569" s="115"/>
      <c r="M569" s="115"/>
      <c r="N569" s="115"/>
    </row>
    <row r="570" spans="2:14">
      <c r="B570" s="114"/>
      <c r="C570" s="114"/>
      <c r="D570" s="114"/>
      <c r="E570" s="114"/>
      <c r="F570" s="114"/>
      <c r="G570" s="114"/>
      <c r="H570" s="115"/>
      <c r="I570" s="115"/>
      <c r="J570" s="115"/>
      <c r="K570" s="115"/>
      <c r="L570" s="115"/>
      <c r="M570" s="115"/>
      <c r="N570" s="115"/>
    </row>
    <row r="571" spans="2:14">
      <c r="B571" s="114"/>
      <c r="C571" s="114"/>
      <c r="D571" s="114"/>
      <c r="E571" s="114"/>
      <c r="F571" s="114"/>
      <c r="G571" s="114"/>
      <c r="H571" s="115"/>
      <c r="I571" s="115"/>
      <c r="J571" s="115"/>
      <c r="K571" s="115"/>
      <c r="L571" s="115"/>
      <c r="M571" s="115"/>
      <c r="N571" s="115"/>
    </row>
    <row r="572" spans="2:14">
      <c r="B572" s="114"/>
      <c r="C572" s="114"/>
      <c r="D572" s="114"/>
      <c r="E572" s="114"/>
      <c r="F572" s="114"/>
      <c r="G572" s="114"/>
      <c r="H572" s="115"/>
      <c r="I572" s="115"/>
      <c r="J572" s="115"/>
      <c r="K572" s="115"/>
      <c r="L572" s="115"/>
      <c r="M572" s="115"/>
      <c r="N572" s="115"/>
    </row>
    <row r="573" spans="2:14">
      <c r="B573" s="114"/>
      <c r="C573" s="114"/>
      <c r="D573" s="114"/>
      <c r="E573" s="114"/>
      <c r="F573" s="114"/>
      <c r="G573" s="114"/>
      <c r="H573" s="115"/>
      <c r="I573" s="115"/>
      <c r="J573" s="115"/>
      <c r="K573" s="115"/>
      <c r="L573" s="115"/>
      <c r="M573" s="115"/>
      <c r="N573" s="115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B45:B81 B83:B1048576 D1:I1048576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O525"/>
  <sheetViews>
    <sheetView rightToLeft="1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39.7109375" style="2" customWidth="1"/>
    <col min="4" max="4" width="5.42578125" style="2" bestFit="1" customWidth="1"/>
    <col min="5" max="5" width="9" style="2" bestFit="1" customWidth="1"/>
    <col min="6" max="6" width="8.5703125" style="1" customWidth="1"/>
    <col min="7" max="7" width="6.5703125" style="1" bestFit="1" customWidth="1"/>
    <col min="8" max="8" width="7.85546875" style="1" bestFit="1" customWidth="1"/>
    <col min="9" max="9" width="12.28515625" style="1" bestFit="1" customWidth="1"/>
    <col min="10" max="10" width="11.28515625" style="1" bestFit="1" customWidth="1"/>
    <col min="11" max="11" width="11.85546875" style="1" bestFit="1" customWidth="1"/>
    <col min="12" max="12" width="10.140625" style="1" bestFit="1" customWidth="1"/>
    <col min="13" max="13" width="11.4257812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15">
      <c r="B1" s="46" t="s">
        <v>146</v>
      </c>
      <c r="C1" s="67" t="s" vm="1">
        <v>231</v>
      </c>
    </row>
    <row r="2" spans="2:15">
      <c r="B2" s="46" t="s">
        <v>145</v>
      </c>
      <c r="C2" s="67" t="s">
        <v>232</v>
      </c>
    </row>
    <row r="3" spans="2:15">
      <c r="B3" s="46" t="s">
        <v>147</v>
      </c>
      <c r="C3" s="67" t="s">
        <v>233</v>
      </c>
    </row>
    <row r="4" spans="2:15">
      <c r="B4" s="46" t="s">
        <v>148</v>
      </c>
      <c r="C4" s="67">
        <v>8803</v>
      </c>
    </row>
    <row r="6" spans="2:15" ht="26.25" customHeight="1">
      <c r="B6" s="151" t="s">
        <v>174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3"/>
    </row>
    <row r="7" spans="2:15" ht="26.25" customHeight="1">
      <c r="B7" s="151" t="s">
        <v>93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3"/>
    </row>
    <row r="8" spans="2:15" s="3" customFormat="1" ht="78.75">
      <c r="B8" s="21" t="s">
        <v>115</v>
      </c>
      <c r="C8" s="29" t="s">
        <v>46</v>
      </c>
      <c r="D8" s="29" t="s">
        <v>119</v>
      </c>
      <c r="E8" s="29" t="s">
        <v>117</v>
      </c>
      <c r="F8" s="29" t="s">
        <v>66</v>
      </c>
      <c r="G8" s="29" t="s">
        <v>14</v>
      </c>
      <c r="H8" s="29" t="s">
        <v>67</v>
      </c>
      <c r="I8" s="29" t="s">
        <v>103</v>
      </c>
      <c r="J8" s="29" t="s">
        <v>207</v>
      </c>
      <c r="K8" s="29" t="s">
        <v>206</v>
      </c>
      <c r="L8" s="29" t="s">
        <v>62</v>
      </c>
      <c r="M8" s="29" t="s">
        <v>59</v>
      </c>
      <c r="N8" s="29" t="s">
        <v>149</v>
      </c>
      <c r="O8" s="19" t="s">
        <v>151</v>
      </c>
    </row>
    <row r="9" spans="2:15" s="3" customFormat="1">
      <c r="B9" s="14"/>
      <c r="C9" s="15"/>
      <c r="D9" s="15"/>
      <c r="E9" s="15"/>
      <c r="F9" s="15"/>
      <c r="G9" s="15"/>
      <c r="H9" s="15"/>
      <c r="I9" s="15"/>
      <c r="J9" s="31" t="s">
        <v>214</v>
      </c>
      <c r="K9" s="31"/>
      <c r="L9" s="31" t="s">
        <v>210</v>
      </c>
      <c r="M9" s="31" t="s">
        <v>19</v>
      </c>
      <c r="N9" s="31" t="s">
        <v>19</v>
      </c>
      <c r="O9" s="32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88" t="s">
        <v>31</v>
      </c>
      <c r="C11" s="73"/>
      <c r="D11" s="73"/>
      <c r="E11" s="73"/>
      <c r="F11" s="73"/>
      <c r="G11" s="73"/>
      <c r="H11" s="73"/>
      <c r="I11" s="73"/>
      <c r="J11" s="83"/>
      <c r="K11" s="85"/>
      <c r="L11" s="83">
        <v>34118.067179954996</v>
      </c>
      <c r="M11" s="73"/>
      <c r="N11" s="84">
        <f>IFERROR(L11/$L$11,0)</f>
        <v>1</v>
      </c>
      <c r="O11" s="84">
        <f>L11/'סכום נכסי הקרן'!$C$42</f>
        <v>1.2814819153848151E-2</v>
      </c>
    </row>
    <row r="12" spans="2:15" s="4" customFormat="1" ht="18" customHeight="1">
      <c r="B12" s="92" t="s">
        <v>198</v>
      </c>
      <c r="C12" s="73"/>
      <c r="D12" s="73"/>
      <c r="E12" s="73"/>
      <c r="F12" s="73"/>
      <c r="G12" s="73"/>
      <c r="H12" s="73"/>
      <c r="I12" s="73"/>
      <c r="J12" s="83"/>
      <c r="K12" s="85"/>
      <c r="L12" s="83">
        <v>34118.067179954996</v>
      </c>
      <c r="M12" s="73"/>
      <c r="N12" s="84">
        <f t="shared" ref="N12:N26" si="0">IFERROR(L12/$L$11,0)</f>
        <v>1</v>
      </c>
      <c r="O12" s="84">
        <f>L12/'סכום נכסי הקרן'!$C$42</f>
        <v>1.2814819153848151E-2</v>
      </c>
    </row>
    <row r="13" spans="2:15">
      <c r="B13" s="89" t="s">
        <v>53</v>
      </c>
      <c r="C13" s="71"/>
      <c r="D13" s="71"/>
      <c r="E13" s="71"/>
      <c r="F13" s="71"/>
      <c r="G13" s="71"/>
      <c r="H13" s="71"/>
      <c r="I13" s="71"/>
      <c r="J13" s="80"/>
      <c r="K13" s="82"/>
      <c r="L13" s="80">
        <v>21047.761806401002</v>
      </c>
      <c r="M13" s="71"/>
      <c r="N13" s="81">
        <f t="shared" si="0"/>
        <v>0.61690955983482432</v>
      </c>
      <c r="O13" s="81">
        <f>L13/'סכום נכסי הקרן'!$C$42</f>
        <v>7.9055844435633391E-3</v>
      </c>
    </row>
    <row r="14" spans="2:15">
      <c r="B14" s="76" t="s">
        <v>1695</v>
      </c>
      <c r="C14" s="73" t="s">
        <v>1696</v>
      </c>
      <c r="D14" s="86" t="s">
        <v>28</v>
      </c>
      <c r="E14" s="73"/>
      <c r="F14" s="86" t="s">
        <v>1603</v>
      </c>
      <c r="G14" s="73" t="s">
        <v>670</v>
      </c>
      <c r="H14" s="73" t="s">
        <v>671</v>
      </c>
      <c r="I14" s="86" t="s">
        <v>134</v>
      </c>
      <c r="J14" s="83">
        <v>380.06091400000003</v>
      </c>
      <c r="K14" s="85">
        <v>102865.8878</v>
      </c>
      <c r="L14" s="83">
        <v>1571.0447645660004</v>
      </c>
      <c r="M14" s="84">
        <v>1.2333652769496439E-6</v>
      </c>
      <c r="N14" s="84">
        <f t="shared" si="0"/>
        <v>4.604729676741532E-2</v>
      </c>
      <c r="O14" s="84">
        <f>L14/'סכום נכסי הקרן'!$C$42</f>
        <v>5.9008778059800387E-4</v>
      </c>
    </row>
    <row r="15" spans="2:15">
      <c r="B15" s="76" t="s">
        <v>1697</v>
      </c>
      <c r="C15" s="73" t="s">
        <v>1698</v>
      </c>
      <c r="D15" s="86" t="s">
        <v>28</v>
      </c>
      <c r="E15" s="73"/>
      <c r="F15" s="86" t="s">
        <v>1603</v>
      </c>
      <c r="G15" s="73" t="s">
        <v>833</v>
      </c>
      <c r="H15" s="73" t="s">
        <v>671</v>
      </c>
      <c r="I15" s="86" t="s">
        <v>132</v>
      </c>
      <c r="J15" s="83">
        <v>64.544448000000017</v>
      </c>
      <c r="K15" s="85">
        <v>1026095</v>
      </c>
      <c r="L15" s="83">
        <v>2450.4621503370004</v>
      </c>
      <c r="M15" s="84">
        <v>4.5905192639128701E-4</v>
      </c>
      <c r="N15" s="84">
        <f t="shared" si="0"/>
        <v>7.1823006192352323E-2</v>
      </c>
      <c r="O15" s="84">
        <f>L15/'סכום נכסי הקרן'!$C$42</f>
        <v>9.2039883544071097E-4</v>
      </c>
    </row>
    <row r="16" spans="2:15">
      <c r="B16" s="76" t="s">
        <v>1699</v>
      </c>
      <c r="C16" s="73" t="s">
        <v>1700</v>
      </c>
      <c r="D16" s="86" t="s">
        <v>28</v>
      </c>
      <c r="E16" s="73"/>
      <c r="F16" s="86" t="s">
        <v>1603</v>
      </c>
      <c r="G16" s="73" t="s">
        <v>925</v>
      </c>
      <c r="H16" s="73" t="s">
        <v>671</v>
      </c>
      <c r="I16" s="86" t="s">
        <v>132</v>
      </c>
      <c r="J16" s="83">
        <v>2355.1696160000006</v>
      </c>
      <c r="K16" s="85">
        <v>34634.089999999997</v>
      </c>
      <c r="L16" s="83">
        <v>3018.0587889090002</v>
      </c>
      <c r="M16" s="84">
        <v>2.7304708046151696E-4</v>
      </c>
      <c r="N16" s="84">
        <f t="shared" si="0"/>
        <v>8.8459254534857312E-2</v>
      </c>
      <c r="O16" s="84">
        <f>L16/'סכום נכסי הקרן'!$C$42</f>
        <v>1.1335893493484182E-3</v>
      </c>
    </row>
    <row r="17" spans="2:15">
      <c r="B17" s="76" t="s">
        <v>1701</v>
      </c>
      <c r="C17" s="73" t="s">
        <v>1702</v>
      </c>
      <c r="D17" s="86" t="s">
        <v>28</v>
      </c>
      <c r="E17" s="73"/>
      <c r="F17" s="86" t="s">
        <v>1603</v>
      </c>
      <c r="G17" s="73" t="s">
        <v>1703</v>
      </c>
      <c r="H17" s="73" t="s">
        <v>671</v>
      </c>
      <c r="I17" s="86" t="s">
        <v>134</v>
      </c>
      <c r="J17" s="83">
        <v>365.32996100000014</v>
      </c>
      <c r="K17" s="85">
        <v>226145</v>
      </c>
      <c r="L17" s="83">
        <v>3319.9860073060008</v>
      </c>
      <c r="M17" s="84">
        <v>1.4499079791350563E-3</v>
      </c>
      <c r="N17" s="84">
        <f t="shared" si="0"/>
        <v>9.7308736447314192E-2</v>
      </c>
      <c r="O17" s="84">
        <f>L17/'סכום נכסי הקרן'!$C$42</f>
        <v>1.2469938596618036E-3</v>
      </c>
    </row>
    <row r="18" spans="2:15">
      <c r="B18" s="76" t="s">
        <v>1704</v>
      </c>
      <c r="C18" s="73" t="s">
        <v>1705</v>
      </c>
      <c r="D18" s="86" t="s">
        <v>28</v>
      </c>
      <c r="E18" s="73"/>
      <c r="F18" s="86" t="s">
        <v>1603</v>
      </c>
      <c r="G18" s="73" t="s">
        <v>1703</v>
      </c>
      <c r="H18" s="73" t="s">
        <v>671</v>
      </c>
      <c r="I18" s="86" t="s">
        <v>132</v>
      </c>
      <c r="J18" s="83">
        <v>895.94152400000007</v>
      </c>
      <c r="K18" s="85">
        <v>116645.7</v>
      </c>
      <c r="L18" s="83">
        <v>3866.7856748650006</v>
      </c>
      <c r="M18" s="84">
        <v>1.4881814504880491E-3</v>
      </c>
      <c r="N18" s="84">
        <f t="shared" si="0"/>
        <v>0.11333542590410307</v>
      </c>
      <c r="O18" s="84">
        <f>L18/'סכום נכסי הקרן'!$C$42</f>
        <v>1.4523729866854379E-3</v>
      </c>
    </row>
    <row r="19" spans="2:15">
      <c r="B19" s="76" t="s">
        <v>1706</v>
      </c>
      <c r="C19" s="73" t="s">
        <v>1707</v>
      </c>
      <c r="D19" s="86" t="s">
        <v>28</v>
      </c>
      <c r="E19" s="73"/>
      <c r="F19" s="86" t="s">
        <v>1603</v>
      </c>
      <c r="G19" s="73" t="s">
        <v>1708</v>
      </c>
      <c r="H19" s="73" t="s">
        <v>671</v>
      </c>
      <c r="I19" s="86" t="s">
        <v>135</v>
      </c>
      <c r="J19" s="83">
        <v>205636.21952800002</v>
      </c>
      <c r="K19" s="85">
        <v>126</v>
      </c>
      <c r="L19" s="83">
        <v>1210.186014115</v>
      </c>
      <c r="M19" s="84">
        <v>8.7147659576179512E-7</v>
      </c>
      <c r="N19" s="84">
        <f t="shared" si="0"/>
        <v>3.5470532598810493E-2</v>
      </c>
      <c r="O19" s="84">
        <f>L19/'סכום נכסי הקרן'!$C$42</f>
        <v>4.5454846054443189E-4</v>
      </c>
    </row>
    <row r="20" spans="2:15">
      <c r="B20" s="76" t="s">
        <v>1709</v>
      </c>
      <c r="C20" s="73" t="s">
        <v>1710</v>
      </c>
      <c r="D20" s="86" t="s">
        <v>28</v>
      </c>
      <c r="E20" s="73"/>
      <c r="F20" s="86" t="s">
        <v>1603</v>
      </c>
      <c r="G20" s="73" t="s">
        <v>536</v>
      </c>
      <c r="H20" s="73"/>
      <c r="I20" s="86" t="s">
        <v>135</v>
      </c>
      <c r="J20" s="83">
        <v>7475.7061720000011</v>
      </c>
      <c r="K20" s="85">
        <v>16070.32</v>
      </c>
      <c r="L20" s="83">
        <v>5611.2384063030004</v>
      </c>
      <c r="M20" s="84">
        <v>6.6077355411649151E-6</v>
      </c>
      <c r="N20" s="84">
        <f t="shared" si="0"/>
        <v>0.16446530738997162</v>
      </c>
      <c r="O20" s="84">
        <f>L20/'סכום נכסי הקרן'!$C$42</f>
        <v>2.1075931712845322E-3</v>
      </c>
    </row>
    <row r="21" spans="2:15">
      <c r="B21" s="72"/>
      <c r="C21" s="73"/>
      <c r="D21" s="73"/>
      <c r="E21" s="73"/>
      <c r="F21" s="73"/>
      <c r="G21" s="73"/>
      <c r="H21" s="73"/>
      <c r="I21" s="73"/>
      <c r="J21" s="83"/>
      <c r="K21" s="85"/>
      <c r="L21" s="73"/>
      <c r="M21" s="73"/>
      <c r="N21" s="84"/>
      <c r="O21" s="73"/>
    </row>
    <row r="22" spans="2:15">
      <c r="B22" s="89" t="s">
        <v>30</v>
      </c>
      <c r="C22" s="71"/>
      <c r="D22" s="71"/>
      <c r="E22" s="71"/>
      <c r="F22" s="71"/>
      <c r="G22" s="71"/>
      <c r="H22" s="71"/>
      <c r="I22" s="71"/>
      <c r="J22" s="80"/>
      <c r="K22" s="82"/>
      <c r="L22" s="80">
        <v>13070.305373554</v>
      </c>
      <c r="M22" s="71"/>
      <c r="N22" s="81">
        <f t="shared" si="0"/>
        <v>0.38309044016517585</v>
      </c>
      <c r="O22" s="81">
        <f>L22/'סכום נכסי הקרן'!$C$42</f>
        <v>4.9092347102848146E-3</v>
      </c>
    </row>
    <row r="23" spans="2:15">
      <c r="B23" s="76" t="s">
        <v>1711</v>
      </c>
      <c r="C23" s="73" t="s">
        <v>1712</v>
      </c>
      <c r="D23" s="86" t="s">
        <v>28</v>
      </c>
      <c r="E23" s="73"/>
      <c r="F23" s="86" t="s">
        <v>1575</v>
      </c>
      <c r="G23" s="73" t="s">
        <v>536</v>
      </c>
      <c r="H23" s="73"/>
      <c r="I23" s="86" t="s">
        <v>132</v>
      </c>
      <c r="J23" s="83">
        <v>1051.5629310000002</v>
      </c>
      <c r="K23" s="85">
        <v>19790</v>
      </c>
      <c r="L23" s="83">
        <v>769.98592506100022</v>
      </c>
      <c r="M23" s="84">
        <v>1.3634400175490335E-4</v>
      </c>
      <c r="N23" s="84">
        <f t="shared" si="0"/>
        <v>2.2568275072551044E-2</v>
      </c>
      <c r="O23" s="84">
        <f>L23/'סכום נכסי הקרן'!$C$42</f>
        <v>2.892083636690409E-4</v>
      </c>
    </row>
    <row r="24" spans="2:15">
      <c r="B24" s="76" t="s">
        <v>1713</v>
      </c>
      <c r="C24" s="73" t="s">
        <v>1714</v>
      </c>
      <c r="D24" s="86" t="s">
        <v>28</v>
      </c>
      <c r="E24" s="73"/>
      <c r="F24" s="86" t="s">
        <v>1575</v>
      </c>
      <c r="G24" s="73" t="s">
        <v>536</v>
      </c>
      <c r="H24" s="73"/>
      <c r="I24" s="86" t="s">
        <v>132</v>
      </c>
      <c r="J24" s="83">
        <v>5912.9291919999996</v>
      </c>
      <c r="K24" s="85">
        <v>3539</v>
      </c>
      <c r="L24" s="83">
        <v>774.25668714100004</v>
      </c>
      <c r="M24" s="84">
        <v>1.0180872229914444E-4</v>
      </c>
      <c r="N24" s="84">
        <f t="shared" si="0"/>
        <v>2.2693451040388665E-2</v>
      </c>
      <c r="O24" s="84">
        <f>L24/'סכום נכסי הקרן'!$C$42</f>
        <v>2.9081247105928792E-4</v>
      </c>
    </row>
    <row r="25" spans="2:15">
      <c r="B25" s="76" t="s">
        <v>1715</v>
      </c>
      <c r="C25" s="73" t="s">
        <v>1716</v>
      </c>
      <c r="D25" s="86" t="s">
        <v>124</v>
      </c>
      <c r="E25" s="73"/>
      <c r="F25" s="86" t="s">
        <v>1575</v>
      </c>
      <c r="G25" s="73" t="s">
        <v>536</v>
      </c>
      <c r="H25" s="73"/>
      <c r="I25" s="86" t="s">
        <v>132</v>
      </c>
      <c r="J25" s="83">
        <v>78353.729596000034</v>
      </c>
      <c r="K25" s="85">
        <v>1479.4</v>
      </c>
      <c r="L25" s="83">
        <v>4288.9107798759997</v>
      </c>
      <c r="M25" s="84">
        <v>1.222371587948987E-4</v>
      </c>
      <c r="N25" s="84">
        <f t="shared" si="0"/>
        <v>0.12570790593893358</v>
      </c>
      <c r="O25" s="84">
        <f>L25/'סכום נכסי הקרן'!$C$42</f>
        <v>1.6109240808163878E-3</v>
      </c>
    </row>
    <row r="26" spans="2:15">
      <c r="B26" s="76" t="s">
        <v>1717</v>
      </c>
      <c r="C26" s="73" t="s">
        <v>1718</v>
      </c>
      <c r="D26" s="86" t="s">
        <v>124</v>
      </c>
      <c r="E26" s="73"/>
      <c r="F26" s="86" t="s">
        <v>1575</v>
      </c>
      <c r="G26" s="73" t="s">
        <v>536</v>
      </c>
      <c r="H26" s="73"/>
      <c r="I26" s="86" t="s">
        <v>132</v>
      </c>
      <c r="J26" s="83">
        <v>16004.043762000003</v>
      </c>
      <c r="K26" s="85">
        <v>12221.83</v>
      </c>
      <c r="L26" s="83">
        <v>7237.1519814760013</v>
      </c>
      <c r="M26" s="84">
        <v>1.5607491502163525E-4</v>
      </c>
      <c r="N26" s="84">
        <f t="shared" si="0"/>
        <v>0.21212080811330261</v>
      </c>
      <c r="O26" s="84">
        <f>L26/'סכום נכסי הקרן'!$C$42</f>
        <v>2.7182897947400984E-3</v>
      </c>
    </row>
    <row r="27" spans="2:15">
      <c r="B27" s="72"/>
      <c r="C27" s="73"/>
      <c r="D27" s="73"/>
      <c r="E27" s="73"/>
      <c r="F27" s="73"/>
      <c r="G27" s="73"/>
      <c r="H27" s="73"/>
      <c r="I27" s="73"/>
      <c r="J27" s="83"/>
      <c r="K27" s="85"/>
      <c r="L27" s="73"/>
      <c r="M27" s="73"/>
      <c r="N27" s="84"/>
      <c r="O27" s="73"/>
    </row>
    <row r="28" spans="2:1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>
      <c r="B30" s="129" t="s">
        <v>222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>
      <c r="B31" s="129" t="s">
        <v>112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5">
      <c r="B32" s="129" t="s">
        <v>205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15">
      <c r="B33" s="129" t="s">
        <v>213</v>
      </c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15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15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15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1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</row>
    <row r="38" spans="2:1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</row>
    <row r="39" spans="2: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1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1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1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1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1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15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15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15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15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</row>
    <row r="111" spans="2:15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</row>
    <row r="112" spans="2:15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</row>
    <row r="113" spans="2:15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</row>
    <row r="114" spans="2:15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</row>
    <row r="115" spans="2:15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</row>
    <row r="116" spans="2:15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</row>
    <row r="117" spans="2:15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</row>
    <row r="118" spans="2:15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</row>
    <row r="119" spans="2:15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</row>
    <row r="120" spans="2:15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</row>
    <row r="121" spans="2:15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</row>
    <row r="122" spans="2:15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</row>
    <row r="123" spans="2:15"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</row>
    <row r="124" spans="2:15"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</row>
    <row r="125" spans="2:15"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</row>
    <row r="126" spans="2:15"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</row>
    <row r="127" spans="2:15">
      <c r="B127" s="114"/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</row>
    <row r="128" spans="2:15">
      <c r="B128" s="114"/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</row>
    <row r="129" spans="2:15">
      <c r="B129" s="114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</row>
    <row r="130" spans="2:15">
      <c r="B130" s="114"/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</row>
    <row r="131" spans="2:15">
      <c r="B131" s="114"/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</row>
    <row r="132" spans="2:15">
      <c r="B132" s="114"/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</row>
    <row r="133" spans="2:15">
      <c r="B133" s="114"/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</row>
    <row r="134" spans="2:15">
      <c r="B134" s="114"/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</row>
    <row r="135" spans="2:15">
      <c r="B135" s="114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</row>
    <row r="136" spans="2:15">
      <c r="B136" s="114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</row>
    <row r="137" spans="2:15">
      <c r="B137" s="114"/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</row>
    <row r="138" spans="2:15">
      <c r="B138" s="114"/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</row>
    <row r="139" spans="2:15">
      <c r="B139" s="114"/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</row>
    <row r="140" spans="2:15">
      <c r="B140" s="114"/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</row>
    <row r="141" spans="2:15">
      <c r="B141" s="114"/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</row>
    <row r="142" spans="2:15">
      <c r="B142" s="114"/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</row>
    <row r="143" spans="2:15">
      <c r="B143" s="114"/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</row>
    <row r="144" spans="2:15">
      <c r="B144" s="114"/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</row>
    <row r="145" spans="2:15">
      <c r="B145" s="114"/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</row>
    <row r="146" spans="2:15">
      <c r="B146" s="114"/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</row>
    <row r="147" spans="2:15">
      <c r="B147" s="114"/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</row>
    <row r="148" spans="2:15">
      <c r="B148" s="114"/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</row>
    <row r="149" spans="2:15">
      <c r="B149" s="114"/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</row>
    <row r="150" spans="2:15">
      <c r="B150" s="114"/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</row>
    <row r="151" spans="2:15">
      <c r="B151" s="114"/>
      <c r="C151" s="115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</row>
    <row r="152" spans="2:15">
      <c r="B152" s="114"/>
      <c r="C152" s="115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</row>
    <row r="153" spans="2:15">
      <c r="B153" s="114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</row>
    <row r="154" spans="2:15">
      <c r="B154" s="114"/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</row>
    <row r="155" spans="2:15">
      <c r="B155" s="114"/>
      <c r="C155" s="115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</row>
    <row r="156" spans="2:15">
      <c r="B156" s="114"/>
      <c r="C156" s="115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</row>
    <row r="157" spans="2:15">
      <c r="B157" s="114"/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</row>
    <row r="158" spans="2:15">
      <c r="B158" s="114"/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</row>
    <row r="159" spans="2:15">
      <c r="B159" s="114"/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</row>
    <row r="160" spans="2:15">
      <c r="B160" s="114"/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</row>
    <row r="161" spans="2:15">
      <c r="B161" s="114"/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</row>
    <row r="162" spans="2:15">
      <c r="B162" s="114"/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</row>
    <row r="163" spans="2:15">
      <c r="B163" s="114"/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</row>
    <row r="164" spans="2:15">
      <c r="B164" s="114"/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</row>
    <row r="165" spans="2:15">
      <c r="B165" s="114"/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</row>
    <row r="166" spans="2:15">
      <c r="B166" s="114"/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</row>
    <row r="167" spans="2:15">
      <c r="B167" s="114"/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</row>
    <row r="168" spans="2:15">
      <c r="B168" s="114"/>
      <c r="C168" s="115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</row>
    <row r="169" spans="2:15">
      <c r="B169" s="114"/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</row>
    <row r="170" spans="2:15">
      <c r="B170" s="114"/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</row>
    <row r="171" spans="2:15">
      <c r="B171" s="114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</row>
    <row r="172" spans="2:15">
      <c r="B172" s="114"/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</row>
    <row r="173" spans="2:15">
      <c r="B173" s="114"/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</row>
    <row r="174" spans="2:15">
      <c r="B174" s="114"/>
      <c r="C174" s="115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</row>
    <row r="175" spans="2:15">
      <c r="B175" s="114"/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</row>
    <row r="176" spans="2:15">
      <c r="B176" s="114"/>
      <c r="C176" s="115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</row>
    <row r="177" spans="2:15">
      <c r="B177" s="114"/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</row>
    <row r="178" spans="2:15">
      <c r="B178" s="114"/>
      <c r="C178" s="115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</row>
    <row r="179" spans="2:15">
      <c r="B179" s="114"/>
      <c r="C179" s="115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</row>
    <row r="180" spans="2:15">
      <c r="B180" s="114"/>
      <c r="C180" s="115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</row>
    <row r="181" spans="2:15">
      <c r="B181" s="114"/>
      <c r="C181" s="115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</row>
    <row r="182" spans="2:15">
      <c r="B182" s="114"/>
      <c r="C182" s="115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</row>
    <row r="183" spans="2:15">
      <c r="B183" s="114"/>
      <c r="C183" s="115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</row>
    <row r="184" spans="2:15">
      <c r="B184" s="114"/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</row>
    <row r="185" spans="2:15">
      <c r="B185" s="114"/>
      <c r="C185" s="115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</row>
    <row r="186" spans="2:15">
      <c r="B186" s="114"/>
      <c r="C186" s="115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</row>
    <row r="187" spans="2:15">
      <c r="B187" s="114"/>
      <c r="C187" s="115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</row>
    <row r="188" spans="2:15">
      <c r="B188" s="114"/>
      <c r="C188" s="115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</row>
    <row r="189" spans="2:15">
      <c r="B189" s="114"/>
      <c r="C189" s="115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</row>
    <row r="190" spans="2:15">
      <c r="B190" s="114"/>
      <c r="C190" s="115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</row>
    <row r="191" spans="2:15">
      <c r="B191" s="114"/>
      <c r="C191" s="115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</row>
    <row r="192" spans="2:15">
      <c r="B192" s="114"/>
      <c r="C192" s="115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</row>
    <row r="193" spans="2:15">
      <c r="B193" s="114"/>
      <c r="C193" s="115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</row>
    <row r="194" spans="2:15">
      <c r="B194" s="114"/>
      <c r="C194" s="115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</row>
    <row r="195" spans="2:15">
      <c r="B195" s="114"/>
      <c r="C195" s="115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</row>
    <row r="196" spans="2:15">
      <c r="B196" s="114"/>
      <c r="C196" s="115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</row>
    <row r="197" spans="2:15">
      <c r="B197" s="114"/>
      <c r="C197" s="115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</row>
    <row r="198" spans="2:15">
      <c r="B198" s="114"/>
      <c r="C198" s="115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</row>
    <row r="199" spans="2:15">
      <c r="B199" s="114"/>
      <c r="C199" s="115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</row>
    <row r="200" spans="2:15">
      <c r="B200" s="114"/>
      <c r="C200" s="115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</row>
    <row r="201" spans="2:15">
      <c r="B201" s="114"/>
      <c r="C201" s="115"/>
      <c r="D201" s="115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</row>
    <row r="202" spans="2:15">
      <c r="B202" s="114"/>
      <c r="C202" s="115"/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</row>
    <row r="203" spans="2:15">
      <c r="B203" s="114"/>
      <c r="C203" s="115"/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</row>
    <row r="204" spans="2:15">
      <c r="B204" s="114"/>
      <c r="C204" s="115"/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</row>
    <row r="205" spans="2:15">
      <c r="B205" s="114"/>
      <c r="C205" s="115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</row>
    <row r="206" spans="2:15">
      <c r="B206" s="114"/>
      <c r="C206" s="115"/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</row>
    <row r="207" spans="2:15">
      <c r="B207" s="114"/>
      <c r="C207" s="115"/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</row>
    <row r="208" spans="2:15">
      <c r="B208" s="114"/>
      <c r="C208" s="115"/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</row>
    <row r="209" spans="2:15">
      <c r="B209" s="114"/>
      <c r="C209" s="115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</row>
    <row r="210" spans="2:15">
      <c r="B210" s="114"/>
      <c r="C210" s="115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</row>
    <row r="211" spans="2:15">
      <c r="B211" s="114"/>
      <c r="C211" s="115"/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</row>
    <row r="212" spans="2:15">
      <c r="B212" s="114"/>
      <c r="C212" s="115"/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</row>
    <row r="213" spans="2:15">
      <c r="B213" s="114"/>
      <c r="C213" s="115"/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</row>
    <row r="214" spans="2:15">
      <c r="B214" s="114"/>
      <c r="C214" s="115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</row>
    <row r="215" spans="2:15">
      <c r="B215" s="114"/>
      <c r="C215" s="115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</row>
    <row r="216" spans="2:15">
      <c r="B216" s="114"/>
      <c r="C216" s="115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</row>
    <row r="217" spans="2:15">
      <c r="B217" s="114"/>
      <c r="C217" s="115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</row>
    <row r="218" spans="2:15">
      <c r="B218" s="114"/>
      <c r="C218" s="115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</row>
    <row r="219" spans="2:15">
      <c r="B219" s="114"/>
      <c r="C219" s="115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</row>
    <row r="220" spans="2:15">
      <c r="B220" s="114"/>
      <c r="C220" s="115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</row>
    <row r="221" spans="2:15">
      <c r="B221" s="114"/>
      <c r="C221" s="115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</row>
    <row r="222" spans="2:15">
      <c r="B222" s="114"/>
      <c r="C222" s="115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</row>
    <row r="223" spans="2:15">
      <c r="B223" s="114"/>
      <c r="C223" s="115"/>
      <c r="D223" s="115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</row>
    <row r="224" spans="2:15">
      <c r="B224" s="114"/>
      <c r="C224" s="115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</row>
    <row r="225" spans="2:15">
      <c r="B225" s="114"/>
      <c r="C225" s="115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</row>
    <row r="226" spans="2:15">
      <c r="B226" s="114"/>
      <c r="C226" s="115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</row>
    <row r="227" spans="2:15">
      <c r="B227" s="114"/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</row>
    <row r="228" spans="2:15">
      <c r="B228" s="114"/>
      <c r="C228" s="115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</row>
    <row r="229" spans="2:15">
      <c r="B229" s="114"/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</row>
    <row r="230" spans="2:15">
      <c r="B230" s="114"/>
      <c r="C230" s="115"/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</row>
    <row r="231" spans="2:15">
      <c r="B231" s="114"/>
      <c r="C231" s="115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</row>
    <row r="232" spans="2:15">
      <c r="B232" s="114"/>
      <c r="C232" s="115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</row>
    <row r="233" spans="2:15">
      <c r="B233" s="114"/>
      <c r="C233" s="115"/>
      <c r="D233" s="115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  <c r="O233" s="115"/>
    </row>
    <row r="234" spans="2:15">
      <c r="B234" s="114"/>
      <c r="C234" s="115"/>
      <c r="D234" s="115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</row>
    <row r="235" spans="2:15">
      <c r="B235" s="114"/>
      <c r="C235" s="115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</row>
    <row r="236" spans="2:15">
      <c r="B236" s="114"/>
      <c r="C236" s="115"/>
      <c r="D236" s="115"/>
      <c r="E236" s="115"/>
      <c r="F236" s="115"/>
      <c r="G236" s="115"/>
      <c r="H236" s="115"/>
      <c r="I236" s="115"/>
      <c r="J236" s="115"/>
      <c r="K236" s="115"/>
      <c r="L236" s="115"/>
      <c r="M236" s="115"/>
      <c r="N236" s="115"/>
      <c r="O236" s="115"/>
    </row>
    <row r="237" spans="2:15">
      <c r="B237" s="114"/>
      <c r="C237" s="115"/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</row>
    <row r="238" spans="2:15">
      <c r="B238" s="114"/>
      <c r="C238" s="115"/>
      <c r="D238" s="115"/>
      <c r="E238" s="115"/>
      <c r="F238" s="115"/>
      <c r="G238" s="115"/>
      <c r="H238" s="115"/>
      <c r="I238" s="115"/>
      <c r="J238" s="115"/>
      <c r="K238" s="115"/>
      <c r="L238" s="115"/>
      <c r="M238" s="115"/>
      <c r="N238" s="115"/>
      <c r="O238" s="115"/>
    </row>
    <row r="239" spans="2:15">
      <c r="B239" s="114"/>
      <c r="C239" s="115"/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</row>
    <row r="240" spans="2:15">
      <c r="B240" s="114"/>
      <c r="C240" s="115"/>
      <c r="D240" s="115"/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</row>
    <row r="241" spans="2:15">
      <c r="B241" s="114"/>
      <c r="C241" s="115"/>
      <c r="D241" s="115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</row>
    <row r="242" spans="2:15">
      <c r="B242" s="114"/>
      <c r="C242" s="115"/>
      <c r="D242" s="115"/>
      <c r="E242" s="115"/>
      <c r="F242" s="115"/>
      <c r="G242" s="115"/>
      <c r="H242" s="115"/>
      <c r="I242" s="115"/>
      <c r="J242" s="115"/>
      <c r="K242" s="115"/>
      <c r="L242" s="115"/>
      <c r="M242" s="115"/>
      <c r="N242" s="115"/>
      <c r="O242" s="115"/>
    </row>
    <row r="243" spans="2:15">
      <c r="B243" s="114"/>
      <c r="C243" s="115"/>
      <c r="D243" s="115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</row>
    <row r="244" spans="2:15">
      <c r="B244" s="114"/>
      <c r="C244" s="115"/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</row>
    <row r="245" spans="2:15">
      <c r="B245" s="114"/>
      <c r="C245" s="115"/>
      <c r="D245" s="115"/>
      <c r="E245" s="115"/>
      <c r="F245" s="115"/>
      <c r="G245" s="115"/>
      <c r="H245" s="115"/>
      <c r="I245" s="115"/>
      <c r="J245" s="115"/>
      <c r="K245" s="115"/>
      <c r="L245" s="115"/>
      <c r="M245" s="115"/>
      <c r="N245" s="115"/>
      <c r="O245" s="115"/>
    </row>
    <row r="246" spans="2:15">
      <c r="B246" s="114"/>
      <c r="C246" s="115"/>
      <c r="D246" s="115"/>
      <c r="E246" s="115"/>
      <c r="F246" s="115"/>
      <c r="G246" s="115"/>
      <c r="H246" s="115"/>
      <c r="I246" s="115"/>
      <c r="J246" s="115"/>
      <c r="K246" s="115"/>
      <c r="L246" s="115"/>
      <c r="M246" s="115"/>
      <c r="N246" s="115"/>
      <c r="O246" s="115"/>
    </row>
    <row r="247" spans="2:15">
      <c r="B247" s="114"/>
      <c r="C247" s="115"/>
      <c r="D247" s="115"/>
      <c r="E247" s="115"/>
      <c r="F247" s="115"/>
      <c r="G247" s="115"/>
      <c r="H247" s="115"/>
      <c r="I247" s="115"/>
      <c r="J247" s="115"/>
      <c r="K247" s="115"/>
      <c r="L247" s="115"/>
      <c r="M247" s="115"/>
      <c r="N247" s="115"/>
      <c r="O247" s="115"/>
    </row>
    <row r="248" spans="2:15">
      <c r="B248" s="114"/>
      <c r="C248" s="115"/>
      <c r="D248" s="115"/>
      <c r="E248" s="115"/>
      <c r="F248" s="115"/>
      <c r="G248" s="115"/>
      <c r="H248" s="115"/>
      <c r="I248" s="115"/>
      <c r="J248" s="115"/>
      <c r="K248" s="115"/>
      <c r="L248" s="115"/>
      <c r="M248" s="115"/>
      <c r="N248" s="115"/>
      <c r="O248" s="115"/>
    </row>
    <row r="249" spans="2:15">
      <c r="B249" s="114"/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5"/>
      <c r="O249" s="115"/>
    </row>
    <row r="250" spans="2:15">
      <c r="B250" s="114"/>
      <c r="C250" s="115"/>
      <c r="D250" s="115"/>
      <c r="E250" s="115"/>
      <c r="F250" s="115"/>
      <c r="G250" s="115"/>
      <c r="H250" s="115"/>
      <c r="I250" s="115"/>
      <c r="J250" s="115"/>
      <c r="K250" s="115"/>
      <c r="L250" s="115"/>
      <c r="M250" s="115"/>
      <c r="N250" s="115"/>
      <c r="O250" s="115"/>
    </row>
    <row r="251" spans="2:15">
      <c r="B251" s="114"/>
      <c r="C251" s="115"/>
      <c r="D251" s="115"/>
      <c r="E251" s="115"/>
      <c r="F251" s="115"/>
      <c r="G251" s="115"/>
      <c r="H251" s="115"/>
      <c r="I251" s="115"/>
      <c r="J251" s="115"/>
      <c r="K251" s="115"/>
      <c r="L251" s="115"/>
      <c r="M251" s="115"/>
      <c r="N251" s="115"/>
      <c r="O251" s="115"/>
    </row>
    <row r="252" spans="2:15">
      <c r="B252" s="114"/>
      <c r="C252" s="115"/>
      <c r="D252" s="115"/>
      <c r="E252" s="115"/>
      <c r="F252" s="115"/>
      <c r="G252" s="115"/>
      <c r="H252" s="115"/>
      <c r="I252" s="115"/>
      <c r="J252" s="115"/>
      <c r="K252" s="115"/>
      <c r="L252" s="115"/>
      <c r="M252" s="115"/>
      <c r="N252" s="115"/>
      <c r="O252" s="115"/>
    </row>
    <row r="253" spans="2:15">
      <c r="B253" s="114"/>
      <c r="C253" s="115"/>
      <c r="D253" s="115"/>
      <c r="E253" s="115"/>
      <c r="F253" s="115"/>
      <c r="G253" s="115"/>
      <c r="H253" s="115"/>
      <c r="I253" s="115"/>
      <c r="J253" s="115"/>
      <c r="K253" s="115"/>
      <c r="L253" s="115"/>
      <c r="M253" s="115"/>
      <c r="N253" s="115"/>
      <c r="O253" s="115"/>
    </row>
    <row r="254" spans="2:15">
      <c r="B254" s="114"/>
      <c r="C254" s="115"/>
      <c r="D254" s="115"/>
      <c r="E254" s="115"/>
      <c r="F254" s="115"/>
      <c r="G254" s="115"/>
      <c r="H254" s="115"/>
      <c r="I254" s="115"/>
      <c r="J254" s="115"/>
      <c r="K254" s="115"/>
      <c r="L254" s="115"/>
      <c r="M254" s="115"/>
      <c r="N254" s="115"/>
      <c r="O254" s="115"/>
    </row>
    <row r="255" spans="2:15">
      <c r="B255" s="114"/>
      <c r="C255" s="115"/>
      <c r="D255" s="115"/>
      <c r="E255" s="115"/>
      <c r="F255" s="115"/>
      <c r="G255" s="115"/>
      <c r="H255" s="115"/>
      <c r="I255" s="115"/>
      <c r="J255" s="115"/>
      <c r="K255" s="115"/>
      <c r="L255" s="115"/>
      <c r="M255" s="115"/>
      <c r="N255" s="115"/>
      <c r="O255" s="115"/>
    </row>
    <row r="256" spans="2:15">
      <c r="B256" s="114"/>
      <c r="C256" s="115"/>
      <c r="D256" s="115"/>
      <c r="E256" s="115"/>
      <c r="F256" s="115"/>
      <c r="G256" s="115"/>
      <c r="H256" s="115"/>
      <c r="I256" s="115"/>
      <c r="J256" s="115"/>
      <c r="K256" s="115"/>
      <c r="L256" s="115"/>
      <c r="M256" s="115"/>
      <c r="N256" s="115"/>
      <c r="O256" s="115"/>
    </row>
    <row r="257" spans="2:15">
      <c r="B257" s="114"/>
      <c r="C257" s="115"/>
      <c r="D257" s="115"/>
      <c r="E257" s="115"/>
      <c r="F257" s="115"/>
      <c r="G257" s="115"/>
      <c r="H257" s="115"/>
      <c r="I257" s="115"/>
      <c r="J257" s="115"/>
      <c r="K257" s="115"/>
      <c r="L257" s="115"/>
      <c r="M257" s="115"/>
      <c r="N257" s="115"/>
      <c r="O257" s="115"/>
    </row>
    <row r="258" spans="2:15">
      <c r="B258" s="114"/>
      <c r="C258" s="115"/>
      <c r="D258" s="115"/>
      <c r="E258" s="115"/>
      <c r="F258" s="115"/>
      <c r="G258" s="115"/>
      <c r="H258" s="115"/>
      <c r="I258" s="115"/>
      <c r="J258" s="115"/>
      <c r="K258" s="115"/>
      <c r="L258" s="115"/>
      <c r="M258" s="115"/>
      <c r="N258" s="115"/>
      <c r="O258" s="115"/>
    </row>
    <row r="259" spans="2:15">
      <c r="B259" s="114"/>
      <c r="C259" s="115"/>
      <c r="D259" s="115"/>
      <c r="E259" s="115"/>
      <c r="F259" s="115"/>
      <c r="G259" s="115"/>
      <c r="H259" s="115"/>
      <c r="I259" s="115"/>
      <c r="J259" s="115"/>
      <c r="K259" s="115"/>
      <c r="L259" s="115"/>
      <c r="M259" s="115"/>
      <c r="N259" s="115"/>
      <c r="O259" s="115"/>
    </row>
    <row r="260" spans="2:15">
      <c r="B260" s="114"/>
      <c r="C260" s="115"/>
      <c r="D260" s="115"/>
      <c r="E260" s="115"/>
      <c r="F260" s="115"/>
      <c r="G260" s="115"/>
      <c r="H260" s="115"/>
      <c r="I260" s="115"/>
      <c r="J260" s="115"/>
      <c r="K260" s="115"/>
      <c r="L260" s="115"/>
      <c r="M260" s="115"/>
      <c r="N260" s="115"/>
      <c r="O260" s="115"/>
    </row>
    <row r="261" spans="2:15">
      <c r="B261" s="114"/>
      <c r="C261" s="115"/>
      <c r="D261" s="115"/>
      <c r="E261" s="115"/>
      <c r="F261" s="115"/>
      <c r="G261" s="115"/>
      <c r="H261" s="115"/>
      <c r="I261" s="115"/>
      <c r="J261" s="115"/>
      <c r="K261" s="115"/>
      <c r="L261" s="115"/>
      <c r="M261" s="115"/>
      <c r="N261" s="115"/>
      <c r="O261" s="115"/>
    </row>
    <row r="262" spans="2:15">
      <c r="B262" s="114"/>
      <c r="C262" s="115"/>
      <c r="D262" s="115"/>
      <c r="E262" s="115"/>
      <c r="F262" s="115"/>
      <c r="G262" s="115"/>
      <c r="H262" s="115"/>
      <c r="I262" s="115"/>
      <c r="J262" s="115"/>
      <c r="K262" s="115"/>
      <c r="L262" s="115"/>
      <c r="M262" s="115"/>
      <c r="N262" s="115"/>
      <c r="O262" s="115"/>
    </row>
    <row r="263" spans="2:15">
      <c r="B263" s="114"/>
      <c r="C263" s="115"/>
      <c r="D263" s="115"/>
      <c r="E263" s="115"/>
      <c r="F263" s="115"/>
      <c r="G263" s="115"/>
      <c r="H263" s="115"/>
      <c r="I263" s="115"/>
      <c r="J263" s="115"/>
      <c r="K263" s="115"/>
      <c r="L263" s="115"/>
      <c r="M263" s="115"/>
      <c r="N263" s="115"/>
      <c r="O263" s="115"/>
    </row>
    <row r="264" spans="2:15">
      <c r="B264" s="114"/>
      <c r="C264" s="115"/>
      <c r="D264" s="115"/>
      <c r="E264" s="115"/>
      <c r="F264" s="115"/>
      <c r="G264" s="115"/>
      <c r="H264" s="115"/>
      <c r="I264" s="115"/>
      <c r="J264" s="115"/>
      <c r="K264" s="115"/>
      <c r="L264" s="115"/>
      <c r="M264" s="115"/>
      <c r="N264" s="115"/>
      <c r="O264" s="115"/>
    </row>
    <row r="265" spans="2:15">
      <c r="B265" s="114"/>
      <c r="C265" s="115"/>
      <c r="D265" s="115"/>
      <c r="E265" s="115"/>
      <c r="F265" s="115"/>
      <c r="G265" s="115"/>
      <c r="H265" s="115"/>
      <c r="I265" s="115"/>
      <c r="J265" s="115"/>
      <c r="K265" s="115"/>
      <c r="L265" s="115"/>
      <c r="M265" s="115"/>
      <c r="N265" s="115"/>
      <c r="O265" s="115"/>
    </row>
    <row r="266" spans="2:15">
      <c r="B266" s="114"/>
      <c r="C266" s="115"/>
      <c r="D266" s="115"/>
      <c r="E266" s="115"/>
      <c r="F266" s="115"/>
      <c r="G266" s="115"/>
      <c r="H266" s="115"/>
      <c r="I266" s="115"/>
      <c r="J266" s="115"/>
      <c r="K266" s="115"/>
      <c r="L266" s="115"/>
      <c r="M266" s="115"/>
      <c r="N266" s="115"/>
      <c r="O266" s="115"/>
    </row>
    <row r="267" spans="2:15">
      <c r="B267" s="114"/>
      <c r="C267" s="115"/>
      <c r="D267" s="115"/>
      <c r="E267" s="115"/>
      <c r="F267" s="115"/>
      <c r="G267" s="115"/>
      <c r="H267" s="115"/>
      <c r="I267" s="115"/>
      <c r="J267" s="115"/>
      <c r="K267" s="115"/>
      <c r="L267" s="115"/>
      <c r="M267" s="115"/>
      <c r="N267" s="115"/>
      <c r="O267" s="115"/>
    </row>
    <row r="268" spans="2:15">
      <c r="B268" s="114"/>
      <c r="C268" s="115"/>
      <c r="D268" s="115"/>
      <c r="E268" s="115"/>
      <c r="F268" s="115"/>
      <c r="G268" s="115"/>
      <c r="H268" s="115"/>
      <c r="I268" s="115"/>
      <c r="J268" s="115"/>
      <c r="K268" s="115"/>
      <c r="L268" s="115"/>
      <c r="M268" s="115"/>
      <c r="N268" s="115"/>
      <c r="O268" s="115"/>
    </row>
    <row r="269" spans="2:15">
      <c r="B269" s="114"/>
      <c r="C269" s="115"/>
      <c r="D269" s="115"/>
      <c r="E269" s="115"/>
      <c r="F269" s="115"/>
      <c r="G269" s="115"/>
      <c r="H269" s="115"/>
      <c r="I269" s="115"/>
      <c r="J269" s="115"/>
      <c r="K269" s="115"/>
      <c r="L269" s="115"/>
      <c r="M269" s="115"/>
      <c r="N269" s="115"/>
      <c r="O269" s="115"/>
    </row>
    <row r="270" spans="2:15">
      <c r="B270" s="114"/>
      <c r="C270" s="115"/>
      <c r="D270" s="115"/>
      <c r="E270" s="115"/>
      <c r="F270" s="115"/>
      <c r="G270" s="115"/>
      <c r="H270" s="115"/>
      <c r="I270" s="115"/>
      <c r="J270" s="115"/>
      <c r="K270" s="115"/>
      <c r="L270" s="115"/>
      <c r="M270" s="115"/>
      <c r="N270" s="115"/>
      <c r="O270" s="115"/>
    </row>
    <row r="271" spans="2:15">
      <c r="B271" s="114"/>
      <c r="C271" s="115"/>
      <c r="D271" s="115"/>
      <c r="E271" s="115"/>
      <c r="F271" s="115"/>
      <c r="G271" s="115"/>
      <c r="H271" s="115"/>
      <c r="I271" s="115"/>
      <c r="J271" s="115"/>
      <c r="K271" s="115"/>
      <c r="L271" s="115"/>
      <c r="M271" s="115"/>
      <c r="N271" s="115"/>
      <c r="O271" s="115"/>
    </row>
    <row r="272" spans="2:15">
      <c r="B272" s="114"/>
      <c r="C272" s="115"/>
      <c r="D272" s="115"/>
      <c r="E272" s="115"/>
      <c r="F272" s="115"/>
      <c r="G272" s="115"/>
      <c r="H272" s="115"/>
      <c r="I272" s="115"/>
      <c r="J272" s="115"/>
      <c r="K272" s="115"/>
      <c r="L272" s="115"/>
      <c r="M272" s="115"/>
      <c r="N272" s="115"/>
      <c r="O272" s="115"/>
    </row>
    <row r="273" spans="2:15">
      <c r="B273" s="114"/>
      <c r="C273" s="115"/>
      <c r="D273" s="115"/>
      <c r="E273" s="115"/>
      <c r="F273" s="115"/>
      <c r="G273" s="115"/>
      <c r="H273" s="115"/>
      <c r="I273" s="115"/>
      <c r="J273" s="115"/>
      <c r="K273" s="115"/>
      <c r="L273" s="115"/>
      <c r="M273" s="115"/>
      <c r="N273" s="115"/>
      <c r="O273" s="115"/>
    </row>
    <row r="274" spans="2:15">
      <c r="B274" s="114"/>
      <c r="C274" s="115"/>
      <c r="D274" s="115"/>
      <c r="E274" s="115"/>
      <c r="F274" s="115"/>
      <c r="G274" s="115"/>
      <c r="H274" s="115"/>
      <c r="I274" s="115"/>
      <c r="J274" s="115"/>
      <c r="K274" s="115"/>
      <c r="L274" s="115"/>
      <c r="M274" s="115"/>
      <c r="N274" s="115"/>
      <c r="O274" s="115"/>
    </row>
    <row r="275" spans="2:15">
      <c r="B275" s="114"/>
      <c r="C275" s="115"/>
      <c r="D275" s="115"/>
      <c r="E275" s="115"/>
      <c r="F275" s="115"/>
      <c r="G275" s="115"/>
      <c r="H275" s="115"/>
      <c r="I275" s="115"/>
      <c r="J275" s="115"/>
      <c r="K275" s="115"/>
      <c r="L275" s="115"/>
      <c r="M275" s="115"/>
      <c r="N275" s="115"/>
      <c r="O275" s="115"/>
    </row>
    <row r="276" spans="2:15">
      <c r="B276" s="114"/>
      <c r="C276" s="115"/>
      <c r="D276" s="115"/>
      <c r="E276" s="115"/>
      <c r="F276" s="115"/>
      <c r="G276" s="115"/>
      <c r="H276" s="115"/>
      <c r="I276" s="115"/>
      <c r="J276" s="115"/>
      <c r="K276" s="115"/>
      <c r="L276" s="115"/>
      <c r="M276" s="115"/>
      <c r="N276" s="115"/>
      <c r="O276" s="115"/>
    </row>
    <row r="277" spans="2:15">
      <c r="B277" s="114"/>
      <c r="C277" s="115"/>
      <c r="D277" s="115"/>
      <c r="E277" s="115"/>
      <c r="F277" s="115"/>
      <c r="G277" s="115"/>
      <c r="H277" s="115"/>
      <c r="I277" s="115"/>
      <c r="J277" s="115"/>
      <c r="K277" s="115"/>
      <c r="L277" s="115"/>
      <c r="M277" s="115"/>
      <c r="N277" s="115"/>
      <c r="O277" s="115"/>
    </row>
    <row r="278" spans="2:15">
      <c r="B278" s="114"/>
      <c r="C278" s="115"/>
      <c r="D278" s="115"/>
      <c r="E278" s="115"/>
      <c r="F278" s="115"/>
      <c r="G278" s="115"/>
      <c r="H278" s="115"/>
      <c r="I278" s="115"/>
      <c r="J278" s="115"/>
      <c r="K278" s="115"/>
      <c r="L278" s="115"/>
      <c r="M278" s="115"/>
      <c r="N278" s="115"/>
      <c r="O278" s="115"/>
    </row>
    <row r="279" spans="2:15">
      <c r="B279" s="114"/>
      <c r="C279" s="115"/>
      <c r="D279" s="115"/>
      <c r="E279" s="115"/>
      <c r="F279" s="115"/>
      <c r="G279" s="115"/>
      <c r="H279" s="115"/>
      <c r="I279" s="115"/>
      <c r="J279" s="115"/>
      <c r="K279" s="115"/>
      <c r="L279" s="115"/>
      <c r="M279" s="115"/>
      <c r="N279" s="115"/>
      <c r="O279" s="115"/>
    </row>
    <row r="280" spans="2:15">
      <c r="B280" s="114"/>
      <c r="C280" s="115"/>
      <c r="D280" s="115"/>
      <c r="E280" s="115"/>
      <c r="F280" s="115"/>
      <c r="G280" s="115"/>
      <c r="H280" s="115"/>
      <c r="I280" s="115"/>
      <c r="J280" s="115"/>
      <c r="K280" s="115"/>
      <c r="L280" s="115"/>
      <c r="M280" s="115"/>
      <c r="N280" s="115"/>
      <c r="O280" s="115"/>
    </row>
    <row r="281" spans="2:15">
      <c r="B281" s="114"/>
      <c r="C281" s="115"/>
      <c r="D281" s="115"/>
      <c r="E281" s="115"/>
      <c r="F281" s="115"/>
      <c r="G281" s="115"/>
      <c r="H281" s="115"/>
      <c r="I281" s="115"/>
      <c r="J281" s="115"/>
      <c r="K281" s="115"/>
      <c r="L281" s="115"/>
      <c r="M281" s="115"/>
      <c r="N281" s="115"/>
      <c r="O281" s="115"/>
    </row>
    <row r="282" spans="2:15">
      <c r="B282" s="114"/>
      <c r="C282" s="115"/>
      <c r="D282" s="115"/>
      <c r="E282" s="115"/>
      <c r="F282" s="115"/>
      <c r="G282" s="115"/>
      <c r="H282" s="115"/>
      <c r="I282" s="115"/>
      <c r="J282" s="115"/>
      <c r="K282" s="115"/>
      <c r="L282" s="115"/>
      <c r="M282" s="115"/>
      <c r="N282" s="115"/>
      <c r="O282" s="115"/>
    </row>
    <row r="283" spans="2:15">
      <c r="B283" s="114"/>
      <c r="C283" s="115"/>
      <c r="D283" s="115"/>
      <c r="E283" s="115"/>
      <c r="F283" s="115"/>
      <c r="G283" s="115"/>
      <c r="H283" s="115"/>
      <c r="I283" s="115"/>
      <c r="J283" s="115"/>
      <c r="K283" s="115"/>
      <c r="L283" s="115"/>
      <c r="M283" s="115"/>
      <c r="N283" s="115"/>
      <c r="O283" s="115"/>
    </row>
    <row r="284" spans="2:15">
      <c r="B284" s="114"/>
      <c r="C284" s="115"/>
      <c r="D284" s="115"/>
      <c r="E284" s="115"/>
      <c r="F284" s="115"/>
      <c r="G284" s="115"/>
      <c r="H284" s="115"/>
      <c r="I284" s="115"/>
      <c r="J284" s="115"/>
      <c r="K284" s="115"/>
      <c r="L284" s="115"/>
      <c r="M284" s="115"/>
      <c r="N284" s="115"/>
      <c r="O284" s="115"/>
    </row>
    <row r="285" spans="2:15">
      <c r="B285" s="114"/>
      <c r="C285" s="115"/>
      <c r="D285" s="115"/>
      <c r="E285" s="115"/>
      <c r="F285" s="115"/>
      <c r="G285" s="115"/>
      <c r="H285" s="115"/>
      <c r="I285" s="115"/>
      <c r="J285" s="115"/>
      <c r="K285" s="115"/>
      <c r="L285" s="115"/>
      <c r="M285" s="115"/>
      <c r="N285" s="115"/>
      <c r="O285" s="115"/>
    </row>
    <row r="286" spans="2:15">
      <c r="B286" s="114"/>
      <c r="C286" s="115"/>
      <c r="D286" s="115"/>
      <c r="E286" s="115"/>
      <c r="F286" s="115"/>
      <c r="G286" s="115"/>
      <c r="H286" s="115"/>
      <c r="I286" s="115"/>
      <c r="J286" s="115"/>
      <c r="K286" s="115"/>
      <c r="L286" s="115"/>
      <c r="M286" s="115"/>
      <c r="N286" s="115"/>
      <c r="O286" s="115"/>
    </row>
    <row r="287" spans="2:15">
      <c r="B287" s="114"/>
      <c r="C287" s="115"/>
      <c r="D287" s="115"/>
      <c r="E287" s="115"/>
      <c r="F287" s="115"/>
      <c r="G287" s="115"/>
      <c r="H287" s="115"/>
      <c r="I287" s="115"/>
      <c r="J287" s="115"/>
      <c r="K287" s="115"/>
      <c r="L287" s="115"/>
      <c r="M287" s="115"/>
      <c r="N287" s="115"/>
      <c r="O287" s="115"/>
    </row>
    <row r="288" spans="2:15">
      <c r="B288" s="114"/>
      <c r="C288" s="115"/>
      <c r="D288" s="115"/>
      <c r="E288" s="115"/>
      <c r="F288" s="115"/>
      <c r="G288" s="115"/>
      <c r="H288" s="115"/>
      <c r="I288" s="115"/>
      <c r="J288" s="115"/>
      <c r="K288" s="115"/>
      <c r="L288" s="115"/>
      <c r="M288" s="115"/>
      <c r="N288" s="115"/>
      <c r="O288" s="115"/>
    </row>
    <row r="289" spans="2:15">
      <c r="B289" s="114"/>
      <c r="C289" s="115"/>
      <c r="D289" s="115"/>
      <c r="E289" s="115"/>
      <c r="F289" s="115"/>
      <c r="G289" s="115"/>
      <c r="H289" s="115"/>
      <c r="I289" s="115"/>
      <c r="J289" s="115"/>
      <c r="K289" s="115"/>
      <c r="L289" s="115"/>
      <c r="M289" s="115"/>
      <c r="N289" s="115"/>
      <c r="O289" s="115"/>
    </row>
    <row r="290" spans="2:15">
      <c r="B290" s="114"/>
      <c r="C290" s="115"/>
      <c r="D290" s="115"/>
      <c r="E290" s="115"/>
      <c r="F290" s="115"/>
      <c r="G290" s="115"/>
      <c r="H290" s="115"/>
      <c r="I290" s="115"/>
      <c r="J290" s="115"/>
      <c r="K290" s="115"/>
      <c r="L290" s="115"/>
      <c r="M290" s="115"/>
      <c r="N290" s="115"/>
      <c r="O290" s="115"/>
    </row>
    <row r="291" spans="2:15">
      <c r="B291" s="114"/>
      <c r="C291" s="115"/>
      <c r="D291" s="115"/>
      <c r="E291" s="115"/>
      <c r="F291" s="115"/>
      <c r="G291" s="115"/>
      <c r="H291" s="115"/>
      <c r="I291" s="115"/>
      <c r="J291" s="115"/>
      <c r="K291" s="115"/>
      <c r="L291" s="115"/>
      <c r="M291" s="115"/>
      <c r="N291" s="115"/>
      <c r="O291" s="115"/>
    </row>
    <row r="292" spans="2:15">
      <c r="B292" s="114"/>
      <c r="C292" s="115"/>
      <c r="D292" s="115"/>
      <c r="E292" s="115"/>
      <c r="F292" s="115"/>
      <c r="G292" s="115"/>
      <c r="H292" s="115"/>
      <c r="I292" s="115"/>
      <c r="J292" s="115"/>
      <c r="K292" s="115"/>
      <c r="L292" s="115"/>
      <c r="M292" s="115"/>
      <c r="N292" s="115"/>
      <c r="O292" s="115"/>
    </row>
    <row r="293" spans="2:15">
      <c r="B293" s="114"/>
      <c r="C293" s="115"/>
      <c r="D293" s="115"/>
      <c r="E293" s="115"/>
      <c r="F293" s="115"/>
      <c r="G293" s="115"/>
      <c r="H293" s="115"/>
      <c r="I293" s="115"/>
      <c r="J293" s="115"/>
      <c r="K293" s="115"/>
      <c r="L293" s="115"/>
      <c r="M293" s="115"/>
      <c r="N293" s="115"/>
      <c r="O293" s="115"/>
    </row>
    <row r="294" spans="2:15">
      <c r="B294" s="114"/>
      <c r="C294" s="115"/>
      <c r="D294" s="115"/>
      <c r="E294" s="115"/>
      <c r="F294" s="115"/>
      <c r="G294" s="115"/>
      <c r="H294" s="115"/>
      <c r="I294" s="115"/>
      <c r="J294" s="115"/>
      <c r="K294" s="115"/>
      <c r="L294" s="115"/>
      <c r="M294" s="115"/>
      <c r="N294" s="115"/>
      <c r="O294" s="115"/>
    </row>
    <row r="295" spans="2:15">
      <c r="B295" s="114"/>
      <c r="C295" s="115"/>
      <c r="D295" s="115"/>
      <c r="E295" s="115"/>
      <c r="F295" s="115"/>
      <c r="G295" s="115"/>
      <c r="H295" s="115"/>
      <c r="I295" s="115"/>
      <c r="J295" s="115"/>
      <c r="K295" s="115"/>
      <c r="L295" s="115"/>
      <c r="M295" s="115"/>
      <c r="N295" s="115"/>
      <c r="O295" s="115"/>
    </row>
    <row r="296" spans="2:15">
      <c r="B296" s="114"/>
      <c r="C296" s="115"/>
      <c r="D296" s="115"/>
      <c r="E296" s="115"/>
      <c r="F296" s="115"/>
      <c r="G296" s="115"/>
      <c r="H296" s="115"/>
      <c r="I296" s="115"/>
      <c r="J296" s="115"/>
      <c r="K296" s="115"/>
      <c r="L296" s="115"/>
      <c r="M296" s="115"/>
      <c r="N296" s="115"/>
      <c r="O296" s="115"/>
    </row>
    <row r="297" spans="2:15">
      <c r="B297" s="114"/>
      <c r="C297" s="115"/>
      <c r="D297" s="115"/>
      <c r="E297" s="115"/>
      <c r="F297" s="115"/>
      <c r="G297" s="115"/>
      <c r="H297" s="115"/>
      <c r="I297" s="115"/>
      <c r="J297" s="115"/>
      <c r="K297" s="115"/>
      <c r="L297" s="115"/>
      <c r="M297" s="115"/>
      <c r="N297" s="115"/>
      <c r="O297" s="115"/>
    </row>
    <row r="298" spans="2:15">
      <c r="B298" s="114"/>
      <c r="C298" s="115"/>
      <c r="D298" s="115"/>
      <c r="E298" s="115"/>
      <c r="F298" s="115"/>
      <c r="G298" s="115"/>
      <c r="H298" s="115"/>
      <c r="I298" s="115"/>
      <c r="J298" s="115"/>
      <c r="K298" s="115"/>
      <c r="L298" s="115"/>
      <c r="M298" s="115"/>
      <c r="N298" s="115"/>
      <c r="O298" s="115"/>
    </row>
    <row r="299" spans="2:15">
      <c r="B299" s="114"/>
      <c r="C299" s="115"/>
      <c r="D299" s="115"/>
      <c r="E299" s="115"/>
      <c r="F299" s="115"/>
      <c r="G299" s="115"/>
      <c r="H299" s="115"/>
      <c r="I299" s="115"/>
      <c r="J299" s="115"/>
      <c r="K299" s="115"/>
      <c r="L299" s="115"/>
      <c r="M299" s="115"/>
      <c r="N299" s="115"/>
      <c r="O299" s="115"/>
    </row>
    <row r="300" spans="2:15">
      <c r="B300" s="114"/>
      <c r="C300" s="115"/>
      <c r="D300" s="115"/>
      <c r="E300" s="115"/>
      <c r="F300" s="115"/>
      <c r="G300" s="115"/>
      <c r="H300" s="115"/>
      <c r="I300" s="115"/>
      <c r="J300" s="115"/>
      <c r="K300" s="115"/>
      <c r="L300" s="115"/>
      <c r="M300" s="115"/>
      <c r="N300" s="115"/>
      <c r="O300" s="115"/>
    </row>
    <row r="301" spans="2:15">
      <c r="B301" s="114"/>
      <c r="C301" s="115"/>
      <c r="D301" s="115"/>
      <c r="E301" s="115"/>
      <c r="F301" s="115"/>
      <c r="G301" s="115"/>
      <c r="H301" s="115"/>
      <c r="I301" s="115"/>
      <c r="J301" s="115"/>
      <c r="K301" s="115"/>
      <c r="L301" s="115"/>
      <c r="M301" s="115"/>
      <c r="N301" s="115"/>
      <c r="O301" s="115"/>
    </row>
    <row r="302" spans="2:15">
      <c r="B302" s="114"/>
      <c r="C302" s="115"/>
      <c r="D302" s="115"/>
      <c r="E302" s="115"/>
      <c r="F302" s="115"/>
      <c r="G302" s="115"/>
      <c r="H302" s="115"/>
      <c r="I302" s="115"/>
      <c r="J302" s="115"/>
      <c r="K302" s="115"/>
      <c r="L302" s="115"/>
      <c r="M302" s="115"/>
      <c r="N302" s="115"/>
      <c r="O302" s="115"/>
    </row>
    <row r="303" spans="2:15">
      <c r="B303" s="114"/>
      <c r="C303" s="115"/>
      <c r="D303" s="115"/>
      <c r="E303" s="115"/>
      <c r="F303" s="115"/>
      <c r="G303" s="115"/>
      <c r="H303" s="115"/>
      <c r="I303" s="115"/>
      <c r="J303" s="115"/>
      <c r="K303" s="115"/>
      <c r="L303" s="115"/>
      <c r="M303" s="115"/>
      <c r="N303" s="115"/>
      <c r="O303" s="115"/>
    </row>
    <row r="304" spans="2:15">
      <c r="B304" s="114"/>
      <c r="C304" s="115"/>
      <c r="D304" s="115"/>
      <c r="E304" s="115"/>
      <c r="F304" s="115"/>
      <c r="G304" s="115"/>
      <c r="H304" s="115"/>
      <c r="I304" s="115"/>
      <c r="J304" s="115"/>
      <c r="K304" s="115"/>
      <c r="L304" s="115"/>
      <c r="M304" s="115"/>
      <c r="N304" s="115"/>
      <c r="O304" s="115"/>
    </row>
    <row r="305" spans="2:15">
      <c r="B305" s="114"/>
      <c r="C305" s="115"/>
      <c r="D305" s="115"/>
      <c r="E305" s="115"/>
      <c r="F305" s="115"/>
      <c r="G305" s="115"/>
      <c r="H305" s="115"/>
      <c r="I305" s="115"/>
      <c r="J305" s="115"/>
      <c r="K305" s="115"/>
      <c r="L305" s="115"/>
      <c r="M305" s="115"/>
      <c r="N305" s="115"/>
      <c r="O305" s="115"/>
    </row>
    <row r="306" spans="2:15">
      <c r="B306" s="114"/>
      <c r="C306" s="115"/>
      <c r="D306" s="115"/>
      <c r="E306" s="115"/>
      <c r="F306" s="115"/>
      <c r="G306" s="115"/>
      <c r="H306" s="115"/>
      <c r="I306" s="115"/>
      <c r="J306" s="115"/>
      <c r="K306" s="115"/>
      <c r="L306" s="115"/>
      <c r="M306" s="115"/>
      <c r="N306" s="115"/>
      <c r="O306" s="115"/>
    </row>
    <row r="307" spans="2:15">
      <c r="B307" s="114"/>
      <c r="C307" s="115"/>
      <c r="D307" s="115"/>
      <c r="E307" s="115"/>
      <c r="F307" s="115"/>
      <c r="G307" s="115"/>
      <c r="H307" s="115"/>
      <c r="I307" s="115"/>
      <c r="J307" s="115"/>
      <c r="K307" s="115"/>
      <c r="L307" s="115"/>
      <c r="M307" s="115"/>
      <c r="N307" s="115"/>
      <c r="O307" s="115"/>
    </row>
    <row r="308" spans="2:15">
      <c r="B308" s="114"/>
      <c r="C308" s="115"/>
      <c r="D308" s="115"/>
      <c r="E308" s="115"/>
      <c r="F308" s="115"/>
      <c r="G308" s="115"/>
      <c r="H308" s="115"/>
      <c r="I308" s="115"/>
      <c r="J308" s="115"/>
      <c r="K308" s="115"/>
      <c r="L308" s="115"/>
      <c r="M308" s="115"/>
      <c r="N308" s="115"/>
      <c r="O308" s="115"/>
    </row>
    <row r="309" spans="2:15">
      <c r="B309" s="114"/>
      <c r="C309" s="115"/>
      <c r="D309" s="115"/>
      <c r="E309" s="115"/>
      <c r="F309" s="115"/>
      <c r="G309" s="115"/>
      <c r="H309" s="115"/>
      <c r="I309" s="115"/>
      <c r="J309" s="115"/>
      <c r="K309" s="115"/>
      <c r="L309" s="115"/>
      <c r="M309" s="115"/>
      <c r="N309" s="115"/>
      <c r="O309" s="115"/>
    </row>
    <row r="310" spans="2:15">
      <c r="B310" s="114"/>
      <c r="C310" s="115"/>
      <c r="D310" s="115"/>
      <c r="E310" s="115"/>
      <c r="F310" s="115"/>
      <c r="G310" s="115"/>
      <c r="H310" s="115"/>
      <c r="I310" s="115"/>
      <c r="J310" s="115"/>
      <c r="K310" s="115"/>
      <c r="L310" s="115"/>
      <c r="M310" s="115"/>
      <c r="N310" s="115"/>
      <c r="O310" s="115"/>
    </row>
    <row r="311" spans="2:15">
      <c r="B311" s="114"/>
      <c r="C311" s="115"/>
      <c r="D311" s="115"/>
      <c r="E311" s="115"/>
      <c r="F311" s="115"/>
      <c r="G311" s="115"/>
      <c r="H311" s="115"/>
      <c r="I311" s="115"/>
      <c r="J311" s="115"/>
      <c r="K311" s="115"/>
      <c r="L311" s="115"/>
      <c r="M311" s="115"/>
      <c r="N311" s="115"/>
      <c r="O311" s="115"/>
    </row>
    <row r="312" spans="2:15">
      <c r="B312" s="114"/>
      <c r="C312" s="115"/>
      <c r="D312" s="115"/>
      <c r="E312" s="115"/>
      <c r="F312" s="115"/>
      <c r="G312" s="115"/>
      <c r="H312" s="115"/>
      <c r="I312" s="115"/>
      <c r="J312" s="115"/>
      <c r="K312" s="115"/>
      <c r="L312" s="115"/>
      <c r="M312" s="115"/>
      <c r="N312" s="115"/>
      <c r="O312" s="115"/>
    </row>
    <row r="313" spans="2:15">
      <c r="B313" s="114"/>
      <c r="C313" s="115"/>
      <c r="D313" s="115"/>
      <c r="E313" s="115"/>
      <c r="F313" s="115"/>
      <c r="G313" s="115"/>
      <c r="H313" s="115"/>
      <c r="I313" s="115"/>
      <c r="J313" s="115"/>
      <c r="K313" s="115"/>
      <c r="L313" s="115"/>
      <c r="M313" s="115"/>
      <c r="N313" s="115"/>
      <c r="O313" s="115"/>
    </row>
    <row r="314" spans="2:15">
      <c r="B314" s="114"/>
      <c r="C314" s="115"/>
      <c r="D314" s="115"/>
      <c r="E314" s="115"/>
      <c r="F314" s="115"/>
      <c r="G314" s="115"/>
      <c r="H314" s="115"/>
      <c r="I314" s="115"/>
      <c r="J314" s="115"/>
      <c r="K314" s="115"/>
      <c r="L314" s="115"/>
      <c r="M314" s="115"/>
      <c r="N314" s="115"/>
      <c r="O314" s="115"/>
    </row>
    <row r="315" spans="2:15">
      <c r="B315" s="114"/>
      <c r="C315" s="115"/>
      <c r="D315" s="115"/>
      <c r="E315" s="115"/>
      <c r="F315" s="115"/>
      <c r="G315" s="115"/>
      <c r="H315" s="115"/>
      <c r="I315" s="115"/>
      <c r="J315" s="115"/>
      <c r="K315" s="115"/>
      <c r="L315" s="115"/>
      <c r="M315" s="115"/>
      <c r="N315" s="115"/>
      <c r="O315" s="115"/>
    </row>
    <row r="316" spans="2:15">
      <c r="B316" s="114"/>
      <c r="C316" s="115"/>
      <c r="D316" s="115"/>
      <c r="E316" s="115"/>
      <c r="F316" s="115"/>
      <c r="G316" s="115"/>
      <c r="H316" s="115"/>
      <c r="I316" s="115"/>
      <c r="J316" s="115"/>
      <c r="K316" s="115"/>
      <c r="L316" s="115"/>
      <c r="M316" s="115"/>
      <c r="N316" s="115"/>
      <c r="O316" s="115"/>
    </row>
    <row r="317" spans="2:15">
      <c r="B317" s="114"/>
      <c r="C317" s="115"/>
      <c r="D317" s="115"/>
      <c r="E317" s="115"/>
      <c r="F317" s="115"/>
      <c r="G317" s="115"/>
      <c r="H317" s="115"/>
      <c r="I317" s="115"/>
      <c r="J317" s="115"/>
      <c r="K317" s="115"/>
      <c r="L317" s="115"/>
      <c r="M317" s="115"/>
      <c r="N317" s="115"/>
      <c r="O317" s="115"/>
    </row>
    <row r="318" spans="2:15">
      <c r="B318" s="114"/>
      <c r="C318" s="115"/>
      <c r="D318" s="115"/>
      <c r="E318" s="115"/>
      <c r="F318" s="115"/>
      <c r="G318" s="115"/>
      <c r="H318" s="115"/>
      <c r="I318" s="115"/>
      <c r="J318" s="115"/>
      <c r="K318" s="115"/>
      <c r="L318" s="115"/>
      <c r="M318" s="115"/>
      <c r="N318" s="115"/>
      <c r="O318" s="115"/>
    </row>
    <row r="319" spans="2:15">
      <c r="B319" s="114"/>
      <c r="C319" s="115"/>
      <c r="D319" s="115"/>
      <c r="E319" s="115"/>
      <c r="F319" s="115"/>
      <c r="G319" s="115"/>
      <c r="H319" s="115"/>
      <c r="I319" s="115"/>
      <c r="J319" s="115"/>
      <c r="K319" s="115"/>
      <c r="L319" s="115"/>
      <c r="M319" s="115"/>
      <c r="N319" s="115"/>
      <c r="O319" s="115"/>
    </row>
    <row r="320" spans="2:15">
      <c r="B320" s="114"/>
      <c r="C320" s="115"/>
      <c r="D320" s="115"/>
      <c r="E320" s="115"/>
      <c r="F320" s="115"/>
      <c r="G320" s="115"/>
      <c r="H320" s="115"/>
      <c r="I320" s="115"/>
      <c r="J320" s="115"/>
      <c r="K320" s="115"/>
      <c r="L320" s="115"/>
      <c r="M320" s="115"/>
      <c r="N320" s="115"/>
      <c r="O320" s="115"/>
    </row>
    <row r="321" spans="2:15">
      <c r="B321" s="114"/>
      <c r="C321" s="115"/>
      <c r="D321" s="115"/>
      <c r="E321" s="115"/>
      <c r="F321" s="115"/>
      <c r="G321" s="115"/>
      <c r="H321" s="115"/>
      <c r="I321" s="115"/>
      <c r="J321" s="115"/>
      <c r="K321" s="115"/>
      <c r="L321" s="115"/>
      <c r="M321" s="115"/>
      <c r="N321" s="115"/>
      <c r="O321" s="115"/>
    </row>
    <row r="322" spans="2:15">
      <c r="B322" s="114"/>
      <c r="C322" s="115"/>
      <c r="D322" s="115"/>
      <c r="E322" s="115"/>
      <c r="F322" s="115"/>
      <c r="G322" s="115"/>
      <c r="H322" s="115"/>
      <c r="I322" s="115"/>
      <c r="J322" s="115"/>
      <c r="K322" s="115"/>
      <c r="L322" s="115"/>
      <c r="M322" s="115"/>
      <c r="N322" s="115"/>
      <c r="O322" s="115"/>
    </row>
    <row r="323" spans="2:15">
      <c r="B323" s="114"/>
      <c r="C323" s="115"/>
      <c r="D323" s="115"/>
      <c r="E323" s="115"/>
      <c r="F323" s="115"/>
      <c r="G323" s="115"/>
      <c r="H323" s="115"/>
      <c r="I323" s="115"/>
      <c r="J323" s="115"/>
      <c r="K323" s="115"/>
      <c r="L323" s="115"/>
      <c r="M323" s="115"/>
      <c r="N323" s="115"/>
      <c r="O323" s="115"/>
    </row>
    <row r="324" spans="2:15">
      <c r="B324" s="114"/>
      <c r="C324" s="115"/>
      <c r="D324" s="115"/>
      <c r="E324" s="115"/>
      <c r="F324" s="115"/>
      <c r="G324" s="115"/>
      <c r="H324" s="115"/>
      <c r="I324" s="115"/>
      <c r="J324" s="115"/>
      <c r="K324" s="115"/>
      <c r="L324" s="115"/>
      <c r="M324" s="115"/>
      <c r="N324" s="115"/>
      <c r="O324" s="115"/>
    </row>
    <row r="325" spans="2:15">
      <c r="B325" s="130"/>
      <c r="C325" s="115"/>
      <c r="D325" s="115"/>
      <c r="E325" s="115"/>
      <c r="F325" s="115"/>
      <c r="G325" s="115"/>
      <c r="H325" s="115"/>
      <c r="I325" s="115"/>
      <c r="J325" s="115"/>
      <c r="K325" s="115"/>
      <c r="L325" s="115"/>
      <c r="M325" s="115"/>
      <c r="N325" s="115"/>
      <c r="O325" s="115"/>
    </row>
    <row r="326" spans="2:15">
      <c r="B326" s="130"/>
      <c r="C326" s="115"/>
      <c r="D326" s="115"/>
      <c r="E326" s="115"/>
      <c r="F326" s="115"/>
      <c r="G326" s="115"/>
      <c r="H326" s="115"/>
      <c r="I326" s="115"/>
      <c r="J326" s="115"/>
      <c r="K326" s="115"/>
      <c r="L326" s="115"/>
      <c r="M326" s="115"/>
      <c r="N326" s="115"/>
      <c r="O326" s="115"/>
    </row>
    <row r="327" spans="2:15">
      <c r="B327" s="131"/>
      <c r="C327" s="115"/>
      <c r="D327" s="115"/>
      <c r="E327" s="115"/>
      <c r="F327" s="115"/>
      <c r="G327" s="115"/>
      <c r="H327" s="115"/>
      <c r="I327" s="115"/>
      <c r="J327" s="115"/>
      <c r="K327" s="115"/>
      <c r="L327" s="115"/>
      <c r="M327" s="115"/>
      <c r="N327" s="115"/>
      <c r="O327" s="115"/>
    </row>
    <row r="328" spans="2:15">
      <c r="B328" s="114"/>
      <c r="C328" s="114"/>
      <c r="D328" s="114"/>
      <c r="E328" s="114"/>
      <c r="F328" s="115"/>
      <c r="G328" s="115"/>
      <c r="H328" s="115"/>
      <c r="I328" s="115"/>
      <c r="J328" s="115"/>
      <c r="K328" s="115"/>
      <c r="L328" s="115"/>
      <c r="M328" s="115"/>
      <c r="N328" s="115"/>
      <c r="O328" s="115"/>
    </row>
    <row r="329" spans="2:15">
      <c r="B329" s="114"/>
      <c r="C329" s="114"/>
      <c r="D329" s="114"/>
      <c r="E329" s="114"/>
      <c r="F329" s="115"/>
      <c r="G329" s="115"/>
      <c r="H329" s="115"/>
      <c r="I329" s="115"/>
      <c r="J329" s="115"/>
      <c r="K329" s="115"/>
      <c r="L329" s="115"/>
      <c r="M329" s="115"/>
      <c r="N329" s="115"/>
      <c r="O329" s="115"/>
    </row>
    <row r="330" spans="2:15">
      <c r="B330" s="114"/>
      <c r="C330" s="114"/>
      <c r="D330" s="114"/>
      <c r="E330" s="114"/>
      <c r="F330" s="115"/>
      <c r="G330" s="115"/>
      <c r="H330" s="115"/>
      <c r="I330" s="115"/>
      <c r="J330" s="115"/>
      <c r="K330" s="115"/>
      <c r="L330" s="115"/>
      <c r="M330" s="115"/>
      <c r="N330" s="115"/>
      <c r="O330" s="115"/>
    </row>
    <row r="331" spans="2:15">
      <c r="B331" s="114"/>
      <c r="C331" s="114"/>
      <c r="D331" s="114"/>
      <c r="E331" s="114"/>
      <c r="F331" s="115"/>
      <c r="G331" s="115"/>
      <c r="H331" s="115"/>
      <c r="I331" s="115"/>
      <c r="J331" s="115"/>
      <c r="K331" s="115"/>
      <c r="L331" s="115"/>
      <c r="M331" s="115"/>
      <c r="N331" s="115"/>
      <c r="O331" s="115"/>
    </row>
    <row r="332" spans="2:15">
      <c r="B332" s="114"/>
      <c r="C332" s="114"/>
      <c r="D332" s="114"/>
      <c r="E332" s="114"/>
      <c r="F332" s="115"/>
      <c r="G332" s="115"/>
      <c r="H332" s="115"/>
      <c r="I332" s="115"/>
      <c r="J332" s="115"/>
      <c r="K332" s="115"/>
      <c r="L332" s="115"/>
      <c r="M332" s="115"/>
      <c r="N332" s="115"/>
      <c r="O332" s="115"/>
    </row>
    <row r="333" spans="2:15">
      <c r="B333" s="114"/>
      <c r="C333" s="114"/>
      <c r="D333" s="114"/>
      <c r="E333" s="114"/>
      <c r="F333" s="115"/>
      <c r="G333" s="115"/>
      <c r="H333" s="115"/>
      <c r="I333" s="115"/>
      <c r="J333" s="115"/>
      <c r="K333" s="115"/>
      <c r="L333" s="115"/>
      <c r="M333" s="115"/>
      <c r="N333" s="115"/>
      <c r="O333" s="115"/>
    </row>
    <row r="334" spans="2:15">
      <c r="B334" s="114"/>
      <c r="C334" s="114"/>
      <c r="D334" s="114"/>
      <c r="E334" s="114"/>
      <c r="F334" s="115"/>
      <c r="G334" s="115"/>
      <c r="H334" s="115"/>
      <c r="I334" s="115"/>
      <c r="J334" s="115"/>
      <c r="K334" s="115"/>
      <c r="L334" s="115"/>
      <c r="M334" s="115"/>
      <c r="N334" s="115"/>
      <c r="O334" s="115"/>
    </row>
    <row r="335" spans="2:15">
      <c r="B335" s="114"/>
      <c r="C335" s="114"/>
      <c r="D335" s="114"/>
      <c r="E335" s="114"/>
      <c r="F335" s="115"/>
      <c r="G335" s="115"/>
      <c r="H335" s="115"/>
      <c r="I335" s="115"/>
      <c r="J335" s="115"/>
      <c r="K335" s="115"/>
      <c r="L335" s="115"/>
      <c r="M335" s="115"/>
      <c r="N335" s="115"/>
      <c r="O335" s="115"/>
    </row>
    <row r="336" spans="2:15">
      <c r="B336" s="114"/>
      <c r="C336" s="114"/>
      <c r="D336" s="114"/>
      <c r="E336" s="114"/>
      <c r="F336" s="115"/>
      <c r="G336" s="115"/>
      <c r="H336" s="115"/>
      <c r="I336" s="115"/>
      <c r="J336" s="115"/>
      <c r="K336" s="115"/>
      <c r="L336" s="115"/>
      <c r="M336" s="115"/>
      <c r="N336" s="115"/>
      <c r="O336" s="115"/>
    </row>
    <row r="337" spans="2:15">
      <c r="B337" s="114"/>
      <c r="C337" s="114"/>
      <c r="D337" s="114"/>
      <c r="E337" s="114"/>
      <c r="F337" s="115"/>
      <c r="G337" s="115"/>
      <c r="H337" s="115"/>
      <c r="I337" s="115"/>
      <c r="J337" s="115"/>
      <c r="K337" s="115"/>
      <c r="L337" s="115"/>
      <c r="M337" s="115"/>
      <c r="N337" s="115"/>
      <c r="O337" s="115"/>
    </row>
    <row r="338" spans="2:15">
      <c r="B338" s="114"/>
      <c r="C338" s="114"/>
      <c r="D338" s="114"/>
      <c r="E338" s="114"/>
      <c r="F338" s="115"/>
      <c r="G338" s="115"/>
      <c r="H338" s="115"/>
      <c r="I338" s="115"/>
      <c r="J338" s="115"/>
      <c r="K338" s="115"/>
      <c r="L338" s="115"/>
      <c r="M338" s="115"/>
      <c r="N338" s="115"/>
      <c r="O338" s="115"/>
    </row>
    <row r="339" spans="2:15">
      <c r="B339" s="114"/>
      <c r="C339" s="114"/>
      <c r="D339" s="114"/>
      <c r="E339" s="114"/>
      <c r="F339" s="115"/>
      <c r="G339" s="115"/>
      <c r="H339" s="115"/>
      <c r="I339" s="115"/>
      <c r="J339" s="115"/>
      <c r="K339" s="115"/>
      <c r="L339" s="115"/>
      <c r="M339" s="115"/>
      <c r="N339" s="115"/>
      <c r="O339" s="115"/>
    </row>
    <row r="340" spans="2:15">
      <c r="B340" s="114"/>
      <c r="C340" s="114"/>
      <c r="D340" s="114"/>
      <c r="E340" s="114"/>
      <c r="F340" s="115"/>
      <c r="G340" s="115"/>
      <c r="H340" s="115"/>
      <c r="I340" s="115"/>
      <c r="J340" s="115"/>
      <c r="K340" s="115"/>
      <c r="L340" s="115"/>
      <c r="M340" s="115"/>
      <c r="N340" s="115"/>
      <c r="O340" s="115"/>
    </row>
    <row r="341" spans="2:15">
      <c r="B341" s="114"/>
      <c r="C341" s="114"/>
      <c r="D341" s="114"/>
      <c r="E341" s="114"/>
      <c r="F341" s="115"/>
      <c r="G341" s="115"/>
      <c r="H341" s="115"/>
      <c r="I341" s="115"/>
      <c r="J341" s="115"/>
      <c r="K341" s="115"/>
      <c r="L341" s="115"/>
      <c r="M341" s="115"/>
      <c r="N341" s="115"/>
      <c r="O341" s="115"/>
    </row>
    <row r="342" spans="2:15">
      <c r="B342" s="114"/>
      <c r="C342" s="114"/>
      <c r="D342" s="114"/>
      <c r="E342" s="114"/>
      <c r="F342" s="115"/>
      <c r="G342" s="115"/>
      <c r="H342" s="115"/>
      <c r="I342" s="115"/>
      <c r="J342" s="115"/>
      <c r="K342" s="115"/>
      <c r="L342" s="115"/>
      <c r="M342" s="115"/>
      <c r="N342" s="115"/>
      <c r="O342" s="115"/>
    </row>
    <row r="343" spans="2:15">
      <c r="B343" s="114"/>
      <c r="C343" s="114"/>
      <c r="D343" s="114"/>
      <c r="E343" s="114"/>
      <c r="F343" s="115"/>
      <c r="G343" s="115"/>
      <c r="H343" s="115"/>
      <c r="I343" s="115"/>
      <c r="J343" s="115"/>
      <c r="K343" s="115"/>
      <c r="L343" s="115"/>
      <c r="M343" s="115"/>
      <c r="N343" s="115"/>
      <c r="O343" s="115"/>
    </row>
    <row r="344" spans="2:15">
      <c r="B344" s="114"/>
      <c r="C344" s="114"/>
      <c r="D344" s="114"/>
      <c r="E344" s="114"/>
      <c r="F344" s="115"/>
      <c r="G344" s="115"/>
      <c r="H344" s="115"/>
      <c r="I344" s="115"/>
      <c r="J344" s="115"/>
      <c r="K344" s="115"/>
      <c r="L344" s="115"/>
      <c r="M344" s="115"/>
      <c r="N344" s="115"/>
      <c r="O344" s="115"/>
    </row>
    <row r="345" spans="2:15">
      <c r="B345" s="114"/>
      <c r="C345" s="114"/>
      <c r="D345" s="114"/>
      <c r="E345" s="114"/>
      <c r="F345" s="115"/>
      <c r="G345" s="115"/>
      <c r="H345" s="115"/>
      <c r="I345" s="115"/>
      <c r="J345" s="115"/>
      <c r="K345" s="115"/>
      <c r="L345" s="115"/>
      <c r="M345" s="115"/>
      <c r="N345" s="115"/>
      <c r="O345" s="115"/>
    </row>
    <row r="346" spans="2:15">
      <c r="B346" s="114"/>
      <c r="C346" s="114"/>
      <c r="D346" s="114"/>
      <c r="E346" s="114"/>
      <c r="F346" s="115"/>
      <c r="G346" s="115"/>
      <c r="H346" s="115"/>
      <c r="I346" s="115"/>
      <c r="J346" s="115"/>
      <c r="K346" s="115"/>
      <c r="L346" s="115"/>
      <c r="M346" s="115"/>
      <c r="N346" s="115"/>
      <c r="O346" s="115"/>
    </row>
    <row r="347" spans="2:15">
      <c r="B347" s="114"/>
      <c r="C347" s="114"/>
      <c r="D347" s="114"/>
      <c r="E347" s="114"/>
      <c r="F347" s="115"/>
      <c r="G347" s="115"/>
      <c r="H347" s="115"/>
      <c r="I347" s="115"/>
      <c r="J347" s="115"/>
      <c r="K347" s="115"/>
      <c r="L347" s="115"/>
      <c r="M347" s="115"/>
      <c r="N347" s="115"/>
      <c r="O347" s="115"/>
    </row>
    <row r="348" spans="2:15">
      <c r="B348" s="114"/>
      <c r="C348" s="114"/>
      <c r="D348" s="114"/>
      <c r="E348" s="114"/>
      <c r="F348" s="115"/>
      <c r="G348" s="115"/>
      <c r="H348" s="115"/>
      <c r="I348" s="115"/>
      <c r="J348" s="115"/>
      <c r="K348" s="115"/>
      <c r="L348" s="115"/>
      <c r="M348" s="115"/>
      <c r="N348" s="115"/>
      <c r="O348" s="115"/>
    </row>
    <row r="349" spans="2:15">
      <c r="B349" s="114"/>
      <c r="C349" s="114"/>
      <c r="D349" s="114"/>
      <c r="E349" s="114"/>
      <c r="F349" s="115"/>
      <c r="G349" s="115"/>
      <c r="H349" s="115"/>
      <c r="I349" s="115"/>
      <c r="J349" s="115"/>
      <c r="K349" s="115"/>
      <c r="L349" s="115"/>
      <c r="M349" s="115"/>
      <c r="N349" s="115"/>
      <c r="O349" s="115"/>
    </row>
    <row r="350" spans="2:15">
      <c r="B350" s="114"/>
      <c r="C350" s="114"/>
      <c r="D350" s="114"/>
      <c r="E350" s="114"/>
      <c r="F350" s="115"/>
      <c r="G350" s="115"/>
      <c r="H350" s="115"/>
      <c r="I350" s="115"/>
      <c r="J350" s="115"/>
      <c r="K350" s="115"/>
      <c r="L350" s="115"/>
      <c r="M350" s="115"/>
      <c r="N350" s="115"/>
      <c r="O350" s="115"/>
    </row>
    <row r="351" spans="2:15">
      <c r="B351" s="114"/>
      <c r="C351" s="114"/>
      <c r="D351" s="114"/>
      <c r="E351" s="114"/>
      <c r="F351" s="115"/>
      <c r="G351" s="115"/>
      <c r="H351" s="115"/>
      <c r="I351" s="115"/>
      <c r="J351" s="115"/>
      <c r="K351" s="115"/>
      <c r="L351" s="115"/>
      <c r="M351" s="115"/>
      <c r="N351" s="115"/>
      <c r="O351" s="115"/>
    </row>
    <row r="352" spans="2:15">
      <c r="B352" s="114"/>
      <c r="C352" s="114"/>
      <c r="D352" s="114"/>
      <c r="E352" s="114"/>
      <c r="F352" s="115"/>
      <c r="G352" s="115"/>
      <c r="H352" s="115"/>
      <c r="I352" s="115"/>
      <c r="J352" s="115"/>
      <c r="K352" s="115"/>
      <c r="L352" s="115"/>
      <c r="M352" s="115"/>
      <c r="N352" s="115"/>
      <c r="O352" s="115"/>
    </row>
    <row r="353" spans="2:15">
      <c r="B353" s="114"/>
      <c r="C353" s="114"/>
      <c r="D353" s="114"/>
      <c r="E353" s="114"/>
      <c r="F353" s="115"/>
      <c r="G353" s="115"/>
      <c r="H353" s="115"/>
      <c r="I353" s="115"/>
      <c r="J353" s="115"/>
      <c r="K353" s="115"/>
      <c r="L353" s="115"/>
      <c r="M353" s="115"/>
      <c r="N353" s="115"/>
      <c r="O353" s="115"/>
    </row>
    <row r="354" spans="2:15">
      <c r="B354" s="114"/>
      <c r="C354" s="114"/>
      <c r="D354" s="114"/>
      <c r="E354" s="114"/>
      <c r="F354" s="115"/>
      <c r="G354" s="115"/>
      <c r="H354" s="115"/>
      <c r="I354" s="115"/>
      <c r="J354" s="115"/>
      <c r="K354" s="115"/>
      <c r="L354" s="115"/>
      <c r="M354" s="115"/>
      <c r="N354" s="115"/>
      <c r="O354" s="115"/>
    </row>
    <row r="355" spans="2:15">
      <c r="B355" s="114"/>
      <c r="C355" s="114"/>
      <c r="D355" s="114"/>
      <c r="E355" s="114"/>
      <c r="F355" s="115"/>
      <c r="G355" s="115"/>
      <c r="H355" s="115"/>
      <c r="I355" s="115"/>
      <c r="J355" s="115"/>
      <c r="K355" s="115"/>
      <c r="L355" s="115"/>
      <c r="M355" s="115"/>
      <c r="N355" s="115"/>
      <c r="O355" s="115"/>
    </row>
    <row r="356" spans="2:15">
      <c r="B356" s="114"/>
      <c r="C356" s="114"/>
      <c r="D356" s="114"/>
      <c r="E356" s="114"/>
      <c r="F356" s="115"/>
      <c r="G356" s="115"/>
      <c r="H356" s="115"/>
      <c r="I356" s="115"/>
      <c r="J356" s="115"/>
      <c r="K356" s="115"/>
      <c r="L356" s="115"/>
      <c r="M356" s="115"/>
      <c r="N356" s="115"/>
      <c r="O356" s="115"/>
    </row>
    <row r="357" spans="2:15">
      <c r="B357" s="114"/>
      <c r="C357" s="114"/>
      <c r="D357" s="114"/>
      <c r="E357" s="114"/>
      <c r="F357" s="115"/>
      <c r="G357" s="115"/>
      <c r="H357" s="115"/>
      <c r="I357" s="115"/>
      <c r="J357" s="115"/>
      <c r="K357" s="115"/>
      <c r="L357" s="115"/>
      <c r="M357" s="115"/>
      <c r="N357" s="115"/>
      <c r="O357" s="115"/>
    </row>
    <row r="358" spans="2:15">
      <c r="B358" s="114"/>
      <c r="C358" s="114"/>
      <c r="D358" s="114"/>
      <c r="E358" s="114"/>
      <c r="F358" s="115"/>
      <c r="G358" s="115"/>
      <c r="H358" s="115"/>
      <c r="I358" s="115"/>
      <c r="J358" s="115"/>
      <c r="K358" s="115"/>
      <c r="L358" s="115"/>
      <c r="M358" s="115"/>
      <c r="N358" s="115"/>
      <c r="O358" s="115"/>
    </row>
    <row r="359" spans="2:15">
      <c r="B359" s="114"/>
      <c r="C359" s="114"/>
      <c r="D359" s="114"/>
      <c r="E359" s="114"/>
      <c r="F359" s="115"/>
      <c r="G359" s="115"/>
      <c r="H359" s="115"/>
      <c r="I359" s="115"/>
      <c r="J359" s="115"/>
      <c r="K359" s="115"/>
      <c r="L359" s="115"/>
      <c r="M359" s="115"/>
      <c r="N359" s="115"/>
      <c r="O359" s="115"/>
    </row>
    <row r="360" spans="2:15">
      <c r="B360" s="114"/>
      <c r="C360" s="114"/>
      <c r="D360" s="114"/>
      <c r="E360" s="114"/>
      <c r="F360" s="115"/>
      <c r="G360" s="115"/>
      <c r="H360" s="115"/>
      <c r="I360" s="115"/>
      <c r="J360" s="115"/>
      <c r="K360" s="115"/>
      <c r="L360" s="115"/>
      <c r="M360" s="115"/>
      <c r="N360" s="115"/>
      <c r="O360" s="115"/>
    </row>
    <row r="361" spans="2:15">
      <c r="B361" s="114"/>
      <c r="C361" s="114"/>
      <c r="D361" s="114"/>
      <c r="E361" s="114"/>
      <c r="F361" s="115"/>
      <c r="G361" s="115"/>
      <c r="H361" s="115"/>
      <c r="I361" s="115"/>
      <c r="J361" s="115"/>
      <c r="K361" s="115"/>
      <c r="L361" s="115"/>
      <c r="M361" s="115"/>
      <c r="N361" s="115"/>
      <c r="O361" s="115"/>
    </row>
    <row r="362" spans="2:15">
      <c r="B362" s="114"/>
      <c r="C362" s="114"/>
      <c r="D362" s="114"/>
      <c r="E362" s="114"/>
      <c r="F362" s="115"/>
      <c r="G362" s="115"/>
      <c r="H362" s="115"/>
      <c r="I362" s="115"/>
      <c r="J362" s="115"/>
      <c r="K362" s="115"/>
      <c r="L362" s="115"/>
      <c r="M362" s="115"/>
      <c r="N362" s="115"/>
      <c r="O362" s="115"/>
    </row>
    <row r="363" spans="2:15">
      <c r="B363" s="114"/>
      <c r="C363" s="114"/>
      <c r="D363" s="114"/>
      <c r="E363" s="114"/>
      <c r="F363" s="115"/>
      <c r="G363" s="115"/>
      <c r="H363" s="115"/>
      <c r="I363" s="115"/>
      <c r="J363" s="115"/>
      <c r="K363" s="115"/>
      <c r="L363" s="115"/>
      <c r="M363" s="115"/>
      <c r="N363" s="115"/>
      <c r="O363" s="115"/>
    </row>
    <row r="364" spans="2:15">
      <c r="B364" s="114"/>
      <c r="C364" s="114"/>
      <c r="D364" s="114"/>
      <c r="E364" s="114"/>
      <c r="F364" s="115"/>
      <c r="G364" s="115"/>
      <c r="H364" s="115"/>
      <c r="I364" s="115"/>
      <c r="J364" s="115"/>
      <c r="K364" s="115"/>
      <c r="L364" s="115"/>
      <c r="M364" s="115"/>
      <c r="N364" s="115"/>
      <c r="O364" s="115"/>
    </row>
    <row r="365" spans="2:15">
      <c r="B365" s="114"/>
      <c r="C365" s="114"/>
      <c r="D365" s="114"/>
      <c r="E365" s="114"/>
      <c r="F365" s="115"/>
      <c r="G365" s="115"/>
      <c r="H365" s="115"/>
      <c r="I365" s="115"/>
      <c r="J365" s="115"/>
      <c r="K365" s="115"/>
      <c r="L365" s="115"/>
      <c r="M365" s="115"/>
      <c r="N365" s="115"/>
      <c r="O365" s="115"/>
    </row>
    <row r="366" spans="2:15">
      <c r="B366" s="114"/>
      <c r="C366" s="114"/>
      <c r="D366" s="114"/>
      <c r="E366" s="114"/>
      <c r="F366" s="115"/>
      <c r="G366" s="115"/>
      <c r="H366" s="115"/>
      <c r="I366" s="115"/>
      <c r="J366" s="115"/>
      <c r="K366" s="115"/>
      <c r="L366" s="115"/>
      <c r="M366" s="115"/>
      <c r="N366" s="115"/>
      <c r="O366" s="115"/>
    </row>
    <row r="367" spans="2:15">
      <c r="B367" s="114"/>
      <c r="C367" s="114"/>
      <c r="D367" s="114"/>
      <c r="E367" s="114"/>
      <c r="F367" s="115"/>
      <c r="G367" s="115"/>
      <c r="H367" s="115"/>
      <c r="I367" s="115"/>
      <c r="J367" s="115"/>
      <c r="K367" s="115"/>
      <c r="L367" s="115"/>
      <c r="M367" s="115"/>
      <c r="N367" s="115"/>
      <c r="O367" s="115"/>
    </row>
    <row r="368" spans="2:15">
      <c r="B368" s="114"/>
      <c r="C368" s="114"/>
      <c r="D368" s="114"/>
      <c r="E368" s="114"/>
      <c r="F368" s="115"/>
      <c r="G368" s="115"/>
      <c r="H368" s="115"/>
      <c r="I368" s="115"/>
      <c r="J368" s="115"/>
      <c r="K368" s="115"/>
      <c r="L368" s="115"/>
      <c r="M368" s="115"/>
      <c r="N368" s="115"/>
      <c r="O368" s="115"/>
    </row>
    <row r="369" spans="2:15">
      <c r="B369" s="114"/>
      <c r="C369" s="114"/>
      <c r="D369" s="114"/>
      <c r="E369" s="114"/>
      <c r="F369" s="115"/>
      <c r="G369" s="115"/>
      <c r="H369" s="115"/>
      <c r="I369" s="115"/>
      <c r="J369" s="115"/>
      <c r="K369" s="115"/>
      <c r="L369" s="115"/>
      <c r="M369" s="115"/>
      <c r="N369" s="115"/>
      <c r="O369" s="115"/>
    </row>
    <row r="370" spans="2:15">
      <c r="B370" s="114"/>
      <c r="C370" s="114"/>
      <c r="D370" s="114"/>
      <c r="E370" s="114"/>
      <c r="F370" s="115"/>
      <c r="G370" s="115"/>
      <c r="H370" s="115"/>
      <c r="I370" s="115"/>
      <c r="J370" s="115"/>
      <c r="K370" s="115"/>
      <c r="L370" s="115"/>
      <c r="M370" s="115"/>
      <c r="N370" s="115"/>
      <c r="O370" s="115"/>
    </row>
    <row r="371" spans="2:15">
      <c r="B371" s="114"/>
      <c r="C371" s="114"/>
      <c r="D371" s="114"/>
      <c r="E371" s="114"/>
      <c r="F371" s="115"/>
      <c r="G371" s="115"/>
      <c r="H371" s="115"/>
      <c r="I371" s="115"/>
      <c r="J371" s="115"/>
      <c r="K371" s="115"/>
      <c r="L371" s="115"/>
      <c r="M371" s="115"/>
      <c r="N371" s="115"/>
      <c r="O371" s="115"/>
    </row>
    <row r="372" spans="2:15">
      <c r="B372" s="114"/>
      <c r="C372" s="114"/>
      <c r="D372" s="114"/>
      <c r="E372" s="114"/>
      <c r="F372" s="115"/>
      <c r="G372" s="115"/>
      <c r="H372" s="115"/>
      <c r="I372" s="115"/>
      <c r="J372" s="115"/>
      <c r="K372" s="115"/>
      <c r="L372" s="115"/>
      <c r="M372" s="115"/>
      <c r="N372" s="115"/>
      <c r="O372" s="115"/>
    </row>
    <row r="373" spans="2:15">
      <c r="B373" s="114"/>
      <c r="C373" s="114"/>
      <c r="D373" s="114"/>
      <c r="E373" s="114"/>
      <c r="F373" s="115"/>
      <c r="G373" s="115"/>
      <c r="H373" s="115"/>
      <c r="I373" s="115"/>
      <c r="J373" s="115"/>
      <c r="K373" s="115"/>
      <c r="L373" s="115"/>
      <c r="M373" s="115"/>
      <c r="N373" s="115"/>
      <c r="O373" s="115"/>
    </row>
    <row r="374" spans="2:15">
      <c r="B374" s="114"/>
      <c r="C374" s="114"/>
      <c r="D374" s="114"/>
      <c r="E374" s="114"/>
      <c r="F374" s="115"/>
      <c r="G374" s="115"/>
      <c r="H374" s="115"/>
      <c r="I374" s="115"/>
      <c r="J374" s="115"/>
      <c r="K374" s="115"/>
      <c r="L374" s="115"/>
      <c r="M374" s="115"/>
      <c r="N374" s="115"/>
      <c r="O374" s="115"/>
    </row>
    <row r="375" spans="2:15">
      <c r="B375" s="114"/>
      <c r="C375" s="114"/>
      <c r="D375" s="114"/>
      <c r="E375" s="114"/>
      <c r="F375" s="115"/>
      <c r="G375" s="115"/>
      <c r="H375" s="115"/>
      <c r="I375" s="115"/>
      <c r="J375" s="115"/>
      <c r="K375" s="115"/>
      <c r="L375" s="115"/>
      <c r="M375" s="115"/>
      <c r="N375" s="115"/>
      <c r="O375" s="115"/>
    </row>
    <row r="376" spans="2:15">
      <c r="B376" s="114"/>
      <c r="C376" s="114"/>
      <c r="D376" s="114"/>
      <c r="E376" s="114"/>
      <c r="F376" s="115"/>
      <c r="G376" s="115"/>
      <c r="H376" s="115"/>
      <c r="I376" s="115"/>
      <c r="J376" s="115"/>
      <c r="K376" s="115"/>
      <c r="L376" s="115"/>
      <c r="M376" s="115"/>
      <c r="N376" s="115"/>
      <c r="O376" s="115"/>
    </row>
    <row r="377" spans="2:15">
      <c r="B377" s="114"/>
      <c r="C377" s="114"/>
      <c r="D377" s="114"/>
      <c r="E377" s="114"/>
      <c r="F377" s="115"/>
      <c r="G377" s="115"/>
      <c r="H377" s="115"/>
      <c r="I377" s="115"/>
      <c r="J377" s="115"/>
      <c r="K377" s="115"/>
      <c r="L377" s="115"/>
      <c r="M377" s="115"/>
      <c r="N377" s="115"/>
      <c r="O377" s="115"/>
    </row>
    <row r="378" spans="2:15">
      <c r="B378" s="114"/>
      <c r="C378" s="114"/>
      <c r="D378" s="114"/>
      <c r="E378" s="114"/>
      <c r="F378" s="115"/>
      <c r="G378" s="115"/>
      <c r="H378" s="115"/>
      <c r="I378" s="115"/>
      <c r="J378" s="115"/>
      <c r="K378" s="115"/>
      <c r="L378" s="115"/>
      <c r="M378" s="115"/>
      <c r="N378" s="115"/>
      <c r="O378" s="115"/>
    </row>
    <row r="379" spans="2:15">
      <c r="B379" s="114"/>
      <c r="C379" s="114"/>
      <c r="D379" s="114"/>
      <c r="E379" s="114"/>
      <c r="F379" s="115"/>
      <c r="G379" s="115"/>
      <c r="H379" s="115"/>
      <c r="I379" s="115"/>
      <c r="J379" s="115"/>
      <c r="K379" s="115"/>
      <c r="L379" s="115"/>
      <c r="M379" s="115"/>
      <c r="N379" s="115"/>
      <c r="O379" s="115"/>
    </row>
    <row r="380" spans="2:15">
      <c r="B380" s="114"/>
      <c r="C380" s="114"/>
      <c r="D380" s="114"/>
      <c r="E380" s="114"/>
      <c r="F380" s="115"/>
      <c r="G380" s="115"/>
      <c r="H380" s="115"/>
      <c r="I380" s="115"/>
      <c r="J380" s="115"/>
      <c r="K380" s="115"/>
      <c r="L380" s="115"/>
      <c r="M380" s="115"/>
      <c r="N380" s="115"/>
      <c r="O380" s="115"/>
    </row>
    <row r="381" spans="2:15">
      <c r="B381" s="114"/>
      <c r="C381" s="114"/>
      <c r="D381" s="114"/>
      <c r="E381" s="114"/>
      <c r="F381" s="115"/>
      <c r="G381" s="115"/>
      <c r="H381" s="115"/>
      <c r="I381" s="115"/>
      <c r="J381" s="115"/>
      <c r="K381" s="115"/>
      <c r="L381" s="115"/>
      <c r="M381" s="115"/>
      <c r="N381" s="115"/>
      <c r="O381" s="115"/>
    </row>
    <row r="382" spans="2:15">
      <c r="B382" s="114"/>
      <c r="C382" s="114"/>
      <c r="D382" s="114"/>
      <c r="E382" s="114"/>
      <c r="F382" s="115"/>
      <c r="G382" s="115"/>
      <c r="H382" s="115"/>
      <c r="I382" s="115"/>
      <c r="J382" s="115"/>
      <c r="K382" s="115"/>
      <c r="L382" s="115"/>
      <c r="M382" s="115"/>
      <c r="N382" s="115"/>
      <c r="O382" s="115"/>
    </row>
    <row r="383" spans="2:15">
      <c r="B383" s="114"/>
      <c r="C383" s="114"/>
      <c r="D383" s="114"/>
      <c r="E383" s="114"/>
      <c r="F383" s="115"/>
      <c r="G383" s="115"/>
      <c r="H383" s="115"/>
      <c r="I383" s="115"/>
      <c r="J383" s="115"/>
      <c r="K383" s="115"/>
      <c r="L383" s="115"/>
      <c r="M383" s="115"/>
      <c r="N383" s="115"/>
      <c r="O383" s="115"/>
    </row>
    <row r="384" spans="2:15">
      <c r="B384" s="114"/>
      <c r="C384" s="114"/>
      <c r="D384" s="114"/>
      <c r="E384" s="114"/>
      <c r="F384" s="115"/>
      <c r="G384" s="115"/>
      <c r="H384" s="115"/>
      <c r="I384" s="115"/>
      <c r="J384" s="115"/>
      <c r="K384" s="115"/>
      <c r="L384" s="115"/>
      <c r="M384" s="115"/>
      <c r="N384" s="115"/>
      <c r="O384" s="115"/>
    </row>
    <row r="385" spans="2:15">
      <c r="B385" s="114"/>
      <c r="C385" s="114"/>
      <c r="D385" s="114"/>
      <c r="E385" s="114"/>
      <c r="F385" s="115"/>
      <c r="G385" s="115"/>
      <c r="H385" s="115"/>
      <c r="I385" s="115"/>
      <c r="J385" s="115"/>
      <c r="K385" s="115"/>
      <c r="L385" s="115"/>
      <c r="M385" s="115"/>
      <c r="N385" s="115"/>
      <c r="O385" s="115"/>
    </row>
    <row r="386" spans="2:15">
      <c r="B386" s="114"/>
      <c r="C386" s="114"/>
      <c r="D386" s="114"/>
      <c r="E386" s="114"/>
      <c r="F386" s="115"/>
      <c r="G386" s="115"/>
      <c r="H386" s="115"/>
      <c r="I386" s="115"/>
      <c r="J386" s="115"/>
      <c r="K386" s="115"/>
      <c r="L386" s="115"/>
      <c r="M386" s="115"/>
      <c r="N386" s="115"/>
      <c r="O386" s="115"/>
    </row>
    <row r="387" spans="2:15">
      <c r="B387" s="114"/>
      <c r="C387" s="114"/>
      <c r="D387" s="114"/>
      <c r="E387" s="114"/>
      <c r="F387" s="115"/>
      <c r="G387" s="115"/>
      <c r="H387" s="115"/>
      <c r="I387" s="115"/>
      <c r="J387" s="115"/>
      <c r="K387" s="115"/>
      <c r="L387" s="115"/>
      <c r="M387" s="115"/>
      <c r="N387" s="115"/>
      <c r="O387" s="115"/>
    </row>
    <row r="388" spans="2:15">
      <c r="B388" s="114"/>
      <c r="C388" s="114"/>
      <c r="D388" s="114"/>
      <c r="E388" s="114"/>
      <c r="F388" s="115"/>
      <c r="G388" s="115"/>
      <c r="H388" s="115"/>
      <c r="I388" s="115"/>
      <c r="J388" s="115"/>
      <c r="K388" s="115"/>
      <c r="L388" s="115"/>
      <c r="M388" s="115"/>
      <c r="N388" s="115"/>
      <c r="O388" s="115"/>
    </row>
    <row r="389" spans="2:15">
      <c r="B389" s="114"/>
      <c r="C389" s="114"/>
      <c r="D389" s="114"/>
      <c r="E389" s="114"/>
      <c r="F389" s="115"/>
      <c r="G389" s="115"/>
      <c r="H389" s="115"/>
      <c r="I389" s="115"/>
      <c r="J389" s="115"/>
      <c r="K389" s="115"/>
      <c r="L389" s="115"/>
      <c r="M389" s="115"/>
      <c r="N389" s="115"/>
      <c r="O389" s="115"/>
    </row>
    <row r="390" spans="2:15">
      <c r="B390" s="114"/>
      <c r="C390" s="114"/>
      <c r="D390" s="114"/>
      <c r="E390" s="114"/>
      <c r="F390" s="115"/>
      <c r="G390" s="115"/>
      <c r="H390" s="115"/>
      <c r="I390" s="115"/>
      <c r="J390" s="115"/>
      <c r="K390" s="115"/>
      <c r="L390" s="115"/>
      <c r="M390" s="115"/>
      <c r="N390" s="115"/>
      <c r="O390" s="115"/>
    </row>
    <row r="391" spans="2:15">
      <c r="B391" s="114"/>
      <c r="C391" s="114"/>
      <c r="D391" s="114"/>
      <c r="E391" s="114"/>
      <c r="F391" s="115"/>
      <c r="G391" s="115"/>
      <c r="H391" s="115"/>
      <c r="I391" s="115"/>
      <c r="J391" s="115"/>
      <c r="K391" s="115"/>
      <c r="L391" s="115"/>
      <c r="M391" s="115"/>
      <c r="N391" s="115"/>
      <c r="O391" s="115"/>
    </row>
    <row r="392" spans="2:15">
      <c r="B392" s="114"/>
      <c r="C392" s="114"/>
      <c r="D392" s="114"/>
      <c r="E392" s="114"/>
      <c r="F392" s="115"/>
      <c r="G392" s="115"/>
      <c r="H392" s="115"/>
      <c r="I392" s="115"/>
      <c r="J392" s="115"/>
      <c r="K392" s="115"/>
      <c r="L392" s="115"/>
      <c r="M392" s="115"/>
      <c r="N392" s="115"/>
      <c r="O392" s="115"/>
    </row>
    <row r="393" spans="2:15">
      <c r="B393" s="114"/>
      <c r="C393" s="114"/>
      <c r="D393" s="114"/>
      <c r="E393" s="114"/>
      <c r="F393" s="115"/>
      <c r="G393" s="115"/>
      <c r="H393" s="115"/>
      <c r="I393" s="115"/>
      <c r="J393" s="115"/>
      <c r="K393" s="115"/>
      <c r="L393" s="115"/>
      <c r="M393" s="115"/>
      <c r="N393" s="115"/>
      <c r="O393" s="115"/>
    </row>
    <row r="394" spans="2:15">
      <c r="B394" s="114"/>
      <c r="C394" s="114"/>
      <c r="D394" s="114"/>
      <c r="E394" s="114"/>
      <c r="F394" s="115"/>
      <c r="G394" s="115"/>
      <c r="H394" s="115"/>
      <c r="I394" s="115"/>
      <c r="J394" s="115"/>
      <c r="K394" s="115"/>
      <c r="L394" s="115"/>
      <c r="M394" s="115"/>
      <c r="N394" s="115"/>
      <c r="O394" s="115"/>
    </row>
    <row r="395" spans="2:15">
      <c r="B395" s="114"/>
      <c r="C395" s="114"/>
      <c r="D395" s="114"/>
      <c r="E395" s="114"/>
      <c r="F395" s="115"/>
      <c r="G395" s="115"/>
      <c r="H395" s="115"/>
      <c r="I395" s="115"/>
      <c r="J395" s="115"/>
      <c r="K395" s="115"/>
      <c r="L395" s="115"/>
      <c r="M395" s="115"/>
      <c r="N395" s="115"/>
      <c r="O395" s="115"/>
    </row>
    <row r="396" spans="2:15">
      <c r="B396" s="114"/>
      <c r="C396" s="114"/>
      <c r="D396" s="114"/>
      <c r="E396" s="114"/>
      <c r="F396" s="115"/>
      <c r="G396" s="115"/>
      <c r="H396" s="115"/>
      <c r="I396" s="115"/>
      <c r="J396" s="115"/>
      <c r="K396" s="115"/>
      <c r="L396" s="115"/>
      <c r="M396" s="115"/>
      <c r="N396" s="115"/>
      <c r="O396" s="115"/>
    </row>
    <row r="397" spans="2:15">
      <c r="B397" s="114"/>
      <c r="C397" s="114"/>
      <c r="D397" s="114"/>
      <c r="E397" s="114"/>
      <c r="F397" s="115"/>
      <c r="G397" s="115"/>
      <c r="H397" s="115"/>
      <c r="I397" s="115"/>
      <c r="J397" s="115"/>
      <c r="K397" s="115"/>
      <c r="L397" s="115"/>
      <c r="M397" s="115"/>
      <c r="N397" s="115"/>
      <c r="O397" s="115"/>
    </row>
    <row r="398" spans="2:15">
      <c r="B398" s="114"/>
      <c r="C398" s="114"/>
      <c r="D398" s="114"/>
      <c r="E398" s="114"/>
      <c r="F398" s="115"/>
      <c r="G398" s="115"/>
      <c r="H398" s="115"/>
      <c r="I398" s="115"/>
      <c r="J398" s="115"/>
      <c r="K398" s="115"/>
      <c r="L398" s="115"/>
      <c r="M398" s="115"/>
      <c r="N398" s="115"/>
      <c r="O398" s="115"/>
    </row>
    <row r="399" spans="2:15">
      <c r="B399" s="114"/>
      <c r="C399" s="114"/>
      <c r="D399" s="114"/>
      <c r="E399" s="114"/>
      <c r="F399" s="115"/>
      <c r="G399" s="115"/>
      <c r="H399" s="115"/>
      <c r="I399" s="115"/>
      <c r="J399" s="115"/>
      <c r="K399" s="115"/>
      <c r="L399" s="115"/>
      <c r="M399" s="115"/>
      <c r="N399" s="115"/>
      <c r="O399" s="115"/>
    </row>
    <row r="400" spans="2:15">
      <c r="B400" s="114"/>
      <c r="C400" s="114"/>
      <c r="D400" s="114"/>
      <c r="E400" s="114"/>
      <c r="F400" s="115"/>
      <c r="G400" s="115"/>
      <c r="H400" s="115"/>
      <c r="I400" s="115"/>
      <c r="J400" s="115"/>
      <c r="K400" s="115"/>
      <c r="L400" s="115"/>
      <c r="M400" s="115"/>
      <c r="N400" s="115"/>
      <c r="O400" s="115"/>
    </row>
    <row r="401" spans="2:15">
      <c r="B401" s="114"/>
      <c r="C401" s="114"/>
      <c r="D401" s="114"/>
      <c r="E401" s="114"/>
      <c r="F401" s="115"/>
      <c r="G401" s="115"/>
      <c r="H401" s="115"/>
      <c r="I401" s="115"/>
      <c r="J401" s="115"/>
      <c r="K401" s="115"/>
      <c r="L401" s="115"/>
      <c r="M401" s="115"/>
      <c r="N401" s="115"/>
      <c r="O401" s="115"/>
    </row>
    <row r="402" spans="2:15">
      <c r="B402" s="114"/>
      <c r="C402" s="114"/>
      <c r="D402" s="114"/>
      <c r="E402" s="114"/>
      <c r="F402" s="115"/>
      <c r="G402" s="115"/>
      <c r="H402" s="115"/>
      <c r="I402" s="115"/>
      <c r="J402" s="115"/>
      <c r="K402" s="115"/>
      <c r="L402" s="115"/>
      <c r="M402" s="115"/>
      <c r="N402" s="115"/>
      <c r="O402" s="115"/>
    </row>
    <row r="403" spans="2:15">
      <c r="B403" s="114"/>
      <c r="C403" s="114"/>
      <c r="D403" s="114"/>
      <c r="E403" s="114"/>
      <c r="F403" s="115"/>
      <c r="G403" s="115"/>
      <c r="H403" s="115"/>
      <c r="I403" s="115"/>
      <c r="J403" s="115"/>
      <c r="K403" s="115"/>
      <c r="L403" s="115"/>
      <c r="M403" s="115"/>
      <c r="N403" s="115"/>
      <c r="O403" s="115"/>
    </row>
    <row r="404" spans="2:15">
      <c r="B404" s="114"/>
      <c r="C404" s="114"/>
      <c r="D404" s="114"/>
      <c r="E404" s="114"/>
      <c r="F404" s="115"/>
      <c r="G404" s="115"/>
      <c r="H404" s="115"/>
      <c r="I404" s="115"/>
      <c r="J404" s="115"/>
      <c r="K404" s="115"/>
      <c r="L404" s="115"/>
      <c r="M404" s="115"/>
      <c r="N404" s="115"/>
      <c r="O404" s="115"/>
    </row>
    <row r="405" spans="2:15">
      <c r="B405" s="114"/>
      <c r="C405" s="114"/>
      <c r="D405" s="114"/>
      <c r="E405" s="114"/>
      <c r="F405" s="115"/>
      <c r="G405" s="115"/>
      <c r="H405" s="115"/>
      <c r="I405" s="115"/>
      <c r="J405" s="115"/>
      <c r="K405" s="115"/>
      <c r="L405" s="115"/>
      <c r="M405" s="115"/>
      <c r="N405" s="115"/>
      <c r="O405" s="115"/>
    </row>
    <row r="406" spans="2:15">
      <c r="B406" s="114"/>
      <c r="C406" s="114"/>
      <c r="D406" s="114"/>
      <c r="E406" s="114"/>
      <c r="F406" s="115"/>
      <c r="G406" s="115"/>
      <c r="H406" s="115"/>
      <c r="I406" s="115"/>
      <c r="J406" s="115"/>
      <c r="K406" s="115"/>
      <c r="L406" s="115"/>
      <c r="M406" s="115"/>
      <c r="N406" s="115"/>
      <c r="O406" s="115"/>
    </row>
    <row r="407" spans="2:15">
      <c r="B407" s="114"/>
      <c r="C407" s="114"/>
      <c r="D407" s="114"/>
      <c r="E407" s="114"/>
      <c r="F407" s="115"/>
      <c r="G407" s="115"/>
      <c r="H407" s="115"/>
      <c r="I407" s="115"/>
      <c r="J407" s="115"/>
      <c r="K407" s="115"/>
      <c r="L407" s="115"/>
      <c r="M407" s="115"/>
      <c r="N407" s="115"/>
      <c r="O407" s="115"/>
    </row>
    <row r="408" spans="2:15">
      <c r="B408" s="114"/>
      <c r="C408" s="114"/>
      <c r="D408" s="114"/>
      <c r="E408" s="114"/>
      <c r="F408" s="115"/>
      <c r="G408" s="115"/>
      <c r="H408" s="115"/>
      <c r="I408" s="115"/>
      <c r="J408" s="115"/>
      <c r="K408" s="115"/>
      <c r="L408" s="115"/>
      <c r="M408" s="115"/>
      <c r="N408" s="115"/>
      <c r="O408" s="115"/>
    </row>
    <row r="409" spans="2:15">
      <c r="B409" s="114"/>
      <c r="C409" s="114"/>
      <c r="D409" s="114"/>
      <c r="E409" s="114"/>
      <c r="F409" s="115"/>
      <c r="G409" s="115"/>
      <c r="H409" s="115"/>
      <c r="I409" s="115"/>
      <c r="J409" s="115"/>
      <c r="K409" s="115"/>
      <c r="L409" s="115"/>
      <c r="M409" s="115"/>
      <c r="N409" s="115"/>
      <c r="O409" s="115"/>
    </row>
    <row r="410" spans="2:15">
      <c r="B410" s="114"/>
      <c r="C410" s="114"/>
      <c r="D410" s="114"/>
      <c r="E410" s="114"/>
      <c r="F410" s="115"/>
      <c r="G410" s="115"/>
      <c r="H410" s="115"/>
      <c r="I410" s="115"/>
      <c r="J410" s="115"/>
      <c r="K410" s="115"/>
      <c r="L410" s="115"/>
      <c r="M410" s="115"/>
      <c r="N410" s="115"/>
      <c r="O410" s="115"/>
    </row>
    <row r="411" spans="2:15">
      <c r="B411" s="114"/>
      <c r="C411" s="114"/>
      <c r="D411" s="114"/>
      <c r="E411" s="114"/>
      <c r="F411" s="115"/>
      <c r="G411" s="115"/>
      <c r="H411" s="115"/>
      <c r="I411" s="115"/>
      <c r="J411" s="115"/>
      <c r="K411" s="115"/>
      <c r="L411" s="115"/>
      <c r="M411" s="115"/>
      <c r="N411" s="115"/>
      <c r="O411" s="115"/>
    </row>
    <row r="412" spans="2:15">
      <c r="B412" s="114"/>
      <c r="C412" s="114"/>
      <c r="D412" s="114"/>
      <c r="E412" s="114"/>
      <c r="F412" s="115"/>
      <c r="G412" s="115"/>
      <c r="H412" s="115"/>
      <c r="I412" s="115"/>
      <c r="J412" s="115"/>
      <c r="K412" s="115"/>
      <c r="L412" s="115"/>
      <c r="M412" s="115"/>
      <c r="N412" s="115"/>
      <c r="O412" s="115"/>
    </row>
    <row r="413" spans="2:15">
      <c r="B413" s="114"/>
      <c r="C413" s="114"/>
      <c r="D413" s="114"/>
      <c r="E413" s="114"/>
      <c r="F413" s="115"/>
      <c r="G413" s="115"/>
      <c r="H413" s="115"/>
      <c r="I413" s="115"/>
      <c r="J413" s="115"/>
      <c r="K413" s="115"/>
      <c r="L413" s="115"/>
      <c r="M413" s="115"/>
      <c r="N413" s="115"/>
      <c r="O413" s="115"/>
    </row>
    <row r="414" spans="2:15">
      <c r="B414" s="114"/>
      <c r="C414" s="114"/>
      <c r="D414" s="114"/>
      <c r="E414" s="114"/>
      <c r="F414" s="115"/>
      <c r="G414" s="115"/>
      <c r="H414" s="115"/>
      <c r="I414" s="115"/>
      <c r="J414" s="115"/>
      <c r="K414" s="115"/>
      <c r="L414" s="115"/>
      <c r="M414" s="115"/>
      <c r="N414" s="115"/>
      <c r="O414" s="115"/>
    </row>
    <row r="415" spans="2:15">
      <c r="B415" s="114"/>
      <c r="C415" s="114"/>
      <c r="D415" s="114"/>
      <c r="E415" s="114"/>
      <c r="F415" s="115"/>
      <c r="G415" s="115"/>
      <c r="H415" s="115"/>
      <c r="I415" s="115"/>
      <c r="J415" s="115"/>
      <c r="K415" s="115"/>
      <c r="L415" s="115"/>
      <c r="M415" s="115"/>
      <c r="N415" s="115"/>
      <c r="O415" s="115"/>
    </row>
    <row r="416" spans="2:15">
      <c r="B416" s="114"/>
      <c r="C416" s="114"/>
      <c r="D416" s="114"/>
      <c r="E416" s="114"/>
      <c r="F416" s="115"/>
      <c r="G416" s="115"/>
      <c r="H416" s="115"/>
      <c r="I416" s="115"/>
      <c r="J416" s="115"/>
      <c r="K416" s="115"/>
      <c r="L416" s="115"/>
      <c r="M416" s="115"/>
      <c r="N416" s="115"/>
      <c r="O416" s="115"/>
    </row>
    <row r="417" spans="2:15">
      <c r="B417" s="114"/>
      <c r="C417" s="114"/>
      <c r="D417" s="114"/>
      <c r="E417" s="114"/>
      <c r="F417" s="115"/>
      <c r="G417" s="115"/>
      <c r="H417" s="115"/>
      <c r="I417" s="115"/>
      <c r="J417" s="115"/>
      <c r="K417" s="115"/>
      <c r="L417" s="115"/>
      <c r="M417" s="115"/>
      <c r="N417" s="115"/>
      <c r="O417" s="115"/>
    </row>
    <row r="418" spans="2:15">
      <c r="B418" s="114"/>
      <c r="C418" s="114"/>
      <c r="D418" s="114"/>
      <c r="E418" s="114"/>
      <c r="F418" s="115"/>
      <c r="G418" s="115"/>
      <c r="H418" s="115"/>
      <c r="I418" s="115"/>
      <c r="J418" s="115"/>
      <c r="K418" s="115"/>
      <c r="L418" s="115"/>
      <c r="M418" s="115"/>
      <c r="N418" s="115"/>
      <c r="O418" s="115"/>
    </row>
    <row r="419" spans="2:15">
      <c r="B419" s="114"/>
      <c r="C419" s="114"/>
      <c r="D419" s="114"/>
      <c r="E419" s="114"/>
      <c r="F419" s="115"/>
      <c r="G419" s="115"/>
      <c r="H419" s="115"/>
      <c r="I419" s="115"/>
      <c r="J419" s="115"/>
      <c r="K419" s="115"/>
      <c r="L419" s="115"/>
      <c r="M419" s="115"/>
      <c r="N419" s="115"/>
      <c r="O419" s="115"/>
    </row>
    <row r="420" spans="2:15">
      <c r="B420" s="114"/>
      <c r="C420" s="114"/>
      <c r="D420" s="114"/>
      <c r="E420" s="114"/>
      <c r="F420" s="115"/>
      <c r="G420" s="115"/>
      <c r="H420" s="115"/>
      <c r="I420" s="115"/>
      <c r="J420" s="115"/>
      <c r="K420" s="115"/>
      <c r="L420" s="115"/>
      <c r="M420" s="115"/>
      <c r="N420" s="115"/>
      <c r="O420" s="115"/>
    </row>
    <row r="421" spans="2:15">
      <c r="B421" s="114"/>
      <c r="C421" s="114"/>
      <c r="D421" s="114"/>
      <c r="E421" s="114"/>
      <c r="F421" s="115"/>
      <c r="G421" s="115"/>
      <c r="H421" s="115"/>
      <c r="I421" s="115"/>
      <c r="J421" s="115"/>
      <c r="K421" s="115"/>
      <c r="L421" s="115"/>
      <c r="M421" s="115"/>
      <c r="N421" s="115"/>
      <c r="O421" s="115"/>
    </row>
    <row r="422" spans="2:15">
      <c r="B422" s="114"/>
      <c r="C422" s="114"/>
      <c r="D422" s="114"/>
      <c r="E422" s="114"/>
      <c r="F422" s="115"/>
      <c r="G422" s="115"/>
      <c r="H422" s="115"/>
      <c r="I422" s="115"/>
      <c r="J422" s="115"/>
      <c r="K422" s="115"/>
      <c r="L422" s="115"/>
      <c r="M422" s="115"/>
      <c r="N422" s="115"/>
      <c r="O422" s="115"/>
    </row>
    <row r="423" spans="2:15">
      <c r="B423" s="114"/>
      <c r="C423" s="114"/>
      <c r="D423" s="114"/>
      <c r="E423" s="114"/>
      <c r="F423" s="115"/>
      <c r="G423" s="115"/>
      <c r="H423" s="115"/>
      <c r="I423" s="115"/>
      <c r="J423" s="115"/>
      <c r="K423" s="115"/>
      <c r="L423" s="115"/>
      <c r="M423" s="115"/>
      <c r="N423" s="115"/>
      <c r="O423" s="115"/>
    </row>
    <row r="424" spans="2:15">
      <c r="B424" s="114"/>
      <c r="C424" s="114"/>
      <c r="D424" s="114"/>
      <c r="E424" s="114"/>
      <c r="F424" s="115"/>
      <c r="G424" s="115"/>
      <c r="H424" s="115"/>
      <c r="I424" s="115"/>
      <c r="J424" s="115"/>
      <c r="K424" s="115"/>
      <c r="L424" s="115"/>
      <c r="M424" s="115"/>
      <c r="N424" s="115"/>
      <c r="O424" s="115"/>
    </row>
    <row r="425" spans="2:15">
      <c r="B425" s="114"/>
      <c r="C425" s="114"/>
      <c r="D425" s="114"/>
      <c r="E425" s="114"/>
      <c r="F425" s="115"/>
      <c r="G425" s="115"/>
      <c r="H425" s="115"/>
      <c r="I425" s="115"/>
      <c r="J425" s="115"/>
      <c r="K425" s="115"/>
      <c r="L425" s="115"/>
      <c r="M425" s="115"/>
      <c r="N425" s="115"/>
      <c r="O425" s="115"/>
    </row>
    <row r="426" spans="2:15">
      <c r="B426" s="114"/>
      <c r="C426" s="114"/>
      <c r="D426" s="114"/>
      <c r="E426" s="114"/>
      <c r="F426" s="115"/>
      <c r="G426" s="115"/>
      <c r="H426" s="115"/>
      <c r="I426" s="115"/>
      <c r="J426" s="115"/>
      <c r="K426" s="115"/>
      <c r="L426" s="115"/>
      <c r="M426" s="115"/>
      <c r="N426" s="115"/>
      <c r="O426" s="115"/>
    </row>
    <row r="427" spans="2:15">
      <c r="B427" s="114"/>
      <c r="C427" s="114"/>
      <c r="D427" s="114"/>
      <c r="E427" s="114"/>
      <c r="F427" s="115"/>
      <c r="G427" s="115"/>
      <c r="H427" s="115"/>
      <c r="I427" s="115"/>
      <c r="J427" s="115"/>
      <c r="K427" s="115"/>
      <c r="L427" s="115"/>
      <c r="M427" s="115"/>
      <c r="N427" s="115"/>
      <c r="O427" s="115"/>
    </row>
    <row r="428" spans="2:15">
      <c r="B428" s="114"/>
      <c r="C428" s="114"/>
      <c r="D428" s="114"/>
      <c r="E428" s="114"/>
      <c r="F428" s="115"/>
      <c r="G428" s="115"/>
      <c r="H428" s="115"/>
      <c r="I428" s="115"/>
      <c r="J428" s="115"/>
      <c r="K428" s="115"/>
      <c r="L428" s="115"/>
      <c r="M428" s="115"/>
      <c r="N428" s="115"/>
      <c r="O428" s="115"/>
    </row>
    <row r="429" spans="2:15">
      <c r="B429" s="114"/>
      <c r="C429" s="114"/>
      <c r="D429" s="114"/>
      <c r="E429" s="114"/>
      <c r="F429" s="115"/>
      <c r="G429" s="115"/>
      <c r="H429" s="115"/>
      <c r="I429" s="115"/>
      <c r="J429" s="115"/>
      <c r="K429" s="115"/>
      <c r="L429" s="115"/>
      <c r="M429" s="115"/>
      <c r="N429" s="115"/>
      <c r="O429" s="115"/>
    </row>
    <row r="430" spans="2:15">
      <c r="B430" s="114"/>
      <c r="C430" s="114"/>
      <c r="D430" s="114"/>
      <c r="E430" s="114"/>
      <c r="F430" s="115"/>
      <c r="G430" s="115"/>
      <c r="H430" s="115"/>
      <c r="I430" s="115"/>
      <c r="J430" s="115"/>
      <c r="K430" s="115"/>
      <c r="L430" s="115"/>
      <c r="M430" s="115"/>
      <c r="N430" s="115"/>
      <c r="O430" s="115"/>
    </row>
    <row r="431" spans="2:15">
      <c r="B431" s="114"/>
      <c r="C431" s="114"/>
      <c r="D431" s="114"/>
      <c r="E431" s="114"/>
      <c r="F431" s="115"/>
      <c r="G431" s="115"/>
      <c r="H431" s="115"/>
      <c r="I431" s="115"/>
      <c r="J431" s="115"/>
      <c r="K431" s="115"/>
      <c r="L431" s="115"/>
      <c r="M431" s="115"/>
      <c r="N431" s="115"/>
      <c r="O431" s="115"/>
    </row>
    <row r="432" spans="2:15">
      <c r="B432" s="114"/>
      <c r="C432" s="114"/>
      <c r="D432" s="114"/>
      <c r="E432" s="114"/>
      <c r="F432" s="115"/>
      <c r="G432" s="115"/>
      <c r="H432" s="115"/>
      <c r="I432" s="115"/>
      <c r="J432" s="115"/>
      <c r="K432" s="115"/>
      <c r="L432" s="115"/>
      <c r="M432" s="115"/>
      <c r="N432" s="115"/>
      <c r="O432" s="115"/>
    </row>
    <row r="433" spans="2:15">
      <c r="B433" s="114"/>
      <c r="C433" s="114"/>
      <c r="D433" s="114"/>
      <c r="E433" s="114"/>
      <c r="F433" s="115"/>
      <c r="G433" s="115"/>
      <c r="H433" s="115"/>
      <c r="I433" s="115"/>
      <c r="J433" s="115"/>
      <c r="K433" s="115"/>
      <c r="L433" s="115"/>
      <c r="M433" s="115"/>
      <c r="N433" s="115"/>
      <c r="O433" s="115"/>
    </row>
    <row r="434" spans="2:15">
      <c r="B434" s="114"/>
      <c r="C434" s="114"/>
      <c r="D434" s="114"/>
      <c r="E434" s="114"/>
      <c r="F434" s="115"/>
      <c r="G434" s="115"/>
      <c r="H434" s="115"/>
      <c r="I434" s="115"/>
      <c r="J434" s="115"/>
      <c r="K434" s="115"/>
      <c r="L434" s="115"/>
      <c r="M434" s="115"/>
      <c r="N434" s="115"/>
      <c r="O434" s="115"/>
    </row>
    <row r="435" spans="2:15">
      <c r="B435" s="114"/>
      <c r="C435" s="114"/>
      <c r="D435" s="114"/>
      <c r="E435" s="114"/>
      <c r="F435" s="115"/>
      <c r="G435" s="115"/>
      <c r="H435" s="115"/>
      <c r="I435" s="115"/>
      <c r="J435" s="115"/>
      <c r="K435" s="115"/>
      <c r="L435" s="115"/>
      <c r="M435" s="115"/>
      <c r="N435" s="115"/>
      <c r="O435" s="115"/>
    </row>
    <row r="436" spans="2:15">
      <c r="B436" s="114"/>
      <c r="C436" s="114"/>
      <c r="D436" s="114"/>
      <c r="E436" s="114"/>
      <c r="F436" s="115"/>
      <c r="G436" s="115"/>
      <c r="H436" s="115"/>
      <c r="I436" s="115"/>
      <c r="J436" s="115"/>
      <c r="K436" s="115"/>
      <c r="L436" s="115"/>
      <c r="M436" s="115"/>
      <c r="N436" s="115"/>
      <c r="O436" s="115"/>
    </row>
    <row r="437" spans="2:15">
      <c r="B437" s="114"/>
      <c r="C437" s="114"/>
      <c r="D437" s="114"/>
      <c r="E437" s="114"/>
      <c r="F437" s="115"/>
      <c r="G437" s="115"/>
      <c r="H437" s="115"/>
      <c r="I437" s="115"/>
      <c r="J437" s="115"/>
      <c r="K437" s="115"/>
      <c r="L437" s="115"/>
      <c r="M437" s="115"/>
      <c r="N437" s="115"/>
      <c r="O437" s="115"/>
    </row>
    <row r="438" spans="2:15">
      <c r="B438" s="114"/>
      <c r="C438" s="114"/>
      <c r="D438" s="114"/>
      <c r="E438" s="114"/>
      <c r="F438" s="115"/>
      <c r="G438" s="115"/>
      <c r="H438" s="115"/>
      <c r="I438" s="115"/>
      <c r="J438" s="115"/>
      <c r="K438" s="115"/>
      <c r="L438" s="115"/>
      <c r="M438" s="115"/>
      <c r="N438" s="115"/>
      <c r="O438" s="115"/>
    </row>
    <row r="439" spans="2:15">
      <c r="B439" s="114"/>
      <c r="C439" s="114"/>
      <c r="D439" s="114"/>
      <c r="E439" s="114"/>
      <c r="F439" s="115"/>
      <c r="G439" s="115"/>
      <c r="H439" s="115"/>
      <c r="I439" s="115"/>
      <c r="J439" s="115"/>
      <c r="K439" s="115"/>
      <c r="L439" s="115"/>
      <c r="M439" s="115"/>
      <c r="N439" s="115"/>
      <c r="O439" s="115"/>
    </row>
    <row r="440" spans="2:15">
      <c r="B440" s="114"/>
      <c r="C440" s="114"/>
      <c r="D440" s="114"/>
      <c r="E440" s="114"/>
      <c r="F440" s="115"/>
      <c r="G440" s="115"/>
      <c r="H440" s="115"/>
      <c r="I440" s="115"/>
      <c r="J440" s="115"/>
      <c r="K440" s="115"/>
      <c r="L440" s="115"/>
      <c r="M440" s="115"/>
      <c r="N440" s="115"/>
      <c r="O440" s="115"/>
    </row>
    <row r="441" spans="2:15">
      <c r="B441" s="114"/>
      <c r="C441" s="114"/>
      <c r="D441" s="114"/>
      <c r="E441" s="114"/>
      <c r="F441" s="115"/>
      <c r="G441" s="115"/>
      <c r="H441" s="115"/>
      <c r="I441" s="115"/>
      <c r="J441" s="115"/>
      <c r="K441" s="115"/>
      <c r="L441" s="115"/>
      <c r="M441" s="115"/>
      <c r="N441" s="115"/>
      <c r="O441" s="115"/>
    </row>
    <row r="442" spans="2:15">
      <c r="B442" s="114"/>
      <c r="C442" s="114"/>
      <c r="D442" s="114"/>
      <c r="E442" s="114"/>
      <c r="F442" s="115"/>
      <c r="G442" s="115"/>
      <c r="H442" s="115"/>
      <c r="I442" s="115"/>
      <c r="J442" s="115"/>
      <c r="K442" s="115"/>
      <c r="L442" s="115"/>
      <c r="M442" s="115"/>
      <c r="N442" s="115"/>
      <c r="O442" s="115"/>
    </row>
    <row r="443" spans="2:15">
      <c r="B443" s="114"/>
      <c r="C443" s="114"/>
      <c r="D443" s="114"/>
      <c r="E443" s="114"/>
      <c r="F443" s="115"/>
      <c r="G443" s="115"/>
      <c r="H443" s="115"/>
      <c r="I443" s="115"/>
      <c r="J443" s="115"/>
      <c r="K443" s="115"/>
      <c r="L443" s="115"/>
      <c r="M443" s="115"/>
      <c r="N443" s="115"/>
      <c r="O443" s="115"/>
    </row>
    <row r="444" spans="2:15">
      <c r="B444" s="114"/>
      <c r="C444" s="114"/>
      <c r="D444" s="114"/>
      <c r="E444" s="114"/>
      <c r="F444" s="115"/>
      <c r="G444" s="115"/>
      <c r="H444" s="115"/>
      <c r="I444" s="115"/>
      <c r="J444" s="115"/>
      <c r="K444" s="115"/>
      <c r="L444" s="115"/>
      <c r="M444" s="115"/>
      <c r="N444" s="115"/>
      <c r="O444" s="115"/>
    </row>
    <row r="445" spans="2:15">
      <c r="B445" s="114"/>
      <c r="C445" s="114"/>
      <c r="D445" s="114"/>
      <c r="E445" s="114"/>
      <c r="F445" s="115"/>
      <c r="G445" s="115"/>
      <c r="H445" s="115"/>
      <c r="I445" s="115"/>
      <c r="J445" s="115"/>
      <c r="K445" s="115"/>
      <c r="L445" s="115"/>
      <c r="M445" s="115"/>
      <c r="N445" s="115"/>
      <c r="O445" s="115"/>
    </row>
    <row r="446" spans="2:15">
      <c r="B446" s="114"/>
      <c r="C446" s="114"/>
      <c r="D446" s="114"/>
      <c r="E446" s="114"/>
      <c r="F446" s="115"/>
      <c r="G446" s="115"/>
      <c r="H446" s="115"/>
      <c r="I446" s="115"/>
      <c r="J446" s="115"/>
      <c r="K446" s="115"/>
      <c r="L446" s="115"/>
      <c r="M446" s="115"/>
      <c r="N446" s="115"/>
      <c r="O446" s="115"/>
    </row>
    <row r="447" spans="2:15">
      <c r="B447" s="114"/>
      <c r="C447" s="114"/>
      <c r="D447" s="114"/>
      <c r="E447" s="114"/>
      <c r="F447" s="115"/>
      <c r="G447" s="115"/>
      <c r="H447" s="115"/>
      <c r="I447" s="115"/>
      <c r="J447" s="115"/>
      <c r="K447" s="115"/>
      <c r="L447" s="115"/>
      <c r="M447" s="115"/>
      <c r="N447" s="115"/>
      <c r="O447" s="115"/>
    </row>
    <row r="448" spans="2:15">
      <c r="B448" s="114"/>
      <c r="C448" s="114"/>
      <c r="D448" s="114"/>
      <c r="E448" s="114"/>
      <c r="F448" s="115"/>
      <c r="G448" s="115"/>
      <c r="H448" s="115"/>
      <c r="I448" s="115"/>
      <c r="J448" s="115"/>
      <c r="K448" s="115"/>
      <c r="L448" s="115"/>
      <c r="M448" s="115"/>
      <c r="N448" s="115"/>
      <c r="O448" s="115"/>
    </row>
    <row r="449" spans="2:15">
      <c r="B449" s="114"/>
      <c r="C449" s="114"/>
      <c r="D449" s="114"/>
      <c r="E449" s="114"/>
      <c r="F449" s="115"/>
      <c r="G449" s="115"/>
      <c r="H449" s="115"/>
      <c r="I449" s="115"/>
      <c r="J449" s="115"/>
      <c r="K449" s="115"/>
      <c r="L449" s="115"/>
      <c r="M449" s="115"/>
      <c r="N449" s="115"/>
      <c r="O449" s="115"/>
    </row>
    <row r="450" spans="2:15">
      <c r="B450" s="114"/>
      <c r="C450" s="114"/>
      <c r="D450" s="114"/>
      <c r="E450" s="114"/>
      <c r="F450" s="115"/>
      <c r="G450" s="115"/>
      <c r="H450" s="115"/>
      <c r="I450" s="115"/>
      <c r="J450" s="115"/>
      <c r="K450" s="115"/>
      <c r="L450" s="115"/>
      <c r="M450" s="115"/>
      <c r="N450" s="115"/>
      <c r="O450" s="115"/>
    </row>
    <row r="451" spans="2:15">
      <c r="B451" s="114"/>
      <c r="C451" s="114"/>
      <c r="D451" s="114"/>
      <c r="E451" s="114"/>
      <c r="F451" s="115"/>
      <c r="G451" s="115"/>
      <c r="H451" s="115"/>
      <c r="I451" s="115"/>
      <c r="J451" s="115"/>
      <c r="K451" s="115"/>
      <c r="L451" s="115"/>
      <c r="M451" s="115"/>
      <c r="N451" s="115"/>
      <c r="O451" s="115"/>
    </row>
    <row r="452" spans="2:15">
      <c r="B452" s="114"/>
      <c r="C452" s="114"/>
      <c r="D452" s="114"/>
      <c r="E452" s="114"/>
      <c r="F452" s="115"/>
      <c r="G452" s="115"/>
      <c r="H452" s="115"/>
      <c r="I452" s="115"/>
      <c r="J452" s="115"/>
      <c r="K452" s="115"/>
      <c r="L452" s="115"/>
      <c r="M452" s="115"/>
      <c r="N452" s="115"/>
      <c r="O452" s="115"/>
    </row>
    <row r="453" spans="2:15">
      <c r="B453" s="114"/>
      <c r="C453" s="114"/>
      <c r="D453" s="114"/>
      <c r="E453" s="114"/>
      <c r="F453" s="115"/>
      <c r="G453" s="115"/>
      <c r="H453" s="115"/>
      <c r="I453" s="115"/>
      <c r="J453" s="115"/>
      <c r="K453" s="115"/>
      <c r="L453" s="115"/>
      <c r="M453" s="115"/>
      <c r="N453" s="115"/>
      <c r="O453" s="115"/>
    </row>
    <row r="454" spans="2:15">
      <c r="B454" s="114"/>
      <c r="C454" s="114"/>
      <c r="D454" s="114"/>
      <c r="E454" s="114"/>
      <c r="F454" s="115"/>
      <c r="G454" s="115"/>
      <c r="H454" s="115"/>
      <c r="I454" s="115"/>
      <c r="J454" s="115"/>
      <c r="K454" s="115"/>
      <c r="L454" s="115"/>
      <c r="M454" s="115"/>
      <c r="N454" s="115"/>
      <c r="O454" s="115"/>
    </row>
    <row r="455" spans="2:15">
      <c r="B455" s="114"/>
      <c r="C455" s="114"/>
      <c r="D455" s="114"/>
      <c r="E455" s="114"/>
      <c r="F455" s="115"/>
      <c r="G455" s="115"/>
      <c r="H455" s="115"/>
      <c r="I455" s="115"/>
      <c r="J455" s="115"/>
      <c r="K455" s="115"/>
      <c r="L455" s="115"/>
      <c r="M455" s="115"/>
      <c r="N455" s="115"/>
      <c r="O455" s="115"/>
    </row>
    <row r="456" spans="2:15">
      <c r="B456" s="114"/>
      <c r="C456" s="114"/>
      <c r="D456" s="114"/>
      <c r="E456" s="114"/>
      <c r="F456" s="115"/>
      <c r="G456" s="115"/>
      <c r="H456" s="115"/>
      <c r="I456" s="115"/>
      <c r="J456" s="115"/>
      <c r="K456" s="115"/>
      <c r="L456" s="115"/>
      <c r="M456" s="115"/>
      <c r="N456" s="115"/>
      <c r="O456" s="115"/>
    </row>
    <row r="457" spans="2:15">
      <c r="B457" s="114"/>
      <c r="C457" s="114"/>
      <c r="D457" s="114"/>
      <c r="E457" s="114"/>
      <c r="F457" s="115"/>
      <c r="G457" s="115"/>
      <c r="H457" s="115"/>
      <c r="I457" s="115"/>
      <c r="J457" s="115"/>
      <c r="K457" s="115"/>
      <c r="L457" s="115"/>
      <c r="M457" s="115"/>
      <c r="N457" s="115"/>
      <c r="O457" s="115"/>
    </row>
    <row r="458" spans="2:15">
      <c r="B458" s="114"/>
      <c r="C458" s="114"/>
      <c r="D458" s="114"/>
      <c r="E458" s="114"/>
      <c r="F458" s="115"/>
      <c r="G458" s="115"/>
      <c r="H458" s="115"/>
      <c r="I458" s="115"/>
      <c r="J458" s="115"/>
      <c r="K458" s="115"/>
      <c r="L458" s="115"/>
      <c r="M458" s="115"/>
      <c r="N458" s="115"/>
      <c r="O458" s="115"/>
    </row>
    <row r="459" spans="2:15">
      <c r="B459" s="114"/>
      <c r="C459" s="114"/>
      <c r="D459" s="114"/>
      <c r="E459" s="114"/>
      <c r="F459" s="115"/>
      <c r="G459" s="115"/>
      <c r="H459" s="115"/>
      <c r="I459" s="115"/>
      <c r="J459" s="115"/>
      <c r="K459" s="115"/>
      <c r="L459" s="115"/>
      <c r="M459" s="115"/>
      <c r="N459" s="115"/>
      <c r="O459" s="115"/>
    </row>
    <row r="460" spans="2:15">
      <c r="B460" s="114"/>
      <c r="C460" s="114"/>
      <c r="D460" s="114"/>
      <c r="E460" s="114"/>
      <c r="F460" s="115"/>
      <c r="G460" s="115"/>
      <c r="H460" s="115"/>
      <c r="I460" s="115"/>
      <c r="J460" s="115"/>
      <c r="K460" s="115"/>
      <c r="L460" s="115"/>
      <c r="M460" s="115"/>
      <c r="N460" s="115"/>
      <c r="O460" s="115"/>
    </row>
    <row r="461" spans="2:15">
      <c r="B461" s="114"/>
      <c r="C461" s="114"/>
      <c r="D461" s="114"/>
      <c r="E461" s="114"/>
      <c r="F461" s="115"/>
      <c r="G461" s="115"/>
      <c r="H461" s="115"/>
      <c r="I461" s="115"/>
      <c r="J461" s="115"/>
      <c r="K461" s="115"/>
      <c r="L461" s="115"/>
      <c r="M461" s="115"/>
      <c r="N461" s="115"/>
      <c r="O461" s="115"/>
    </row>
    <row r="462" spans="2:15">
      <c r="B462" s="114"/>
      <c r="C462" s="114"/>
      <c r="D462" s="114"/>
      <c r="E462" s="114"/>
      <c r="F462" s="115"/>
      <c r="G462" s="115"/>
      <c r="H462" s="115"/>
      <c r="I462" s="115"/>
      <c r="J462" s="115"/>
      <c r="K462" s="115"/>
      <c r="L462" s="115"/>
      <c r="M462" s="115"/>
      <c r="N462" s="115"/>
      <c r="O462" s="115"/>
    </row>
    <row r="463" spans="2:15">
      <c r="B463" s="114"/>
      <c r="C463" s="114"/>
      <c r="D463" s="114"/>
      <c r="E463" s="114"/>
      <c r="F463" s="115"/>
      <c r="G463" s="115"/>
      <c r="H463" s="115"/>
      <c r="I463" s="115"/>
      <c r="J463" s="115"/>
      <c r="K463" s="115"/>
      <c r="L463" s="115"/>
      <c r="M463" s="115"/>
      <c r="N463" s="115"/>
      <c r="O463" s="115"/>
    </row>
    <row r="464" spans="2:15">
      <c r="B464" s="114"/>
      <c r="C464" s="114"/>
      <c r="D464" s="114"/>
      <c r="E464" s="114"/>
      <c r="F464" s="115"/>
      <c r="G464" s="115"/>
      <c r="H464" s="115"/>
      <c r="I464" s="115"/>
      <c r="J464" s="115"/>
      <c r="K464" s="115"/>
      <c r="L464" s="115"/>
      <c r="M464" s="115"/>
      <c r="N464" s="115"/>
      <c r="O464" s="115"/>
    </row>
    <row r="465" spans="2:15">
      <c r="B465" s="114"/>
      <c r="C465" s="114"/>
      <c r="D465" s="114"/>
      <c r="E465" s="114"/>
      <c r="F465" s="115"/>
      <c r="G465" s="115"/>
      <c r="H465" s="115"/>
      <c r="I465" s="115"/>
      <c r="J465" s="115"/>
      <c r="K465" s="115"/>
      <c r="L465" s="115"/>
      <c r="M465" s="115"/>
      <c r="N465" s="115"/>
      <c r="O465" s="115"/>
    </row>
    <row r="466" spans="2:15">
      <c r="B466" s="114"/>
      <c r="C466" s="114"/>
      <c r="D466" s="114"/>
      <c r="E466" s="114"/>
      <c r="F466" s="115"/>
      <c r="G466" s="115"/>
      <c r="H466" s="115"/>
      <c r="I466" s="115"/>
      <c r="J466" s="115"/>
      <c r="K466" s="115"/>
      <c r="L466" s="115"/>
      <c r="M466" s="115"/>
      <c r="N466" s="115"/>
      <c r="O466" s="115"/>
    </row>
    <row r="467" spans="2:15">
      <c r="B467" s="114"/>
      <c r="C467" s="114"/>
      <c r="D467" s="114"/>
      <c r="E467" s="114"/>
      <c r="F467" s="115"/>
      <c r="G467" s="115"/>
      <c r="H467" s="115"/>
      <c r="I467" s="115"/>
      <c r="J467" s="115"/>
      <c r="K467" s="115"/>
      <c r="L467" s="115"/>
      <c r="M467" s="115"/>
      <c r="N467" s="115"/>
      <c r="O467" s="115"/>
    </row>
    <row r="468" spans="2:15">
      <c r="B468" s="114"/>
      <c r="C468" s="114"/>
      <c r="D468" s="114"/>
      <c r="E468" s="114"/>
      <c r="F468" s="115"/>
      <c r="G468" s="115"/>
      <c r="H468" s="115"/>
      <c r="I468" s="115"/>
      <c r="J468" s="115"/>
      <c r="K468" s="115"/>
      <c r="L468" s="115"/>
      <c r="M468" s="115"/>
      <c r="N468" s="115"/>
      <c r="O468" s="115"/>
    </row>
    <row r="469" spans="2:15">
      <c r="B469" s="114"/>
      <c r="C469" s="114"/>
      <c r="D469" s="114"/>
      <c r="E469" s="114"/>
      <c r="F469" s="115"/>
      <c r="G469" s="115"/>
      <c r="H469" s="115"/>
      <c r="I469" s="115"/>
      <c r="J469" s="115"/>
      <c r="K469" s="115"/>
      <c r="L469" s="115"/>
      <c r="M469" s="115"/>
      <c r="N469" s="115"/>
      <c r="O469" s="115"/>
    </row>
    <row r="470" spans="2:15">
      <c r="B470" s="114"/>
      <c r="C470" s="114"/>
      <c r="D470" s="114"/>
      <c r="E470" s="114"/>
      <c r="F470" s="115"/>
      <c r="G470" s="115"/>
      <c r="H470" s="115"/>
      <c r="I470" s="115"/>
      <c r="J470" s="115"/>
      <c r="K470" s="115"/>
      <c r="L470" s="115"/>
      <c r="M470" s="115"/>
      <c r="N470" s="115"/>
      <c r="O470" s="115"/>
    </row>
    <row r="471" spans="2:15">
      <c r="B471" s="114"/>
      <c r="C471" s="114"/>
      <c r="D471" s="114"/>
      <c r="E471" s="114"/>
      <c r="F471" s="115"/>
      <c r="G471" s="115"/>
      <c r="H471" s="115"/>
      <c r="I471" s="115"/>
      <c r="J471" s="115"/>
      <c r="K471" s="115"/>
      <c r="L471" s="115"/>
      <c r="M471" s="115"/>
      <c r="N471" s="115"/>
      <c r="O471" s="115"/>
    </row>
    <row r="472" spans="2:15">
      <c r="B472" s="114"/>
      <c r="C472" s="114"/>
      <c r="D472" s="114"/>
      <c r="E472" s="114"/>
      <c r="F472" s="115"/>
      <c r="G472" s="115"/>
      <c r="H472" s="115"/>
      <c r="I472" s="115"/>
      <c r="J472" s="115"/>
      <c r="K472" s="115"/>
      <c r="L472" s="115"/>
      <c r="M472" s="115"/>
      <c r="N472" s="115"/>
      <c r="O472" s="115"/>
    </row>
    <row r="473" spans="2:15">
      <c r="B473" s="114"/>
      <c r="C473" s="114"/>
      <c r="D473" s="114"/>
      <c r="E473" s="114"/>
      <c r="F473" s="115"/>
      <c r="G473" s="115"/>
      <c r="H473" s="115"/>
      <c r="I473" s="115"/>
      <c r="J473" s="115"/>
      <c r="K473" s="115"/>
      <c r="L473" s="115"/>
      <c r="M473" s="115"/>
      <c r="N473" s="115"/>
      <c r="O473" s="115"/>
    </row>
    <row r="474" spans="2:15">
      <c r="B474" s="114"/>
      <c r="C474" s="114"/>
      <c r="D474" s="114"/>
      <c r="E474" s="114"/>
      <c r="F474" s="115"/>
      <c r="G474" s="115"/>
      <c r="H474" s="115"/>
      <c r="I474" s="115"/>
      <c r="J474" s="115"/>
      <c r="K474" s="115"/>
      <c r="L474" s="115"/>
      <c r="M474" s="115"/>
      <c r="N474" s="115"/>
      <c r="O474" s="115"/>
    </row>
    <row r="475" spans="2:15">
      <c r="B475" s="114"/>
      <c r="C475" s="114"/>
      <c r="D475" s="114"/>
      <c r="E475" s="114"/>
      <c r="F475" s="115"/>
      <c r="G475" s="115"/>
      <c r="H475" s="115"/>
      <c r="I475" s="115"/>
      <c r="J475" s="115"/>
      <c r="K475" s="115"/>
      <c r="L475" s="115"/>
      <c r="M475" s="115"/>
      <c r="N475" s="115"/>
      <c r="O475" s="115"/>
    </row>
    <row r="476" spans="2:15">
      <c r="B476" s="114"/>
      <c r="C476" s="114"/>
      <c r="D476" s="114"/>
      <c r="E476" s="114"/>
      <c r="F476" s="115"/>
      <c r="G476" s="115"/>
      <c r="H476" s="115"/>
      <c r="I476" s="115"/>
      <c r="J476" s="115"/>
      <c r="K476" s="115"/>
      <c r="L476" s="115"/>
      <c r="M476" s="115"/>
      <c r="N476" s="115"/>
      <c r="O476" s="115"/>
    </row>
    <row r="477" spans="2:15">
      <c r="B477" s="114"/>
      <c r="C477" s="114"/>
      <c r="D477" s="114"/>
      <c r="E477" s="114"/>
      <c r="F477" s="115"/>
      <c r="G477" s="115"/>
      <c r="H477" s="115"/>
      <c r="I477" s="115"/>
      <c r="J477" s="115"/>
      <c r="K477" s="115"/>
      <c r="L477" s="115"/>
      <c r="M477" s="115"/>
      <c r="N477" s="115"/>
      <c r="O477" s="115"/>
    </row>
    <row r="478" spans="2:15">
      <c r="B478" s="114"/>
      <c r="C478" s="114"/>
      <c r="D478" s="114"/>
      <c r="E478" s="114"/>
      <c r="F478" s="115"/>
      <c r="G478" s="115"/>
      <c r="H478" s="115"/>
      <c r="I478" s="115"/>
      <c r="J478" s="115"/>
      <c r="K478" s="115"/>
      <c r="L478" s="115"/>
      <c r="M478" s="115"/>
      <c r="N478" s="115"/>
      <c r="O478" s="115"/>
    </row>
    <row r="479" spans="2:15">
      <c r="B479" s="114"/>
      <c r="C479" s="114"/>
      <c r="D479" s="114"/>
      <c r="E479" s="114"/>
      <c r="F479" s="115"/>
      <c r="G479" s="115"/>
      <c r="H479" s="115"/>
      <c r="I479" s="115"/>
      <c r="J479" s="115"/>
      <c r="K479" s="115"/>
      <c r="L479" s="115"/>
      <c r="M479" s="115"/>
      <c r="N479" s="115"/>
      <c r="O479" s="115"/>
    </row>
    <row r="480" spans="2:15">
      <c r="B480" s="114"/>
      <c r="C480" s="114"/>
      <c r="D480" s="114"/>
      <c r="E480" s="114"/>
      <c r="F480" s="115"/>
      <c r="G480" s="115"/>
      <c r="H480" s="115"/>
      <c r="I480" s="115"/>
      <c r="J480" s="115"/>
      <c r="K480" s="115"/>
      <c r="L480" s="115"/>
      <c r="M480" s="115"/>
      <c r="N480" s="115"/>
      <c r="O480" s="115"/>
    </row>
    <row r="481" spans="2:15">
      <c r="B481" s="114"/>
      <c r="C481" s="114"/>
      <c r="D481" s="114"/>
      <c r="E481" s="114"/>
      <c r="F481" s="115"/>
      <c r="G481" s="115"/>
      <c r="H481" s="115"/>
      <c r="I481" s="115"/>
      <c r="J481" s="115"/>
      <c r="K481" s="115"/>
      <c r="L481" s="115"/>
      <c r="M481" s="115"/>
      <c r="N481" s="115"/>
      <c r="O481" s="115"/>
    </row>
    <row r="482" spans="2:15">
      <c r="B482" s="114"/>
      <c r="C482" s="114"/>
      <c r="D482" s="114"/>
      <c r="E482" s="114"/>
      <c r="F482" s="115"/>
      <c r="G482" s="115"/>
      <c r="H482" s="115"/>
      <c r="I482" s="115"/>
      <c r="J482" s="115"/>
      <c r="K482" s="115"/>
      <c r="L482" s="115"/>
      <c r="M482" s="115"/>
      <c r="N482" s="115"/>
      <c r="O482" s="115"/>
    </row>
    <row r="483" spans="2:15">
      <c r="B483" s="114"/>
      <c r="C483" s="114"/>
      <c r="D483" s="114"/>
      <c r="E483" s="114"/>
      <c r="F483" s="115"/>
      <c r="G483" s="115"/>
      <c r="H483" s="115"/>
      <c r="I483" s="115"/>
      <c r="J483" s="115"/>
      <c r="K483" s="115"/>
      <c r="L483" s="115"/>
      <c r="M483" s="115"/>
      <c r="N483" s="115"/>
      <c r="O483" s="115"/>
    </row>
    <row r="484" spans="2:15">
      <c r="B484" s="114"/>
      <c r="C484" s="114"/>
      <c r="D484" s="114"/>
      <c r="E484" s="114"/>
      <c r="F484" s="115"/>
      <c r="G484" s="115"/>
      <c r="H484" s="115"/>
      <c r="I484" s="115"/>
      <c r="J484" s="115"/>
      <c r="K484" s="115"/>
      <c r="L484" s="115"/>
      <c r="M484" s="115"/>
      <c r="N484" s="115"/>
      <c r="O484" s="115"/>
    </row>
    <row r="485" spans="2:15">
      <c r="B485" s="114"/>
      <c r="C485" s="114"/>
      <c r="D485" s="114"/>
      <c r="E485" s="114"/>
      <c r="F485" s="115"/>
      <c r="G485" s="115"/>
      <c r="H485" s="115"/>
      <c r="I485" s="115"/>
      <c r="J485" s="115"/>
      <c r="K485" s="115"/>
      <c r="L485" s="115"/>
      <c r="M485" s="115"/>
      <c r="N485" s="115"/>
      <c r="O485" s="115"/>
    </row>
    <row r="486" spans="2:15">
      <c r="B486" s="114"/>
      <c r="C486" s="114"/>
      <c r="D486" s="114"/>
      <c r="E486" s="114"/>
      <c r="F486" s="115"/>
      <c r="G486" s="115"/>
      <c r="H486" s="115"/>
      <c r="I486" s="115"/>
      <c r="J486" s="115"/>
      <c r="K486" s="115"/>
      <c r="L486" s="115"/>
      <c r="M486" s="115"/>
      <c r="N486" s="115"/>
      <c r="O486" s="115"/>
    </row>
    <row r="487" spans="2:15">
      <c r="B487" s="114"/>
      <c r="C487" s="114"/>
      <c r="D487" s="114"/>
      <c r="E487" s="114"/>
      <c r="F487" s="115"/>
      <c r="G487" s="115"/>
      <c r="H487" s="115"/>
      <c r="I487" s="115"/>
      <c r="J487" s="115"/>
      <c r="K487" s="115"/>
      <c r="L487" s="115"/>
      <c r="M487" s="115"/>
      <c r="N487" s="115"/>
      <c r="O487" s="115"/>
    </row>
    <row r="488" spans="2:15">
      <c r="B488" s="114"/>
      <c r="C488" s="114"/>
      <c r="D488" s="114"/>
      <c r="E488" s="114"/>
      <c r="F488" s="115"/>
      <c r="G488" s="115"/>
      <c r="H488" s="115"/>
      <c r="I488" s="115"/>
      <c r="J488" s="115"/>
      <c r="K488" s="115"/>
      <c r="L488" s="115"/>
      <c r="M488" s="115"/>
      <c r="N488" s="115"/>
      <c r="O488" s="115"/>
    </row>
    <row r="489" spans="2:15">
      <c r="B489" s="114"/>
      <c r="C489" s="114"/>
      <c r="D489" s="114"/>
      <c r="E489" s="114"/>
      <c r="F489" s="115"/>
      <c r="G489" s="115"/>
      <c r="H489" s="115"/>
      <c r="I489" s="115"/>
      <c r="J489" s="115"/>
      <c r="K489" s="115"/>
      <c r="L489" s="115"/>
      <c r="M489" s="115"/>
      <c r="N489" s="115"/>
      <c r="O489" s="115"/>
    </row>
    <row r="490" spans="2:15">
      <c r="B490" s="114"/>
      <c r="C490" s="114"/>
      <c r="D490" s="114"/>
      <c r="E490" s="114"/>
      <c r="F490" s="115"/>
      <c r="G490" s="115"/>
      <c r="H490" s="115"/>
      <c r="I490" s="115"/>
      <c r="J490" s="115"/>
      <c r="K490" s="115"/>
      <c r="L490" s="115"/>
      <c r="M490" s="115"/>
      <c r="N490" s="115"/>
      <c r="O490" s="115"/>
    </row>
    <row r="491" spans="2:15">
      <c r="B491" s="114"/>
      <c r="C491" s="114"/>
      <c r="D491" s="114"/>
      <c r="E491" s="114"/>
      <c r="F491" s="115"/>
      <c r="G491" s="115"/>
      <c r="H491" s="115"/>
      <c r="I491" s="115"/>
      <c r="J491" s="115"/>
      <c r="K491" s="115"/>
      <c r="L491" s="115"/>
      <c r="M491" s="115"/>
      <c r="N491" s="115"/>
      <c r="O491" s="115"/>
    </row>
    <row r="492" spans="2:15">
      <c r="B492" s="114"/>
      <c r="C492" s="114"/>
      <c r="D492" s="114"/>
      <c r="E492" s="114"/>
      <c r="F492" s="115"/>
      <c r="G492" s="115"/>
      <c r="H492" s="115"/>
      <c r="I492" s="115"/>
      <c r="J492" s="115"/>
      <c r="K492" s="115"/>
      <c r="L492" s="115"/>
      <c r="M492" s="115"/>
      <c r="N492" s="115"/>
      <c r="O492" s="115"/>
    </row>
    <row r="493" spans="2:15">
      <c r="B493" s="114"/>
      <c r="C493" s="114"/>
      <c r="D493" s="114"/>
      <c r="E493" s="114"/>
      <c r="F493" s="115"/>
      <c r="G493" s="115"/>
      <c r="H493" s="115"/>
      <c r="I493" s="115"/>
      <c r="J493" s="115"/>
      <c r="K493" s="115"/>
      <c r="L493" s="115"/>
      <c r="M493" s="115"/>
      <c r="N493" s="115"/>
      <c r="O493" s="115"/>
    </row>
    <row r="494" spans="2:15">
      <c r="B494" s="114"/>
      <c r="C494" s="114"/>
      <c r="D494" s="114"/>
      <c r="E494" s="114"/>
      <c r="F494" s="115"/>
      <c r="G494" s="115"/>
      <c r="H494" s="115"/>
      <c r="I494" s="115"/>
      <c r="J494" s="115"/>
      <c r="K494" s="115"/>
      <c r="L494" s="115"/>
      <c r="M494" s="115"/>
      <c r="N494" s="115"/>
      <c r="O494" s="115"/>
    </row>
    <row r="495" spans="2:15">
      <c r="B495" s="114"/>
      <c r="C495" s="114"/>
      <c r="D495" s="114"/>
      <c r="E495" s="114"/>
      <c r="F495" s="115"/>
      <c r="G495" s="115"/>
      <c r="H495" s="115"/>
      <c r="I495" s="115"/>
      <c r="J495" s="115"/>
      <c r="K495" s="115"/>
      <c r="L495" s="115"/>
      <c r="M495" s="115"/>
      <c r="N495" s="115"/>
      <c r="O495" s="115"/>
    </row>
    <row r="496" spans="2:15">
      <c r="B496" s="114"/>
      <c r="C496" s="114"/>
      <c r="D496" s="114"/>
      <c r="E496" s="114"/>
      <c r="F496" s="115"/>
      <c r="G496" s="115"/>
      <c r="H496" s="115"/>
      <c r="I496" s="115"/>
      <c r="J496" s="115"/>
      <c r="K496" s="115"/>
      <c r="L496" s="115"/>
      <c r="M496" s="115"/>
      <c r="N496" s="115"/>
      <c r="O496" s="115"/>
    </row>
    <row r="497" spans="2:15">
      <c r="B497" s="114"/>
      <c r="C497" s="114"/>
      <c r="D497" s="114"/>
      <c r="E497" s="114"/>
      <c r="F497" s="115"/>
      <c r="G497" s="115"/>
      <c r="H497" s="115"/>
      <c r="I497" s="115"/>
      <c r="J497" s="115"/>
      <c r="K497" s="115"/>
      <c r="L497" s="115"/>
      <c r="M497" s="115"/>
      <c r="N497" s="115"/>
      <c r="O497" s="115"/>
    </row>
    <row r="498" spans="2:15">
      <c r="B498" s="114"/>
      <c r="C498" s="114"/>
      <c r="D498" s="114"/>
      <c r="E498" s="114"/>
      <c r="F498" s="115"/>
      <c r="G498" s="115"/>
      <c r="H498" s="115"/>
      <c r="I498" s="115"/>
      <c r="J498" s="115"/>
      <c r="K498" s="115"/>
      <c r="L498" s="115"/>
      <c r="M498" s="115"/>
      <c r="N498" s="115"/>
      <c r="O498" s="115"/>
    </row>
    <row r="499" spans="2:15">
      <c r="B499" s="114"/>
      <c r="C499" s="114"/>
      <c r="D499" s="114"/>
      <c r="E499" s="114"/>
      <c r="F499" s="115"/>
      <c r="G499" s="115"/>
      <c r="H499" s="115"/>
      <c r="I499" s="115"/>
      <c r="J499" s="115"/>
      <c r="K499" s="115"/>
      <c r="L499" s="115"/>
      <c r="M499" s="115"/>
      <c r="N499" s="115"/>
      <c r="O499" s="115"/>
    </row>
    <row r="500" spans="2:15">
      <c r="B500" s="114"/>
      <c r="C500" s="114"/>
      <c r="D500" s="114"/>
      <c r="E500" s="114"/>
      <c r="F500" s="115"/>
      <c r="G500" s="115"/>
      <c r="H500" s="115"/>
      <c r="I500" s="115"/>
      <c r="J500" s="115"/>
      <c r="K500" s="115"/>
      <c r="L500" s="115"/>
      <c r="M500" s="115"/>
      <c r="N500" s="115"/>
      <c r="O500" s="115"/>
    </row>
    <row r="501" spans="2:15">
      <c r="B501" s="114"/>
      <c r="C501" s="114"/>
      <c r="D501" s="114"/>
      <c r="E501" s="114"/>
      <c r="F501" s="115"/>
      <c r="G501" s="115"/>
      <c r="H501" s="115"/>
      <c r="I501" s="115"/>
      <c r="J501" s="115"/>
      <c r="K501" s="115"/>
      <c r="L501" s="115"/>
      <c r="M501" s="115"/>
      <c r="N501" s="115"/>
      <c r="O501" s="115"/>
    </row>
    <row r="502" spans="2:15">
      <c r="B502" s="114"/>
      <c r="C502" s="114"/>
      <c r="D502" s="114"/>
      <c r="E502" s="114"/>
      <c r="F502" s="115"/>
      <c r="G502" s="115"/>
      <c r="H502" s="115"/>
      <c r="I502" s="115"/>
      <c r="J502" s="115"/>
      <c r="K502" s="115"/>
      <c r="L502" s="115"/>
      <c r="M502" s="115"/>
      <c r="N502" s="115"/>
      <c r="O502" s="115"/>
    </row>
    <row r="503" spans="2:15">
      <c r="B503" s="114"/>
      <c r="C503" s="114"/>
      <c r="D503" s="114"/>
      <c r="E503" s="114"/>
      <c r="F503" s="115"/>
      <c r="G503" s="115"/>
      <c r="H503" s="115"/>
      <c r="I503" s="115"/>
      <c r="J503" s="115"/>
      <c r="K503" s="115"/>
      <c r="L503" s="115"/>
      <c r="M503" s="115"/>
      <c r="N503" s="115"/>
      <c r="O503" s="115"/>
    </row>
    <row r="504" spans="2:15">
      <c r="B504" s="114"/>
      <c r="C504" s="114"/>
      <c r="D504" s="114"/>
      <c r="E504" s="114"/>
      <c r="F504" s="115"/>
      <c r="G504" s="115"/>
      <c r="H504" s="115"/>
      <c r="I504" s="115"/>
      <c r="J504" s="115"/>
      <c r="K504" s="115"/>
      <c r="L504" s="115"/>
      <c r="M504" s="115"/>
      <c r="N504" s="115"/>
      <c r="O504" s="115"/>
    </row>
    <row r="505" spans="2:15">
      <c r="B505" s="114"/>
      <c r="C505" s="114"/>
      <c r="D505" s="114"/>
      <c r="E505" s="114"/>
      <c r="F505" s="115"/>
      <c r="G505" s="115"/>
      <c r="H505" s="115"/>
      <c r="I505" s="115"/>
      <c r="J505" s="115"/>
      <c r="K505" s="115"/>
      <c r="L505" s="115"/>
      <c r="M505" s="115"/>
      <c r="N505" s="115"/>
      <c r="O505" s="115"/>
    </row>
    <row r="506" spans="2:15">
      <c r="B506" s="114"/>
      <c r="C506" s="114"/>
      <c r="D506" s="114"/>
      <c r="E506" s="114"/>
      <c r="F506" s="115"/>
      <c r="G506" s="115"/>
      <c r="H506" s="115"/>
      <c r="I506" s="115"/>
      <c r="J506" s="115"/>
      <c r="K506" s="115"/>
      <c r="L506" s="115"/>
      <c r="M506" s="115"/>
      <c r="N506" s="115"/>
      <c r="O506" s="115"/>
    </row>
    <row r="507" spans="2:15">
      <c r="B507" s="114"/>
      <c r="C507" s="114"/>
      <c r="D507" s="114"/>
      <c r="E507" s="114"/>
      <c r="F507" s="115"/>
      <c r="G507" s="115"/>
      <c r="H507" s="115"/>
      <c r="I507" s="115"/>
      <c r="J507" s="115"/>
      <c r="K507" s="115"/>
      <c r="L507" s="115"/>
      <c r="M507" s="115"/>
      <c r="N507" s="115"/>
      <c r="O507" s="115"/>
    </row>
    <row r="508" spans="2:15">
      <c r="B508" s="114"/>
      <c r="C508" s="114"/>
      <c r="D508" s="114"/>
      <c r="E508" s="114"/>
      <c r="F508" s="115"/>
      <c r="G508" s="115"/>
      <c r="H508" s="115"/>
      <c r="I508" s="115"/>
      <c r="J508" s="115"/>
      <c r="K508" s="115"/>
      <c r="L508" s="115"/>
      <c r="M508" s="115"/>
      <c r="N508" s="115"/>
      <c r="O508" s="115"/>
    </row>
    <row r="509" spans="2:15">
      <c r="B509" s="114"/>
      <c r="C509" s="114"/>
      <c r="D509" s="114"/>
      <c r="E509" s="114"/>
      <c r="F509" s="115"/>
      <c r="G509" s="115"/>
      <c r="H509" s="115"/>
      <c r="I509" s="115"/>
      <c r="J509" s="115"/>
      <c r="K509" s="115"/>
      <c r="L509" s="115"/>
      <c r="M509" s="115"/>
      <c r="N509" s="115"/>
      <c r="O509" s="115"/>
    </row>
    <row r="510" spans="2:15">
      <c r="B510" s="114"/>
      <c r="C510" s="114"/>
      <c r="D510" s="114"/>
      <c r="E510" s="114"/>
      <c r="F510" s="115"/>
      <c r="G510" s="115"/>
      <c r="H510" s="115"/>
      <c r="I510" s="115"/>
      <c r="J510" s="115"/>
      <c r="K510" s="115"/>
      <c r="L510" s="115"/>
      <c r="M510" s="115"/>
      <c r="N510" s="115"/>
      <c r="O510" s="115"/>
    </row>
    <row r="511" spans="2:15">
      <c r="B511" s="114"/>
      <c r="C511" s="114"/>
      <c r="D511" s="114"/>
      <c r="E511" s="114"/>
      <c r="F511" s="115"/>
      <c r="G511" s="115"/>
      <c r="H511" s="115"/>
      <c r="I511" s="115"/>
      <c r="J511" s="115"/>
      <c r="K511" s="115"/>
      <c r="L511" s="115"/>
      <c r="M511" s="115"/>
      <c r="N511" s="115"/>
      <c r="O511" s="115"/>
    </row>
    <row r="512" spans="2:15">
      <c r="B512" s="114"/>
      <c r="C512" s="114"/>
      <c r="D512" s="114"/>
      <c r="E512" s="114"/>
      <c r="F512" s="115"/>
      <c r="G512" s="115"/>
      <c r="H512" s="115"/>
      <c r="I512" s="115"/>
      <c r="J512" s="115"/>
      <c r="K512" s="115"/>
      <c r="L512" s="115"/>
      <c r="M512" s="115"/>
      <c r="N512" s="115"/>
      <c r="O512" s="115"/>
    </row>
    <row r="513" spans="2:15">
      <c r="B513" s="114"/>
      <c r="C513" s="114"/>
      <c r="D513" s="114"/>
      <c r="E513" s="114"/>
      <c r="F513" s="115"/>
      <c r="G513" s="115"/>
      <c r="H513" s="115"/>
      <c r="I513" s="115"/>
      <c r="J513" s="115"/>
      <c r="K513" s="115"/>
      <c r="L513" s="115"/>
      <c r="M513" s="115"/>
      <c r="N513" s="115"/>
      <c r="O513" s="115"/>
    </row>
    <row r="514" spans="2:15">
      <c r="B514" s="114"/>
      <c r="C514" s="114"/>
      <c r="D514" s="114"/>
      <c r="E514" s="114"/>
      <c r="F514" s="115"/>
      <c r="G514" s="115"/>
      <c r="H514" s="115"/>
      <c r="I514" s="115"/>
      <c r="J514" s="115"/>
      <c r="K514" s="115"/>
      <c r="L514" s="115"/>
      <c r="M514" s="115"/>
      <c r="N514" s="115"/>
      <c r="O514" s="115"/>
    </row>
    <row r="515" spans="2:15">
      <c r="B515" s="114"/>
      <c r="C515" s="114"/>
      <c r="D515" s="114"/>
      <c r="E515" s="114"/>
      <c r="F515" s="115"/>
      <c r="G515" s="115"/>
      <c r="H515" s="115"/>
      <c r="I515" s="115"/>
      <c r="J515" s="115"/>
      <c r="K515" s="115"/>
      <c r="L515" s="115"/>
      <c r="M515" s="115"/>
      <c r="N515" s="115"/>
      <c r="O515" s="115"/>
    </row>
    <row r="516" spans="2:15">
      <c r="B516" s="114"/>
      <c r="C516" s="114"/>
      <c r="D516" s="114"/>
      <c r="E516" s="114"/>
      <c r="F516" s="115"/>
      <c r="G516" s="115"/>
      <c r="H516" s="115"/>
      <c r="I516" s="115"/>
      <c r="J516" s="115"/>
      <c r="K516" s="115"/>
      <c r="L516" s="115"/>
      <c r="M516" s="115"/>
      <c r="N516" s="115"/>
      <c r="O516" s="115"/>
    </row>
    <row r="517" spans="2:15">
      <c r="B517" s="114"/>
      <c r="C517" s="114"/>
      <c r="D517" s="114"/>
      <c r="E517" s="114"/>
      <c r="F517" s="115"/>
      <c r="G517" s="115"/>
      <c r="H517" s="115"/>
      <c r="I517" s="115"/>
      <c r="J517" s="115"/>
      <c r="K517" s="115"/>
      <c r="L517" s="115"/>
      <c r="M517" s="115"/>
      <c r="N517" s="115"/>
      <c r="O517" s="115"/>
    </row>
    <row r="518" spans="2:15">
      <c r="B518" s="114"/>
      <c r="C518" s="114"/>
      <c r="D518" s="114"/>
      <c r="E518" s="114"/>
      <c r="F518" s="115"/>
      <c r="G518" s="115"/>
      <c r="H518" s="115"/>
      <c r="I518" s="115"/>
      <c r="J518" s="115"/>
      <c r="K518" s="115"/>
      <c r="L518" s="115"/>
      <c r="M518" s="115"/>
      <c r="N518" s="115"/>
      <c r="O518" s="115"/>
    </row>
    <row r="519" spans="2:15">
      <c r="B519" s="114"/>
      <c r="C519" s="114"/>
      <c r="D519" s="114"/>
      <c r="E519" s="114"/>
      <c r="F519" s="115"/>
      <c r="G519" s="115"/>
      <c r="H519" s="115"/>
      <c r="I519" s="115"/>
      <c r="J519" s="115"/>
      <c r="K519" s="115"/>
      <c r="L519" s="115"/>
      <c r="M519" s="115"/>
      <c r="N519" s="115"/>
      <c r="O519" s="115"/>
    </row>
    <row r="520" spans="2:15">
      <c r="B520" s="114"/>
      <c r="C520" s="114"/>
      <c r="D520" s="114"/>
      <c r="E520" s="114"/>
      <c r="F520" s="115"/>
      <c r="G520" s="115"/>
      <c r="H520" s="115"/>
      <c r="I520" s="115"/>
      <c r="J520" s="115"/>
      <c r="K520" s="115"/>
      <c r="L520" s="115"/>
      <c r="M520" s="115"/>
      <c r="N520" s="115"/>
      <c r="O520" s="115"/>
    </row>
    <row r="521" spans="2:15">
      <c r="B521" s="114"/>
      <c r="C521" s="114"/>
      <c r="D521" s="114"/>
      <c r="E521" s="114"/>
      <c r="F521" s="115"/>
      <c r="G521" s="115"/>
      <c r="H521" s="115"/>
      <c r="I521" s="115"/>
      <c r="J521" s="115"/>
      <c r="K521" s="115"/>
      <c r="L521" s="115"/>
      <c r="M521" s="115"/>
      <c r="N521" s="115"/>
      <c r="O521" s="115"/>
    </row>
    <row r="522" spans="2:15">
      <c r="B522" s="114"/>
      <c r="C522" s="114"/>
      <c r="D522" s="114"/>
      <c r="E522" s="114"/>
      <c r="F522" s="115"/>
      <c r="G522" s="115"/>
      <c r="H522" s="115"/>
      <c r="I522" s="115"/>
      <c r="J522" s="115"/>
      <c r="K522" s="115"/>
      <c r="L522" s="115"/>
      <c r="M522" s="115"/>
      <c r="N522" s="115"/>
      <c r="O522" s="115"/>
    </row>
    <row r="523" spans="2:15">
      <c r="B523" s="114"/>
      <c r="C523" s="114"/>
      <c r="D523" s="114"/>
      <c r="E523" s="114"/>
      <c r="F523" s="115"/>
      <c r="G523" s="115"/>
      <c r="H523" s="115"/>
      <c r="I523" s="115"/>
      <c r="J523" s="115"/>
      <c r="K523" s="115"/>
      <c r="L523" s="115"/>
      <c r="M523" s="115"/>
      <c r="N523" s="115"/>
      <c r="O523" s="115"/>
    </row>
    <row r="524" spans="2:15">
      <c r="B524" s="114"/>
      <c r="C524" s="114"/>
      <c r="D524" s="114"/>
      <c r="E524" s="114"/>
      <c r="F524" s="115"/>
      <c r="G524" s="115"/>
      <c r="H524" s="115"/>
      <c r="I524" s="115"/>
      <c r="J524" s="115"/>
      <c r="K524" s="115"/>
      <c r="L524" s="115"/>
      <c r="M524" s="115"/>
      <c r="N524" s="115"/>
      <c r="O524" s="115"/>
    </row>
    <row r="525" spans="2:15">
      <c r="B525" s="114"/>
      <c r="C525" s="114"/>
      <c r="D525" s="114"/>
      <c r="E525" s="114"/>
      <c r="F525" s="115"/>
      <c r="G525" s="115"/>
      <c r="H525" s="115"/>
      <c r="I525" s="115"/>
      <c r="J525" s="115"/>
      <c r="K525" s="115"/>
      <c r="L525" s="115"/>
      <c r="M525" s="115"/>
      <c r="N525" s="115"/>
      <c r="O525" s="115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29 B31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L796"/>
  <sheetViews>
    <sheetView rightToLeft="1" workbookViewId="0"/>
  </sheetViews>
  <sheetFormatPr defaultColWidth="9.140625" defaultRowHeight="18"/>
  <cols>
    <col min="1" max="1" width="6.28515625" style="1" customWidth="1"/>
    <col min="2" max="2" width="32.85546875" style="2" bestFit="1" customWidth="1"/>
    <col min="3" max="3" width="41.140625" style="2" customWidth="1"/>
    <col min="4" max="4" width="9.7109375" style="2" bestFit="1" customWidth="1"/>
    <col min="5" max="5" width="21" style="2" bestFit="1" customWidth="1"/>
    <col min="6" max="6" width="12" style="1" bestFit="1" customWidth="1"/>
    <col min="7" max="7" width="10.140625" style="1" bestFit="1" customWidth="1"/>
    <col min="8" max="8" width="8.42578125" style="1" bestFit="1" customWidth="1"/>
    <col min="9" max="10" width="6.85546875" style="1" bestFit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12">
      <c r="B1" s="46" t="s">
        <v>146</v>
      </c>
      <c r="C1" s="67" t="s" vm="1">
        <v>231</v>
      </c>
    </row>
    <row r="2" spans="2:12">
      <c r="B2" s="46" t="s">
        <v>145</v>
      </c>
      <c r="C2" s="67" t="s">
        <v>232</v>
      </c>
    </row>
    <row r="3" spans="2:12">
      <c r="B3" s="46" t="s">
        <v>147</v>
      </c>
      <c r="C3" s="67" t="s">
        <v>233</v>
      </c>
    </row>
    <row r="4" spans="2:12">
      <c r="B4" s="46" t="s">
        <v>148</v>
      </c>
      <c r="C4" s="67">
        <v>8803</v>
      </c>
    </row>
    <row r="6" spans="2:12" ht="26.25" customHeight="1">
      <c r="B6" s="151" t="s">
        <v>174</v>
      </c>
      <c r="C6" s="152"/>
      <c r="D6" s="152"/>
      <c r="E6" s="152"/>
      <c r="F6" s="152"/>
      <c r="G6" s="152"/>
      <c r="H6" s="152"/>
      <c r="I6" s="152"/>
      <c r="J6" s="152"/>
      <c r="K6" s="152"/>
      <c r="L6" s="153"/>
    </row>
    <row r="7" spans="2:12" ht="26.25" customHeight="1">
      <c r="B7" s="151" t="s">
        <v>94</v>
      </c>
      <c r="C7" s="152"/>
      <c r="D7" s="152"/>
      <c r="E7" s="152"/>
      <c r="F7" s="152"/>
      <c r="G7" s="152"/>
      <c r="H7" s="152"/>
      <c r="I7" s="152"/>
      <c r="J7" s="152"/>
      <c r="K7" s="152"/>
      <c r="L7" s="153"/>
    </row>
    <row r="8" spans="2:12" s="3" customFormat="1" ht="78.75">
      <c r="B8" s="21" t="s">
        <v>116</v>
      </c>
      <c r="C8" s="29" t="s">
        <v>46</v>
      </c>
      <c r="D8" s="29" t="s">
        <v>119</v>
      </c>
      <c r="E8" s="29" t="s">
        <v>66</v>
      </c>
      <c r="F8" s="29" t="s">
        <v>103</v>
      </c>
      <c r="G8" s="29" t="s">
        <v>207</v>
      </c>
      <c r="H8" s="29" t="s">
        <v>206</v>
      </c>
      <c r="I8" s="29" t="s">
        <v>62</v>
      </c>
      <c r="J8" s="29" t="s">
        <v>59</v>
      </c>
      <c r="K8" s="29" t="s">
        <v>149</v>
      </c>
      <c r="L8" s="65" t="s">
        <v>151</v>
      </c>
    </row>
    <row r="9" spans="2:12" s="3" customFormat="1" ht="25.5">
      <c r="B9" s="14"/>
      <c r="C9" s="15"/>
      <c r="D9" s="15"/>
      <c r="E9" s="15"/>
      <c r="F9" s="15"/>
      <c r="G9" s="15" t="s">
        <v>214</v>
      </c>
      <c r="H9" s="15"/>
      <c r="I9" s="15" t="s">
        <v>210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88" t="s">
        <v>49</v>
      </c>
      <c r="C11" s="73"/>
      <c r="D11" s="73"/>
      <c r="E11" s="73"/>
      <c r="F11" s="73"/>
      <c r="G11" s="83"/>
      <c r="H11" s="85"/>
      <c r="I11" s="83">
        <v>27.774072273000005</v>
      </c>
      <c r="J11" s="73"/>
      <c r="K11" s="84">
        <f>IFERROR(I11/$I$11,0)</f>
        <v>1</v>
      </c>
      <c r="L11" s="84">
        <f>I11/'סכום נכסי הקרן'!$C$42</f>
        <v>1.0432001070491848E-5</v>
      </c>
    </row>
    <row r="12" spans="2:12" s="4" customFormat="1" ht="18" customHeight="1">
      <c r="B12" s="92" t="s">
        <v>26</v>
      </c>
      <c r="C12" s="73"/>
      <c r="D12" s="73"/>
      <c r="E12" s="73"/>
      <c r="F12" s="73"/>
      <c r="G12" s="83"/>
      <c r="H12" s="85"/>
      <c r="I12" s="83">
        <v>25.572699748000002</v>
      </c>
      <c r="J12" s="73"/>
      <c r="K12" s="84">
        <f t="shared" ref="K12:K20" si="0">IFERROR(I12/$I$11,0)</f>
        <v>0.92074001596301658</v>
      </c>
      <c r="L12" s="84">
        <f>I12/'סכום נכסי הקרן'!$C$42</f>
        <v>9.6051608321708713E-6</v>
      </c>
    </row>
    <row r="13" spans="2:12">
      <c r="B13" s="89" t="s">
        <v>1719</v>
      </c>
      <c r="C13" s="71"/>
      <c r="D13" s="71"/>
      <c r="E13" s="71"/>
      <c r="F13" s="71"/>
      <c r="G13" s="80"/>
      <c r="H13" s="82"/>
      <c r="I13" s="80">
        <v>25.572699748000002</v>
      </c>
      <c r="J13" s="71"/>
      <c r="K13" s="81">
        <f t="shared" si="0"/>
        <v>0.92074001596301658</v>
      </c>
      <c r="L13" s="81">
        <f>I13/'סכום נכסי הקרן'!$C$42</f>
        <v>9.6051608321708713E-6</v>
      </c>
    </row>
    <row r="14" spans="2:12">
      <c r="B14" s="76" t="s">
        <v>1720</v>
      </c>
      <c r="C14" s="73" t="s">
        <v>1721</v>
      </c>
      <c r="D14" s="86" t="s">
        <v>120</v>
      </c>
      <c r="E14" s="86" t="s">
        <v>480</v>
      </c>
      <c r="F14" s="86" t="s">
        <v>133</v>
      </c>
      <c r="G14" s="83">
        <v>1604.9331900000002</v>
      </c>
      <c r="H14" s="85">
        <v>1500</v>
      </c>
      <c r="I14" s="83">
        <v>24.073997850000001</v>
      </c>
      <c r="J14" s="84">
        <v>8.0246659500000006E-4</v>
      </c>
      <c r="K14" s="84">
        <f t="shared" si="0"/>
        <v>0.86677954940741786</v>
      </c>
      <c r="L14" s="84">
        <f>I14/'סכום נכסי הקרן'!$C$42</f>
        <v>9.042245187298625E-6</v>
      </c>
    </row>
    <row r="15" spans="2:12">
      <c r="B15" s="76" t="s">
        <v>1722</v>
      </c>
      <c r="C15" s="73" t="s">
        <v>1723</v>
      </c>
      <c r="D15" s="86" t="s">
        <v>120</v>
      </c>
      <c r="E15" s="86" t="s">
        <v>158</v>
      </c>
      <c r="F15" s="86" t="s">
        <v>133</v>
      </c>
      <c r="G15" s="83">
        <v>20252.728350000005</v>
      </c>
      <c r="H15" s="85">
        <v>7.4</v>
      </c>
      <c r="I15" s="83">
        <v>1.4987018980000002</v>
      </c>
      <c r="J15" s="84">
        <v>1.3506007563145587E-3</v>
      </c>
      <c r="K15" s="84">
        <f t="shared" si="0"/>
        <v>5.3960466555598781E-2</v>
      </c>
      <c r="L15" s="84">
        <f>I15/'סכום נכסי הקרן'!$C$42</f>
        <v>5.6291564487224609E-7</v>
      </c>
    </row>
    <row r="16" spans="2:12">
      <c r="B16" s="72"/>
      <c r="C16" s="73"/>
      <c r="D16" s="73"/>
      <c r="E16" s="73"/>
      <c r="F16" s="73"/>
      <c r="G16" s="83"/>
      <c r="H16" s="85"/>
      <c r="I16" s="73"/>
      <c r="J16" s="73"/>
      <c r="K16" s="84"/>
      <c r="L16" s="73"/>
    </row>
    <row r="17" spans="2:12">
      <c r="B17" s="92" t="s">
        <v>41</v>
      </c>
      <c r="C17" s="73"/>
      <c r="D17" s="73"/>
      <c r="E17" s="73"/>
      <c r="F17" s="73"/>
      <c r="G17" s="83"/>
      <c r="H17" s="85"/>
      <c r="I17" s="83">
        <v>2.2013725250000005</v>
      </c>
      <c r="J17" s="73"/>
      <c r="K17" s="84">
        <f t="shared" si="0"/>
        <v>7.9259984036983283E-2</v>
      </c>
      <c r="L17" s="84">
        <f>I17/'סכום נכסי הקרן'!$C$42</f>
        <v>8.2684023832097639E-7</v>
      </c>
    </row>
    <row r="18" spans="2:12">
      <c r="B18" s="89" t="s">
        <v>1724</v>
      </c>
      <c r="C18" s="71"/>
      <c r="D18" s="71"/>
      <c r="E18" s="71"/>
      <c r="F18" s="71"/>
      <c r="G18" s="80"/>
      <c r="H18" s="82"/>
      <c r="I18" s="80">
        <v>2.2013725250000005</v>
      </c>
      <c r="J18" s="71"/>
      <c r="K18" s="81">
        <f t="shared" si="0"/>
        <v>7.9259984036983283E-2</v>
      </c>
      <c r="L18" s="81">
        <f>I18/'סכום נכסי הקרן'!$C$42</f>
        <v>8.2684023832097639E-7</v>
      </c>
    </row>
    <row r="19" spans="2:12">
      <c r="B19" s="76" t="s">
        <v>1725</v>
      </c>
      <c r="C19" s="73" t="s">
        <v>1726</v>
      </c>
      <c r="D19" s="86" t="s">
        <v>1402</v>
      </c>
      <c r="E19" s="86" t="s">
        <v>753</v>
      </c>
      <c r="F19" s="86" t="s">
        <v>132</v>
      </c>
      <c r="G19" s="83">
        <v>3057.0156000000006</v>
      </c>
      <c r="H19" s="85">
        <v>16.82</v>
      </c>
      <c r="I19" s="83">
        <v>1.9025030890000003</v>
      </c>
      <c r="J19" s="84">
        <v>9.1527413173652714E-5</v>
      </c>
      <c r="K19" s="84">
        <f t="shared" si="0"/>
        <v>6.8499248878583774E-2</v>
      </c>
      <c r="L19" s="84">
        <f>I19/'סכום נכסי הקרן'!$C$42</f>
        <v>7.1458423762927348E-7</v>
      </c>
    </row>
    <row r="20" spans="2:12">
      <c r="B20" s="76" t="s">
        <v>1727</v>
      </c>
      <c r="C20" s="73" t="s">
        <v>1728</v>
      </c>
      <c r="D20" s="86" t="s">
        <v>1418</v>
      </c>
      <c r="E20" s="86" t="s">
        <v>830</v>
      </c>
      <c r="F20" s="86" t="s">
        <v>132</v>
      </c>
      <c r="G20" s="83">
        <v>807.75523200000009</v>
      </c>
      <c r="H20" s="85">
        <v>10</v>
      </c>
      <c r="I20" s="83">
        <v>0.29886943600000004</v>
      </c>
      <c r="J20" s="84">
        <v>3.1927084268774705E-5</v>
      </c>
      <c r="K20" s="84">
        <f t="shared" si="0"/>
        <v>1.0760735158399506E-2</v>
      </c>
      <c r="L20" s="84">
        <f>I20/'סכום נכסי הקרן'!$C$42</f>
        <v>1.1225600069170292E-7</v>
      </c>
    </row>
    <row r="21" spans="2:12">
      <c r="B21" s="72"/>
      <c r="C21" s="73"/>
      <c r="D21" s="73"/>
      <c r="E21" s="73"/>
      <c r="F21" s="73"/>
      <c r="G21" s="83"/>
      <c r="H21" s="85"/>
      <c r="I21" s="73"/>
      <c r="J21" s="73"/>
      <c r="K21" s="84"/>
      <c r="L21" s="73"/>
    </row>
    <row r="22" spans="2:12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129" t="s">
        <v>222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129" t="s">
        <v>112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129" t="s">
        <v>205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129" t="s">
        <v>213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</row>
    <row r="118" spans="2:12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</row>
    <row r="119" spans="2:12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</row>
    <row r="120" spans="2:12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</row>
    <row r="121" spans="2:12">
      <c r="B121" s="114"/>
      <c r="C121" s="114"/>
      <c r="D121" s="115"/>
      <c r="E121" s="115"/>
      <c r="F121" s="115"/>
      <c r="G121" s="115"/>
      <c r="H121" s="115"/>
      <c r="I121" s="115"/>
      <c r="J121" s="115"/>
      <c r="K121" s="115"/>
      <c r="L121" s="115"/>
    </row>
    <row r="122" spans="2:12">
      <c r="B122" s="114"/>
      <c r="C122" s="114"/>
      <c r="D122" s="115"/>
      <c r="E122" s="115"/>
      <c r="F122" s="115"/>
      <c r="G122" s="115"/>
      <c r="H122" s="115"/>
      <c r="I122" s="115"/>
      <c r="J122" s="115"/>
      <c r="K122" s="115"/>
      <c r="L122" s="115"/>
    </row>
    <row r="123" spans="2:12">
      <c r="B123" s="114"/>
      <c r="C123" s="114"/>
      <c r="D123" s="115"/>
      <c r="E123" s="115"/>
      <c r="F123" s="115"/>
      <c r="G123" s="115"/>
      <c r="H123" s="115"/>
      <c r="I123" s="115"/>
      <c r="J123" s="115"/>
      <c r="K123" s="115"/>
      <c r="L123" s="115"/>
    </row>
    <row r="124" spans="2:12">
      <c r="B124" s="114"/>
      <c r="C124" s="114"/>
      <c r="D124" s="115"/>
      <c r="E124" s="115"/>
      <c r="F124" s="115"/>
      <c r="G124" s="115"/>
      <c r="H124" s="115"/>
      <c r="I124" s="115"/>
      <c r="J124" s="115"/>
      <c r="K124" s="115"/>
      <c r="L124" s="115"/>
    </row>
    <row r="125" spans="2:12">
      <c r="B125" s="114"/>
      <c r="C125" s="114"/>
      <c r="D125" s="115"/>
      <c r="E125" s="115"/>
      <c r="F125" s="115"/>
      <c r="G125" s="115"/>
      <c r="H125" s="115"/>
      <c r="I125" s="115"/>
      <c r="J125" s="115"/>
      <c r="K125" s="115"/>
      <c r="L125" s="115"/>
    </row>
    <row r="126" spans="2:12">
      <c r="B126" s="114"/>
      <c r="C126" s="114"/>
      <c r="D126" s="115"/>
      <c r="E126" s="115"/>
      <c r="F126" s="115"/>
      <c r="G126" s="115"/>
      <c r="H126" s="115"/>
      <c r="I126" s="115"/>
      <c r="J126" s="115"/>
      <c r="K126" s="115"/>
      <c r="L126" s="115"/>
    </row>
    <row r="127" spans="2:12">
      <c r="B127" s="114"/>
      <c r="C127" s="114"/>
      <c r="D127" s="115"/>
      <c r="E127" s="115"/>
      <c r="F127" s="115"/>
      <c r="G127" s="115"/>
      <c r="H127" s="115"/>
      <c r="I127" s="115"/>
      <c r="J127" s="115"/>
      <c r="K127" s="115"/>
      <c r="L127" s="115"/>
    </row>
    <row r="128" spans="2:12">
      <c r="B128" s="114"/>
      <c r="C128" s="114"/>
      <c r="D128" s="115"/>
      <c r="E128" s="115"/>
      <c r="F128" s="115"/>
      <c r="G128" s="115"/>
      <c r="H128" s="115"/>
      <c r="I128" s="115"/>
      <c r="J128" s="115"/>
      <c r="K128" s="115"/>
      <c r="L128" s="115"/>
    </row>
    <row r="129" spans="2:12">
      <c r="B129" s="114"/>
      <c r="C129" s="114"/>
      <c r="D129" s="115"/>
      <c r="E129" s="115"/>
      <c r="F129" s="115"/>
      <c r="G129" s="115"/>
      <c r="H129" s="115"/>
      <c r="I129" s="115"/>
      <c r="J129" s="115"/>
      <c r="K129" s="115"/>
      <c r="L129" s="115"/>
    </row>
    <row r="130" spans="2:12">
      <c r="B130" s="114"/>
      <c r="C130" s="114"/>
      <c r="D130" s="115"/>
      <c r="E130" s="115"/>
      <c r="F130" s="115"/>
      <c r="G130" s="115"/>
      <c r="H130" s="115"/>
      <c r="I130" s="115"/>
      <c r="J130" s="115"/>
      <c r="K130" s="115"/>
      <c r="L130" s="115"/>
    </row>
    <row r="131" spans="2:12">
      <c r="B131" s="114"/>
      <c r="C131" s="114"/>
      <c r="D131" s="115"/>
      <c r="E131" s="115"/>
      <c r="F131" s="115"/>
      <c r="G131" s="115"/>
      <c r="H131" s="115"/>
      <c r="I131" s="115"/>
      <c r="J131" s="115"/>
      <c r="K131" s="115"/>
      <c r="L131" s="115"/>
    </row>
    <row r="132" spans="2:12">
      <c r="B132" s="114"/>
      <c r="C132" s="114"/>
      <c r="D132" s="115"/>
      <c r="E132" s="115"/>
      <c r="F132" s="115"/>
      <c r="G132" s="115"/>
      <c r="H132" s="115"/>
      <c r="I132" s="115"/>
      <c r="J132" s="115"/>
      <c r="K132" s="115"/>
      <c r="L132" s="115"/>
    </row>
    <row r="133" spans="2:12">
      <c r="B133" s="114"/>
      <c r="C133" s="114"/>
      <c r="D133" s="115"/>
      <c r="E133" s="115"/>
      <c r="F133" s="115"/>
      <c r="G133" s="115"/>
      <c r="H133" s="115"/>
      <c r="I133" s="115"/>
      <c r="J133" s="115"/>
      <c r="K133" s="115"/>
      <c r="L133" s="115"/>
    </row>
    <row r="134" spans="2:12">
      <c r="B134" s="114"/>
      <c r="C134" s="114"/>
      <c r="D134" s="115"/>
      <c r="E134" s="115"/>
      <c r="F134" s="115"/>
      <c r="G134" s="115"/>
      <c r="H134" s="115"/>
      <c r="I134" s="115"/>
      <c r="J134" s="115"/>
      <c r="K134" s="115"/>
      <c r="L134" s="115"/>
    </row>
    <row r="135" spans="2:12">
      <c r="B135" s="114"/>
      <c r="C135" s="114"/>
      <c r="D135" s="115"/>
      <c r="E135" s="115"/>
      <c r="F135" s="115"/>
      <c r="G135" s="115"/>
      <c r="H135" s="115"/>
      <c r="I135" s="115"/>
      <c r="J135" s="115"/>
      <c r="K135" s="115"/>
      <c r="L135" s="115"/>
    </row>
    <row r="136" spans="2:12">
      <c r="B136" s="114"/>
      <c r="C136" s="114"/>
      <c r="D136" s="115"/>
      <c r="E136" s="115"/>
      <c r="F136" s="115"/>
      <c r="G136" s="115"/>
      <c r="H136" s="115"/>
      <c r="I136" s="115"/>
      <c r="J136" s="115"/>
      <c r="K136" s="115"/>
      <c r="L136" s="115"/>
    </row>
    <row r="137" spans="2:12">
      <c r="B137" s="114"/>
      <c r="C137" s="114"/>
      <c r="D137" s="115"/>
      <c r="E137" s="115"/>
      <c r="F137" s="115"/>
      <c r="G137" s="115"/>
      <c r="H137" s="115"/>
      <c r="I137" s="115"/>
      <c r="J137" s="115"/>
      <c r="K137" s="115"/>
      <c r="L137" s="115"/>
    </row>
    <row r="138" spans="2:12">
      <c r="B138" s="114"/>
      <c r="C138" s="114"/>
      <c r="D138" s="115"/>
      <c r="E138" s="115"/>
      <c r="F138" s="115"/>
      <c r="G138" s="115"/>
      <c r="H138" s="115"/>
      <c r="I138" s="115"/>
      <c r="J138" s="115"/>
      <c r="K138" s="115"/>
      <c r="L138" s="115"/>
    </row>
    <row r="139" spans="2:12">
      <c r="B139" s="114"/>
      <c r="C139" s="114"/>
      <c r="D139" s="115"/>
      <c r="E139" s="115"/>
      <c r="F139" s="115"/>
      <c r="G139" s="115"/>
      <c r="H139" s="115"/>
      <c r="I139" s="115"/>
      <c r="J139" s="115"/>
      <c r="K139" s="115"/>
      <c r="L139" s="115"/>
    </row>
    <row r="140" spans="2:12">
      <c r="B140" s="114"/>
      <c r="C140" s="114"/>
      <c r="D140" s="115"/>
      <c r="E140" s="115"/>
      <c r="F140" s="115"/>
      <c r="G140" s="115"/>
      <c r="H140" s="115"/>
      <c r="I140" s="115"/>
      <c r="J140" s="115"/>
      <c r="K140" s="115"/>
      <c r="L140" s="115"/>
    </row>
    <row r="141" spans="2:12">
      <c r="B141" s="114"/>
      <c r="C141" s="114"/>
      <c r="D141" s="115"/>
      <c r="E141" s="115"/>
      <c r="F141" s="115"/>
      <c r="G141" s="115"/>
      <c r="H141" s="115"/>
      <c r="I141" s="115"/>
      <c r="J141" s="115"/>
      <c r="K141" s="115"/>
      <c r="L141" s="115"/>
    </row>
    <row r="142" spans="2:12">
      <c r="B142" s="114"/>
      <c r="C142" s="114"/>
      <c r="D142" s="115"/>
      <c r="E142" s="115"/>
      <c r="F142" s="115"/>
      <c r="G142" s="115"/>
      <c r="H142" s="115"/>
      <c r="I142" s="115"/>
      <c r="J142" s="115"/>
      <c r="K142" s="115"/>
      <c r="L142" s="115"/>
    </row>
    <row r="143" spans="2:12">
      <c r="B143" s="114"/>
      <c r="C143" s="114"/>
      <c r="D143" s="115"/>
      <c r="E143" s="115"/>
      <c r="F143" s="115"/>
      <c r="G143" s="115"/>
      <c r="H143" s="115"/>
      <c r="I143" s="115"/>
      <c r="J143" s="115"/>
      <c r="K143" s="115"/>
      <c r="L143" s="115"/>
    </row>
    <row r="144" spans="2:12">
      <c r="B144" s="114"/>
      <c r="C144" s="114"/>
      <c r="D144" s="115"/>
      <c r="E144" s="115"/>
      <c r="F144" s="115"/>
      <c r="G144" s="115"/>
      <c r="H144" s="115"/>
      <c r="I144" s="115"/>
      <c r="J144" s="115"/>
      <c r="K144" s="115"/>
      <c r="L144" s="115"/>
    </row>
    <row r="145" spans="2:12">
      <c r="B145" s="114"/>
      <c r="C145" s="114"/>
      <c r="D145" s="115"/>
      <c r="E145" s="115"/>
      <c r="F145" s="115"/>
      <c r="G145" s="115"/>
      <c r="H145" s="115"/>
      <c r="I145" s="115"/>
      <c r="J145" s="115"/>
      <c r="K145" s="115"/>
      <c r="L145" s="115"/>
    </row>
    <row r="146" spans="2:12">
      <c r="B146" s="114"/>
      <c r="C146" s="114"/>
      <c r="D146" s="115"/>
      <c r="E146" s="115"/>
      <c r="F146" s="115"/>
      <c r="G146" s="115"/>
      <c r="H146" s="115"/>
      <c r="I146" s="115"/>
      <c r="J146" s="115"/>
      <c r="K146" s="115"/>
      <c r="L146" s="115"/>
    </row>
    <row r="147" spans="2:12">
      <c r="B147" s="114"/>
      <c r="C147" s="114"/>
      <c r="D147" s="115"/>
      <c r="E147" s="115"/>
      <c r="F147" s="115"/>
      <c r="G147" s="115"/>
      <c r="H147" s="115"/>
      <c r="I147" s="115"/>
      <c r="J147" s="115"/>
      <c r="K147" s="115"/>
      <c r="L147" s="115"/>
    </row>
    <row r="148" spans="2:12">
      <c r="B148" s="114"/>
      <c r="C148" s="114"/>
      <c r="D148" s="115"/>
      <c r="E148" s="115"/>
      <c r="F148" s="115"/>
      <c r="G148" s="115"/>
      <c r="H148" s="115"/>
      <c r="I148" s="115"/>
      <c r="J148" s="115"/>
      <c r="K148" s="115"/>
      <c r="L148" s="115"/>
    </row>
    <row r="149" spans="2:12">
      <c r="B149" s="114"/>
      <c r="C149" s="114"/>
      <c r="D149" s="115"/>
      <c r="E149" s="115"/>
      <c r="F149" s="115"/>
      <c r="G149" s="115"/>
      <c r="H149" s="115"/>
      <c r="I149" s="115"/>
      <c r="J149" s="115"/>
      <c r="K149" s="115"/>
      <c r="L149" s="115"/>
    </row>
    <row r="150" spans="2:12">
      <c r="B150" s="114"/>
      <c r="C150" s="114"/>
      <c r="D150" s="115"/>
      <c r="E150" s="115"/>
      <c r="F150" s="115"/>
      <c r="G150" s="115"/>
      <c r="H150" s="115"/>
      <c r="I150" s="115"/>
      <c r="J150" s="115"/>
      <c r="K150" s="115"/>
      <c r="L150" s="115"/>
    </row>
    <row r="151" spans="2:12">
      <c r="B151" s="114"/>
      <c r="C151" s="114"/>
      <c r="D151" s="115"/>
      <c r="E151" s="115"/>
      <c r="F151" s="115"/>
      <c r="G151" s="115"/>
      <c r="H151" s="115"/>
      <c r="I151" s="115"/>
      <c r="J151" s="115"/>
      <c r="K151" s="115"/>
      <c r="L151" s="115"/>
    </row>
    <row r="152" spans="2:12">
      <c r="B152" s="114"/>
      <c r="C152" s="114"/>
      <c r="D152" s="115"/>
      <c r="E152" s="115"/>
      <c r="F152" s="115"/>
      <c r="G152" s="115"/>
      <c r="H152" s="115"/>
      <c r="I152" s="115"/>
      <c r="J152" s="115"/>
      <c r="K152" s="115"/>
      <c r="L152" s="115"/>
    </row>
    <row r="153" spans="2:12">
      <c r="B153" s="114"/>
      <c r="C153" s="114"/>
      <c r="D153" s="115"/>
      <c r="E153" s="115"/>
      <c r="F153" s="115"/>
      <c r="G153" s="115"/>
      <c r="H153" s="115"/>
      <c r="I153" s="115"/>
      <c r="J153" s="115"/>
      <c r="K153" s="115"/>
      <c r="L153" s="115"/>
    </row>
    <row r="154" spans="2:12">
      <c r="B154" s="114"/>
      <c r="C154" s="114"/>
      <c r="D154" s="115"/>
      <c r="E154" s="115"/>
      <c r="F154" s="115"/>
      <c r="G154" s="115"/>
      <c r="H154" s="115"/>
      <c r="I154" s="115"/>
      <c r="J154" s="115"/>
      <c r="K154" s="115"/>
      <c r="L154" s="115"/>
    </row>
    <row r="155" spans="2:12">
      <c r="B155" s="114"/>
      <c r="C155" s="114"/>
      <c r="D155" s="115"/>
      <c r="E155" s="115"/>
      <c r="F155" s="115"/>
      <c r="G155" s="115"/>
      <c r="H155" s="115"/>
      <c r="I155" s="115"/>
      <c r="J155" s="115"/>
      <c r="K155" s="115"/>
      <c r="L155" s="115"/>
    </row>
    <row r="156" spans="2:12">
      <c r="B156" s="114"/>
      <c r="C156" s="114"/>
      <c r="D156" s="115"/>
      <c r="E156" s="115"/>
      <c r="F156" s="115"/>
      <c r="G156" s="115"/>
      <c r="H156" s="115"/>
      <c r="I156" s="115"/>
      <c r="J156" s="115"/>
      <c r="K156" s="115"/>
      <c r="L156" s="115"/>
    </row>
    <row r="157" spans="2:12">
      <c r="B157" s="114"/>
      <c r="C157" s="114"/>
      <c r="D157" s="115"/>
      <c r="E157" s="115"/>
      <c r="F157" s="115"/>
      <c r="G157" s="115"/>
      <c r="H157" s="115"/>
      <c r="I157" s="115"/>
      <c r="J157" s="115"/>
      <c r="K157" s="115"/>
      <c r="L157" s="115"/>
    </row>
    <row r="158" spans="2:12">
      <c r="B158" s="114"/>
      <c r="C158" s="114"/>
      <c r="D158" s="115"/>
      <c r="E158" s="115"/>
      <c r="F158" s="115"/>
      <c r="G158" s="115"/>
      <c r="H158" s="115"/>
      <c r="I158" s="115"/>
      <c r="J158" s="115"/>
      <c r="K158" s="115"/>
      <c r="L158" s="115"/>
    </row>
    <row r="159" spans="2:12">
      <c r="B159" s="114"/>
      <c r="C159" s="114"/>
      <c r="D159" s="115"/>
      <c r="E159" s="115"/>
      <c r="F159" s="115"/>
      <c r="G159" s="115"/>
      <c r="H159" s="115"/>
      <c r="I159" s="115"/>
      <c r="J159" s="115"/>
      <c r="K159" s="115"/>
      <c r="L159" s="115"/>
    </row>
    <row r="160" spans="2:12">
      <c r="B160" s="114"/>
      <c r="C160" s="114"/>
      <c r="D160" s="115"/>
      <c r="E160" s="115"/>
      <c r="F160" s="115"/>
      <c r="G160" s="115"/>
      <c r="H160" s="115"/>
      <c r="I160" s="115"/>
      <c r="J160" s="115"/>
      <c r="K160" s="115"/>
      <c r="L160" s="115"/>
    </row>
    <row r="161" spans="2:12">
      <c r="B161" s="114"/>
      <c r="C161" s="114"/>
      <c r="D161" s="115"/>
      <c r="E161" s="115"/>
      <c r="F161" s="115"/>
      <c r="G161" s="115"/>
      <c r="H161" s="115"/>
      <c r="I161" s="115"/>
      <c r="J161" s="115"/>
      <c r="K161" s="115"/>
      <c r="L161" s="115"/>
    </row>
    <row r="162" spans="2:12">
      <c r="B162" s="114"/>
      <c r="C162" s="114"/>
      <c r="D162" s="115"/>
      <c r="E162" s="115"/>
      <c r="F162" s="115"/>
      <c r="G162" s="115"/>
      <c r="H162" s="115"/>
      <c r="I162" s="115"/>
      <c r="J162" s="115"/>
      <c r="K162" s="115"/>
      <c r="L162" s="115"/>
    </row>
    <row r="163" spans="2:12">
      <c r="B163" s="114"/>
      <c r="C163" s="114"/>
      <c r="D163" s="115"/>
      <c r="E163" s="115"/>
      <c r="F163" s="115"/>
      <c r="G163" s="115"/>
      <c r="H163" s="115"/>
      <c r="I163" s="115"/>
      <c r="J163" s="115"/>
      <c r="K163" s="115"/>
      <c r="L163" s="115"/>
    </row>
    <row r="164" spans="2:12">
      <c r="B164" s="114"/>
      <c r="C164" s="114"/>
      <c r="D164" s="115"/>
      <c r="E164" s="115"/>
      <c r="F164" s="115"/>
      <c r="G164" s="115"/>
      <c r="H164" s="115"/>
      <c r="I164" s="115"/>
      <c r="J164" s="115"/>
      <c r="K164" s="115"/>
      <c r="L164" s="115"/>
    </row>
    <row r="165" spans="2:12">
      <c r="B165" s="114"/>
      <c r="C165" s="114"/>
      <c r="D165" s="115"/>
      <c r="E165" s="115"/>
      <c r="F165" s="115"/>
      <c r="G165" s="115"/>
      <c r="H165" s="115"/>
      <c r="I165" s="115"/>
      <c r="J165" s="115"/>
      <c r="K165" s="115"/>
      <c r="L165" s="115"/>
    </row>
    <row r="166" spans="2:12">
      <c r="B166" s="114"/>
      <c r="C166" s="114"/>
      <c r="D166" s="115"/>
      <c r="E166" s="115"/>
      <c r="F166" s="115"/>
      <c r="G166" s="115"/>
      <c r="H166" s="115"/>
      <c r="I166" s="115"/>
      <c r="J166" s="115"/>
      <c r="K166" s="115"/>
      <c r="L166" s="115"/>
    </row>
    <row r="167" spans="2:12">
      <c r="B167" s="114"/>
      <c r="C167" s="114"/>
      <c r="D167" s="115"/>
      <c r="E167" s="115"/>
      <c r="F167" s="115"/>
      <c r="G167" s="115"/>
      <c r="H167" s="115"/>
      <c r="I167" s="115"/>
      <c r="J167" s="115"/>
      <c r="K167" s="115"/>
      <c r="L167" s="115"/>
    </row>
    <row r="168" spans="2:12">
      <c r="B168" s="114"/>
      <c r="C168" s="114"/>
      <c r="D168" s="115"/>
      <c r="E168" s="115"/>
      <c r="F168" s="115"/>
      <c r="G168" s="115"/>
      <c r="H168" s="115"/>
      <c r="I168" s="115"/>
      <c r="J168" s="115"/>
      <c r="K168" s="115"/>
      <c r="L168" s="115"/>
    </row>
    <row r="169" spans="2:12">
      <c r="B169" s="114"/>
      <c r="C169" s="114"/>
      <c r="D169" s="115"/>
      <c r="E169" s="115"/>
      <c r="F169" s="115"/>
      <c r="G169" s="115"/>
      <c r="H169" s="115"/>
      <c r="I169" s="115"/>
      <c r="J169" s="115"/>
      <c r="K169" s="115"/>
      <c r="L169" s="115"/>
    </row>
    <row r="170" spans="2:12">
      <c r="B170" s="114"/>
      <c r="C170" s="114"/>
      <c r="D170" s="115"/>
      <c r="E170" s="115"/>
      <c r="F170" s="115"/>
      <c r="G170" s="115"/>
      <c r="H170" s="115"/>
      <c r="I170" s="115"/>
      <c r="J170" s="115"/>
      <c r="K170" s="115"/>
      <c r="L170" s="115"/>
    </row>
    <row r="171" spans="2:12">
      <c r="B171" s="114"/>
      <c r="C171" s="114"/>
      <c r="D171" s="115"/>
      <c r="E171" s="115"/>
      <c r="F171" s="115"/>
      <c r="G171" s="115"/>
      <c r="H171" s="115"/>
      <c r="I171" s="115"/>
      <c r="J171" s="115"/>
      <c r="K171" s="115"/>
      <c r="L171" s="115"/>
    </row>
    <row r="172" spans="2:12">
      <c r="B172" s="114"/>
      <c r="C172" s="114"/>
      <c r="D172" s="115"/>
      <c r="E172" s="115"/>
      <c r="F172" s="115"/>
      <c r="G172" s="115"/>
      <c r="H172" s="115"/>
      <c r="I172" s="115"/>
      <c r="J172" s="115"/>
      <c r="K172" s="115"/>
      <c r="L172" s="115"/>
    </row>
    <row r="173" spans="2:12">
      <c r="B173" s="114"/>
      <c r="C173" s="114"/>
      <c r="D173" s="115"/>
      <c r="E173" s="115"/>
      <c r="F173" s="115"/>
      <c r="G173" s="115"/>
      <c r="H173" s="115"/>
      <c r="I173" s="115"/>
      <c r="J173" s="115"/>
      <c r="K173" s="115"/>
      <c r="L173" s="115"/>
    </row>
    <row r="174" spans="2:12">
      <c r="B174" s="114"/>
      <c r="C174" s="114"/>
      <c r="D174" s="115"/>
      <c r="E174" s="115"/>
      <c r="F174" s="115"/>
      <c r="G174" s="115"/>
      <c r="H174" s="115"/>
      <c r="I174" s="115"/>
      <c r="J174" s="115"/>
      <c r="K174" s="115"/>
      <c r="L174" s="115"/>
    </row>
    <row r="175" spans="2:12">
      <c r="B175" s="114"/>
      <c r="C175" s="114"/>
      <c r="D175" s="115"/>
      <c r="E175" s="115"/>
      <c r="F175" s="115"/>
      <c r="G175" s="115"/>
      <c r="H175" s="115"/>
      <c r="I175" s="115"/>
      <c r="J175" s="115"/>
      <c r="K175" s="115"/>
      <c r="L175" s="115"/>
    </row>
    <row r="176" spans="2:12">
      <c r="B176" s="114"/>
      <c r="C176" s="114"/>
      <c r="D176" s="115"/>
      <c r="E176" s="115"/>
      <c r="F176" s="115"/>
      <c r="G176" s="115"/>
      <c r="H176" s="115"/>
      <c r="I176" s="115"/>
      <c r="J176" s="115"/>
      <c r="K176" s="115"/>
      <c r="L176" s="115"/>
    </row>
    <row r="177" spans="2:12">
      <c r="B177" s="114"/>
      <c r="C177" s="114"/>
      <c r="D177" s="115"/>
      <c r="E177" s="115"/>
      <c r="F177" s="115"/>
      <c r="G177" s="115"/>
      <c r="H177" s="115"/>
      <c r="I177" s="115"/>
      <c r="J177" s="115"/>
      <c r="K177" s="115"/>
      <c r="L177" s="115"/>
    </row>
    <row r="178" spans="2:12">
      <c r="B178" s="114"/>
      <c r="C178" s="114"/>
      <c r="D178" s="115"/>
      <c r="E178" s="115"/>
      <c r="F178" s="115"/>
      <c r="G178" s="115"/>
      <c r="H178" s="115"/>
      <c r="I178" s="115"/>
      <c r="J178" s="115"/>
      <c r="K178" s="115"/>
      <c r="L178" s="115"/>
    </row>
    <row r="179" spans="2:12">
      <c r="B179" s="114"/>
      <c r="C179" s="114"/>
      <c r="D179" s="115"/>
      <c r="E179" s="115"/>
      <c r="F179" s="115"/>
      <c r="G179" s="115"/>
      <c r="H179" s="115"/>
      <c r="I179" s="115"/>
      <c r="J179" s="115"/>
      <c r="K179" s="115"/>
      <c r="L179" s="115"/>
    </row>
    <row r="180" spans="2:12">
      <c r="B180" s="114"/>
      <c r="C180" s="114"/>
      <c r="D180" s="115"/>
      <c r="E180" s="115"/>
      <c r="F180" s="115"/>
      <c r="G180" s="115"/>
      <c r="H180" s="115"/>
      <c r="I180" s="115"/>
      <c r="J180" s="115"/>
      <c r="K180" s="115"/>
      <c r="L180" s="115"/>
    </row>
    <row r="181" spans="2:12">
      <c r="B181" s="114"/>
      <c r="C181" s="114"/>
      <c r="D181" s="115"/>
      <c r="E181" s="115"/>
      <c r="F181" s="115"/>
      <c r="G181" s="115"/>
      <c r="H181" s="115"/>
      <c r="I181" s="115"/>
      <c r="J181" s="115"/>
      <c r="K181" s="115"/>
      <c r="L181" s="115"/>
    </row>
    <row r="182" spans="2:12">
      <c r="B182" s="114"/>
      <c r="C182" s="114"/>
      <c r="D182" s="115"/>
      <c r="E182" s="115"/>
      <c r="F182" s="115"/>
      <c r="G182" s="115"/>
      <c r="H182" s="115"/>
      <c r="I182" s="115"/>
      <c r="J182" s="115"/>
      <c r="K182" s="115"/>
      <c r="L182" s="115"/>
    </row>
    <row r="183" spans="2:12">
      <c r="B183" s="114"/>
      <c r="C183" s="114"/>
      <c r="D183" s="115"/>
      <c r="E183" s="115"/>
      <c r="F183" s="115"/>
      <c r="G183" s="115"/>
      <c r="H183" s="115"/>
      <c r="I183" s="115"/>
      <c r="J183" s="115"/>
      <c r="K183" s="115"/>
      <c r="L183" s="115"/>
    </row>
    <row r="184" spans="2:12">
      <c r="B184" s="114"/>
      <c r="C184" s="114"/>
      <c r="D184" s="115"/>
      <c r="E184" s="115"/>
      <c r="F184" s="115"/>
      <c r="G184" s="115"/>
      <c r="H184" s="115"/>
      <c r="I184" s="115"/>
      <c r="J184" s="115"/>
      <c r="K184" s="115"/>
      <c r="L184" s="115"/>
    </row>
    <row r="185" spans="2:12">
      <c r="B185" s="114"/>
      <c r="C185" s="114"/>
      <c r="D185" s="115"/>
      <c r="E185" s="115"/>
      <c r="F185" s="115"/>
      <c r="G185" s="115"/>
      <c r="H185" s="115"/>
      <c r="I185" s="115"/>
      <c r="J185" s="115"/>
      <c r="K185" s="115"/>
      <c r="L185" s="115"/>
    </row>
    <row r="186" spans="2:12">
      <c r="B186" s="114"/>
      <c r="C186" s="114"/>
      <c r="D186" s="115"/>
      <c r="E186" s="115"/>
      <c r="F186" s="115"/>
      <c r="G186" s="115"/>
      <c r="H186" s="115"/>
      <c r="I186" s="115"/>
      <c r="J186" s="115"/>
      <c r="K186" s="115"/>
      <c r="L186" s="115"/>
    </row>
    <row r="187" spans="2:12">
      <c r="B187" s="114"/>
      <c r="C187" s="114"/>
      <c r="D187" s="115"/>
      <c r="E187" s="115"/>
      <c r="F187" s="115"/>
      <c r="G187" s="115"/>
      <c r="H187" s="115"/>
      <c r="I187" s="115"/>
      <c r="J187" s="115"/>
      <c r="K187" s="115"/>
      <c r="L187" s="115"/>
    </row>
    <row r="188" spans="2:12">
      <c r="B188" s="114"/>
      <c r="C188" s="114"/>
      <c r="D188" s="115"/>
      <c r="E188" s="115"/>
      <c r="F188" s="115"/>
      <c r="G188" s="115"/>
      <c r="H188" s="115"/>
      <c r="I188" s="115"/>
      <c r="J188" s="115"/>
      <c r="K188" s="115"/>
      <c r="L188" s="115"/>
    </row>
    <row r="189" spans="2:12">
      <c r="B189" s="114"/>
      <c r="C189" s="114"/>
      <c r="D189" s="115"/>
      <c r="E189" s="115"/>
      <c r="F189" s="115"/>
      <c r="G189" s="115"/>
      <c r="H189" s="115"/>
      <c r="I189" s="115"/>
      <c r="J189" s="115"/>
      <c r="K189" s="115"/>
      <c r="L189" s="115"/>
    </row>
    <row r="190" spans="2:12">
      <c r="B190" s="114"/>
      <c r="C190" s="114"/>
      <c r="D190" s="115"/>
      <c r="E190" s="115"/>
      <c r="F190" s="115"/>
      <c r="G190" s="115"/>
      <c r="H190" s="115"/>
      <c r="I190" s="115"/>
      <c r="J190" s="115"/>
      <c r="K190" s="115"/>
      <c r="L190" s="115"/>
    </row>
    <row r="191" spans="2:12">
      <c r="B191" s="114"/>
      <c r="C191" s="114"/>
      <c r="D191" s="115"/>
      <c r="E191" s="115"/>
      <c r="F191" s="115"/>
      <c r="G191" s="115"/>
      <c r="H191" s="115"/>
      <c r="I191" s="115"/>
      <c r="J191" s="115"/>
      <c r="K191" s="115"/>
      <c r="L191" s="115"/>
    </row>
    <row r="192" spans="2:12">
      <c r="B192" s="114"/>
      <c r="C192" s="114"/>
      <c r="D192" s="115"/>
      <c r="E192" s="115"/>
      <c r="F192" s="115"/>
      <c r="G192" s="115"/>
      <c r="H192" s="115"/>
      <c r="I192" s="115"/>
      <c r="J192" s="115"/>
      <c r="K192" s="115"/>
      <c r="L192" s="115"/>
    </row>
    <row r="193" spans="2:12">
      <c r="B193" s="114"/>
      <c r="C193" s="114"/>
      <c r="D193" s="115"/>
      <c r="E193" s="115"/>
      <c r="F193" s="115"/>
      <c r="G193" s="115"/>
      <c r="H193" s="115"/>
      <c r="I193" s="115"/>
      <c r="J193" s="115"/>
      <c r="K193" s="115"/>
      <c r="L193" s="115"/>
    </row>
    <row r="194" spans="2:12">
      <c r="B194" s="114"/>
      <c r="C194" s="114"/>
      <c r="D194" s="115"/>
      <c r="E194" s="115"/>
      <c r="F194" s="115"/>
      <c r="G194" s="115"/>
      <c r="H194" s="115"/>
      <c r="I194" s="115"/>
      <c r="J194" s="115"/>
      <c r="K194" s="115"/>
      <c r="L194" s="115"/>
    </row>
    <row r="195" spans="2:12">
      <c r="B195" s="114"/>
      <c r="C195" s="114"/>
      <c r="D195" s="115"/>
      <c r="E195" s="115"/>
      <c r="F195" s="115"/>
      <c r="G195" s="115"/>
      <c r="H195" s="115"/>
      <c r="I195" s="115"/>
      <c r="J195" s="115"/>
      <c r="K195" s="115"/>
      <c r="L195" s="115"/>
    </row>
    <row r="196" spans="2:12">
      <c r="B196" s="114"/>
      <c r="C196" s="114"/>
      <c r="D196" s="115"/>
      <c r="E196" s="115"/>
      <c r="F196" s="115"/>
      <c r="G196" s="115"/>
      <c r="H196" s="115"/>
      <c r="I196" s="115"/>
      <c r="J196" s="115"/>
      <c r="K196" s="115"/>
      <c r="L196" s="115"/>
    </row>
    <row r="197" spans="2:12">
      <c r="B197" s="114"/>
      <c r="C197" s="114"/>
      <c r="D197" s="115"/>
      <c r="E197" s="115"/>
      <c r="F197" s="115"/>
      <c r="G197" s="115"/>
      <c r="H197" s="115"/>
      <c r="I197" s="115"/>
      <c r="J197" s="115"/>
      <c r="K197" s="115"/>
      <c r="L197" s="115"/>
    </row>
    <row r="198" spans="2:12">
      <c r="B198" s="114"/>
      <c r="C198" s="114"/>
      <c r="D198" s="115"/>
      <c r="E198" s="115"/>
      <c r="F198" s="115"/>
      <c r="G198" s="115"/>
      <c r="H198" s="115"/>
      <c r="I198" s="115"/>
      <c r="J198" s="115"/>
      <c r="K198" s="115"/>
      <c r="L198" s="115"/>
    </row>
    <row r="199" spans="2:12">
      <c r="B199" s="114"/>
      <c r="C199" s="114"/>
      <c r="D199" s="115"/>
      <c r="E199" s="115"/>
      <c r="F199" s="115"/>
      <c r="G199" s="115"/>
      <c r="H199" s="115"/>
      <c r="I199" s="115"/>
      <c r="J199" s="115"/>
      <c r="K199" s="115"/>
      <c r="L199" s="115"/>
    </row>
    <row r="200" spans="2:12">
      <c r="B200" s="114"/>
      <c r="C200" s="114"/>
      <c r="D200" s="115"/>
      <c r="E200" s="115"/>
      <c r="F200" s="115"/>
      <c r="G200" s="115"/>
      <c r="H200" s="115"/>
      <c r="I200" s="115"/>
      <c r="J200" s="115"/>
      <c r="K200" s="115"/>
      <c r="L200" s="115"/>
    </row>
    <row r="201" spans="2:12">
      <c r="B201" s="114"/>
      <c r="C201" s="114"/>
      <c r="D201" s="115"/>
      <c r="E201" s="115"/>
      <c r="F201" s="115"/>
      <c r="G201" s="115"/>
      <c r="H201" s="115"/>
      <c r="I201" s="115"/>
      <c r="J201" s="115"/>
      <c r="K201" s="115"/>
      <c r="L201" s="115"/>
    </row>
    <row r="202" spans="2:12">
      <c r="B202" s="114"/>
      <c r="C202" s="114"/>
      <c r="D202" s="115"/>
      <c r="E202" s="115"/>
      <c r="F202" s="115"/>
      <c r="G202" s="115"/>
      <c r="H202" s="115"/>
      <c r="I202" s="115"/>
      <c r="J202" s="115"/>
      <c r="K202" s="115"/>
      <c r="L202" s="115"/>
    </row>
    <row r="203" spans="2:12">
      <c r="B203" s="114"/>
      <c r="C203" s="114"/>
      <c r="D203" s="115"/>
      <c r="E203" s="115"/>
      <c r="F203" s="115"/>
      <c r="G203" s="115"/>
      <c r="H203" s="115"/>
      <c r="I203" s="115"/>
      <c r="J203" s="115"/>
      <c r="K203" s="115"/>
      <c r="L203" s="115"/>
    </row>
    <row r="204" spans="2:12">
      <c r="B204" s="114"/>
      <c r="C204" s="114"/>
      <c r="D204" s="115"/>
      <c r="E204" s="115"/>
      <c r="F204" s="115"/>
      <c r="G204" s="115"/>
      <c r="H204" s="115"/>
      <c r="I204" s="115"/>
      <c r="J204" s="115"/>
      <c r="K204" s="115"/>
      <c r="L204" s="115"/>
    </row>
    <row r="205" spans="2:12">
      <c r="B205" s="114"/>
      <c r="C205" s="114"/>
      <c r="D205" s="115"/>
      <c r="E205" s="115"/>
      <c r="F205" s="115"/>
      <c r="G205" s="115"/>
      <c r="H205" s="115"/>
      <c r="I205" s="115"/>
      <c r="J205" s="115"/>
      <c r="K205" s="115"/>
      <c r="L205" s="115"/>
    </row>
    <row r="206" spans="2:12">
      <c r="B206" s="114"/>
      <c r="C206" s="114"/>
      <c r="D206" s="115"/>
      <c r="E206" s="115"/>
      <c r="F206" s="115"/>
      <c r="G206" s="115"/>
      <c r="H206" s="115"/>
      <c r="I206" s="115"/>
      <c r="J206" s="115"/>
      <c r="K206" s="115"/>
      <c r="L206" s="115"/>
    </row>
    <row r="207" spans="2:12">
      <c r="B207" s="114"/>
      <c r="C207" s="114"/>
      <c r="D207" s="115"/>
      <c r="E207" s="115"/>
      <c r="F207" s="115"/>
      <c r="G207" s="115"/>
      <c r="H207" s="115"/>
      <c r="I207" s="115"/>
      <c r="J207" s="115"/>
      <c r="K207" s="115"/>
      <c r="L207" s="115"/>
    </row>
    <row r="208" spans="2:12">
      <c r="B208" s="114"/>
      <c r="C208" s="114"/>
      <c r="D208" s="115"/>
      <c r="E208" s="115"/>
      <c r="F208" s="115"/>
      <c r="G208" s="115"/>
      <c r="H208" s="115"/>
      <c r="I208" s="115"/>
      <c r="J208" s="115"/>
      <c r="K208" s="115"/>
      <c r="L208" s="115"/>
    </row>
    <row r="209" spans="2:12">
      <c r="B209" s="114"/>
      <c r="C209" s="114"/>
      <c r="D209" s="115"/>
      <c r="E209" s="115"/>
      <c r="F209" s="115"/>
      <c r="G209" s="115"/>
      <c r="H209" s="115"/>
      <c r="I209" s="115"/>
      <c r="J209" s="115"/>
      <c r="K209" s="115"/>
      <c r="L209" s="115"/>
    </row>
    <row r="210" spans="2:12">
      <c r="B210" s="114"/>
      <c r="C210" s="114"/>
      <c r="D210" s="115"/>
      <c r="E210" s="115"/>
      <c r="F210" s="115"/>
      <c r="G210" s="115"/>
      <c r="H210" s="115"/>
      <c r="I210" s="115"/>
      <c r="J210" s="115"/>
      <c r="K210" s="115"/>
      <c r="L210" s="115"/>
    </row>
    <row r="211" spans="2:12">
      <c r="B211" s="114"/>
      <c r="C211" s="114"/>
      <c r="D211" s="115"/>
      <c r="E211" s="115"/>
      <c r="F211" s="115"/>
      <c r="G211" s="115"/>
      <c r="H211" s="115"/>
      <c r="I211" s="115"/>
      <c r="J211" s="115"/>
      <c r="K211" s="115"/>
      <c r="L211" s="115"/>
    </row>
    <row r="212" spans="2:12">
      <c r="B212" s="114"/>
      <c r="C212" s="114"/>
      <c r="D212" s="115"/>
      <c r="E212" s="115"/>
      <c r="F212" s="115"/>
      <c r="G212" s="115"/>
      <c r="H212" s="115"/>
      <c r="I212" s="115"/>
      <c r="J212" s="115"/>
      <c r="K212" s="115"/>
      <c r="L212" s="115"/>
    </row>
    <row r="213" spans="2:12">
      <c r="B213" s="114"/>
      <c r="C213" s="114"/>
      <c r="D213" s="115"/>
      <c r="E213" s="115"/>
      <c r="F213" s="115"/>
      <c r="G213" s="115"/>
      <c r="H213" s="115"/>
      <c r="I213" s="115"/>
      <c r="J213" s="115"/>
      <c r="K213" s="115"/>
      <c r="L213" s="115"/>
    </row>
    <row r="214" spans="2:12">
      <c r="B214" s="114"/>
      <c r="C214" s="114"/>
      <c r="D214" s="115"/>
      <c r="E214" s="115"/>
      <c r="F214" s="115"/>
      <c r="G214" s="115"/>
      <c r="H214" s="115"/>
      <c r="I214" s="115"/>
      <c r="J214" s="115"/>
      <c r="K214" s="115"/>
      <c r="L214" s="115"/>
    </row>
    <row r="215" spans="2:12">
      <c r="B215" s="114"/>
      <c r="C215" s="114"/>
      <c r="D215" s="115"/>
      <c r="E215" s="115"/>
      <c r="F215" s="115"/>
      <c r="G215" s="115"/>
      <c r="H215" s="115"/>
      <c r="I215" s="115"/>
      <c r="J215" s="115"/>
      <c r="K215" s="115"/>
      <c r="L215" s="115"/>
    </row>
    <row r="216" spans="2:12">
      <c r="B216" s="114"/>
      <c r="C216" s="114"/>
      <c r="D216" s="115"/>
      <c r="E216" s="115"/>
      <c r="F216" s="115"/>
      <c r="G216" s="115"/>
      <c r="H216" s="115"/>
      <c r="I216" s="115"/>
      <c r="J216" s="115"/>
      <c r="K216" s="115"/>
      <c r="L216" s="115"/>
    </row>
    <row r="217" spans="2:12">
      <c r="B217" s="114"/>
      <c r="C217" s="114"/>
      <c r="D217" s="115"/>
      <c r="E217" s="115"/>
      <c r="F217" s="115"/>
      <c r="G217" s="115"/>
      <c r="H217" s="115"/>
      <c r="I217" s="115"/>
      <c r="J217" s="115"/>
      <c r="K217" s="115"/>
      <c r="L217" s="115"/>
    </row>
    <row r="218" spans="2:12">
      <c r="B218" s="114"/>
      <c r="C218" s="114"/>
      <c r="D218" s="115"/>
      <c r="E218" s="115"/>
      <c r="F218" s="115"/>
      <c r="G218" s="115"/>
      <c r="H218" s="115"/>
      <c r="I218" s="115"/>
      <c r="J218" s="115"/>
      <c r="K218" s="115"/>
      <c r="L218" s="115"/>
    </row>
    <row r="219" spans="2:12">
      <c r="B219" s="114"/>
      <c r="C219" s="114"/>
      <c r="D219" s="115"/>
      <c r="E219" s="115"/>
      <c r="F219" s="115"/>
      <c r="G219" s="115"/>
      <c r="H219" s="115"/>
      <c r="I219" s="115"/>
      <c r="J219" s="115"/>
      <c r="K219" s="115"/>
      <c r="L219" s="115"/>
    </row>
    <row r="220" spans="2:12">
      <c r="B220" s="114"/>
      <c r="C220" s="114"/>
      <c r="D220" s="115"/>
      <c r="E220" s="115"/>
      <c r="F220" s="115"/>
      <c r="G220" s="115"/>
      <c r="H220" s="115"/>
      <c r="I220" s="115"/>
      <c r="J220" s="115"/>
      <c r="K220" s="115"/>
      <c r="L220" s="115"/>
    </row>
    <row r="221" spans="2:12">
      <c r="B221" s="114"/>
      <c r="C221" s="114"/>
      <c r="D221" s="115"/>
      <c r="E221" s="115"/>
      <c r="F221" s="115"/>
      <c r="G221" s="115"/>
      <c r="H221" s="115"/>
      <c r="I221" s="115"/>
      <c r="J221" s="115"/>
      <c r="K221" s="115"/>
      <c r="L221" s="115"/>
    </row>
    <row r="222" spans="2:12">
      <c r="B222" s="114"/>
      <c r="C222" s="114"/>
      <c r="D222" s="115"/>
      <c r="E222" s="115"/>
      <c r="F222" s="115"/>
      <c r="G222" s="115"/>
      <c r="H222" s="115"/>
      <c r="I222" s="115"/>
      <c r="J222" s="115"/>
      <c r="K222" s="115"/>
      <c r="L222" s="115"/>
    </row>
    <row r="223" spans="2:12">
      <c r="B223" s="114"/>
      <c r="C223" s="114"/>
      <c r="D223" s="115"/>
      <c r="E223" s="115"/>
      <c r="F223" s="115"/>
      <c r="G223" s="115"/>
      <c r="H223" s="115"/>
      <c r="I223" s="115"/>
      <c r="J223" s="115"/>
      <c r="K223" s="115"/>
      <c r="L223" s="115"/>
    </row>
    <row r="224" spans="2:12">
      <c r="B224" s="114"/>
      <c r="C224" s="114"/>
      <c r="D224" s="115"/>
      <c r="E224" s="115"/>
      <c r="F224" s="115"/>
      <c r="G224" s="115"/>
      <c r="H224" s="115"/>
      <c r="I224" s="115"/>
      <c r="J224" s="115"/>
      <c r="K224" s="115"/>
      <c r="L224" s="115"/>
    </row>
    <row r="225" spans="2:12">
      <c r="B225" s="114"/>
      <c r="C225" s="114"/>
      <c r="D225" s="115"/>
      <c r="E225" s="115"/>
      <c r="F225" s="115"/>
      <c r="G225" s="115"/>
      <c r="H225" s="115"/>
      <c r="I225" s="115"/>
      <c r="J225" s="115"/>
      <c r="K225" s="115"/>
      <c r="L225" s="115"/>
    </row>
    <row r="226" spans="2:12">
      <c r="B226" s="114"/>
      <c r="C226" s="114"/>
      <c r="D226" s="115"/>
      <c r="E226" s="115"/>
      <c r="F226" s="115"/>
      <c r="G226" s="115"/>
      <c r="H226" s="115"/>
      <c r="I226" s="115"/>
      <c r="J226" s="115"/>
      <c r="K226" s="115"/>
      <c r="L226" s="115"/>
    </row>
    <row r="227" spans="2:12">
      <c r="B227" s="114"/>
      <c r="C227" s="114"/>
      <c r="D227" s="115"/>
      <c r="E227" s="115"/>
      <c r="F227" s="115"/>
      <c r="G227" s="115"/>
      <c r="H227" s="115"/>
      <c r="I227" s="115"/>
      <c r="J227" s="115"/>
      <c r="K227" s="115"/>
      <c r="L227" s="115"/>
    </row>
    <row r="228" spans="2:12">
      <c r="B228" s="114"/>
      <c r="C228" s="114"/>
      <c r="D228" s="115"/>
      <c r="E228" s="115"/>
      <c r="F228" s="115"/>
      <c r="G228" s="115"/>
      <c r="H228" s="115"/>
      <c r="I228" s="115"/>
      <c r="J228" s="115"/>
      <c r="K228" s="115"/>
      <c r="L228" s="115"/>
    </row>
    <row r="229" spans="2:12">
      <c r="B229" s="114"/>
      <c r="C229" s="114"/>
      <c r="D229" s="115"/>
      <c r="E229" s="115"/>
      <c r="F229" s="115"/>
      <c r="G229" s="115"/>
      <c r="H229" s="115"/>
      <c r="I229" s="115"/>
      <c r="J229" s="115"/>
      <c r="K229" s="115"/>
      <c r="L229" s="115"/>
    </row>
    <row r="230" spans="2:12">
      <c r="B230" s="114"/>
      <c r="C230" s="114"/>
      <c r="D230" s="115"/>
      <c r="E230" s="115"/>
      <c r="F230" s="115"/>
      <c r="G230" s="115"/>
      <c r="H230" s="115"/>
      <c r="I230" s="115"/>
      <c r="J230" s="115"/>
      <c r="K230" s="115"/>
      <c r="L230" s="115"/>
    </row>
    <row r="231" spans="2:12">
      <c r="B231" s="114"/>
      <c r="C231" s="114"/>
      <c r="D231" s="115"/>
      <c r="E231" s="115"/>
      <c r="F231" s="115"/>
      <c r="G231" s="115"/>
      <c r="H231" s="115"/>
      <c r="I231" s="115"/>
      <c r="J231" s="115"/>
      <c r="K231" s="115"/>
      <c r="L231" s="115"/>
    </row>
    <row r="232" spans="2:12">
      <c r="B232" s="114"/>
      <c r="C232" s="114"/>
      <c r="D232" s="115"/>
      <c r="E232" s="115"/>
      <c r="F232" s="115"/>
      <c r="G232" s="115"/>
      <c r="H232" s="115"/>
      <c r="I232" s="115"/>
      <c r="J232" s="115"/>
      <c r="K232" s="115"/>
      <c r="L232" s="115"/>
    </row>
    <row r="233" spans="2:12">
      <c r="B233" s="114"/>
      <c r="C233" s="114"/>
      <c r="D233" s="115"/>
      <c r="E233" s="115"/>
      <c r="F233" s="115"/>
      <c r="G233" s="115"/>
      <c r="H233" s="115"/>
      <c r="I233" s="115"/>
      <c r="J233" s="115"/>
      <c r="K233" s="115"/>
      <c r="L233" s="115"/>
    </row>
    <row r="234" spans="2:12">
      <c r="B234" s="114"/>
      <c r="C234" s="114"/>
      <c r="D234" s="115"/>
      <c r="E234" s="115"/>
      <c r="F234" s="115"/>
      <c r="G234" s="115"/>
      <c r="H234" s="115"/>
      <c r="I234" s="115"/>
      <c r="J234" s="115"/>
      <c r="K234" s="115"/>
      <c r="L234" s="115"/>
    </row>
    <row r="235" spans="2:12">
      <c r="B235" s="114"/>
      <c r="C235" s="114"/>
      <c r="D235" s="115"/>
      <c r="E235" s="115"/>
      <c r="F235" s="115"/>
      <c r="G235" s="115"/>
      <c r="H235" s="115"/>
      <c r="I235" s="115"/>
      <c r="J235" s="115"/>
      <c r="K235" s="115"/>
      <c r="L235" s="115"/>
    </row>
    <row r="236" spans="2:12">
      <c r="B236" s="114"/>
      <c r="C236" s="114"/>
      <c r="D236" s="115"/>
      <c r="E236" s="115"/>
      <c r="F236" s="115"/>
      <c r="G236" s="115"/>
      <c r="H236" s="115"/>
      <c r="I236" s="115"/>
      <c r="J236" s="115"/>
      <c r="K236" s="115"/>
      <c r="L236" s="115"/>
    </row>
    <row r="237" spans="2:12">
      <c r="B237" s="114"/>
      <c r="C237" s="114"/>
      <c r="D237" s="115"/>
      <c r="E237" s="115"/>
      <c r="F237" s="115"/>
      <c r="G237" s="115"/>
      <c r="H237" s="115"/>
      <c r="I237" s="115"/>
      <c r="J237" s="115"/>
      <c r="K237" s="115"/>
      <c r="L237" s="115"/>
    </row>
    <row r="238" spans="2:12">
      <c r="B238" s="114"/>
      <c r="C238" s="114"/>
      <c r="D238" s="115"/>
      <c r="E238" s="115"/>
      <c r="F238" s="115"/>
      <c r="G238" s="115"/>
      <c r="H238" s="115"/>
      <c r="I238" s="115"/>
      <c r="J238" s="115"/>
      <c r="K238" s="115"/>
      <c r="L238" s="115"/>
    </row>
    <row r="239" spans="2:12">
      <c r="B239" s="114"/>
      <c r="C239" s="114"/>
      <c r="D239" s="115"/>
      <c r="E239" s="115"/>
      <c r="F239" s="115"/>
      <c r="G239" s="115"/>
      <c r="H239" s="115"/>
      <c r="I239" s="115"/>
      <c r="J239" s="115"/>
      <c r="K239" s="115"/>
      <c r="L239" s="115"/>
    </row>
    <row r="240" spans="2:12">
      <c r="B240" s="114"/>
      <c r="C240" s="114"/>
      <c r="D240" s="115"/>
      <c r="E240" s="115"/>
      <c r="F240" s="115"/>
      <c r="G240" s="115"/>
      <c r="H240" s="115"/>
      <c r="I240" s="115"/>
      <c r="J240" s="115"/>
      <c r="K240" s="115"/>
      <c r="L240" s="115"/>
    </row>
    <row r="241" spans="2:12">
      <c r="B241" s="114"/>
      <c r="C241" s="114"/>
      <c r="D241" s="115"/>
      <c r="E241" s="115"/>
      <c r="F241" s="115"/>
      <c r="G241" s="115"/>
      <c r="H241" s="115"/>
      <c r="I241" s="115"/>
      <c r="J241" s="115"/>
      <c r="K241" s="115"/>
      <c r="L241" s="115"/>
    </row>
    <row r="242" spans="2:12">
      <c r="B242" s="114"/>
      <c r="C242" s="114"/>
      <c r="D242" s="115"/>
      <c r="E242" s="115"/>
      <c r="F242" s="115"/>
      <c r="G242" s="115"/>
      <c r="H242" s="115"/>
      <c r="I242" s="115"/>
      <c r="J242" s="115"/>
      <c r="K242" s="115"/>
      <c r="L242" s="115"/>
    </row>
    <row r="243" spans="2:12">
      <c r="B243" s="114"/>
      <c r="C243" s="114"/>
      <c r="D243" s="115"/>
      <c r="E243" s="115"/>
      <c r="F243" s="115"/>
      <c r="G243" s="115"/>
      <c r="H243" s="115"/>
      <c r="I243" s="115"/>
      <c r="J243" s="115"/>
      <c r="K243" s="115"/>
      <c r="L243" s="115"/>
    </row>
    <row r="244" spans="2:12">
      <c r="B244" s="114"/>
      <c r="C244" s="114"/>
      <c r="D244" s="115"/>
      <c r="E244" s="115"/>
      <c r="F244" s="115"/>
      <c r="G244" s="115"/>
      <c r="H244" s="115"/>
      <c r="I244" s="115"/>
      <c r="J244" s="115"/>
      <c r="K244" s="115"/>
      <c r="L244" s="115"/>
    </row>
    <row r="245" spans="2:12">
      <c r="B245" s="114"/>
      <c r="C245" s="114"/>
      <c r="D245" s="115"/>
      <c r="E245" s="115"/>
      <c r="F245" s="115"/>
      <c r="G245" s="115"/>
      <c r="H245" s="115"/>
      <c r="I245" s="115"/>
      <c r="J245" s="115"/>
      <c r="K245" s="115"/>
      <c r="L245" s="115"/>
    </row>
    <row r="246" spans="2:12">
      <c r="B246" s="114"/>
      <c r="C246" s="114"/>
      <c r="D246" s="115"/>
      <c r="E246" s="115"/>
      <c r="F246" s="115"/>
      <c r="G246" s="115"/>
      <c r="H246" s="115"/>
      <c r="I246" s="115"/>
      <c r="J246" s="115"/>
      <c r="K246" s="115"/>
      <c r="L246" s="115"/>
    </row>
    <row r="247" spans="2:12">
      <c r="B247" s="114"/>
      <c r="C247" s="114"/>
      <c r="D247" s="115"/>
      <c r="E247" s="115"/>
      <c r="F247" s="115"/>
      <c r="G247" s="115"/>
      <c r="H247" s="115"/>
      <c r="I247" s="115"/>
      <c r="J247" s="115"/>
      <c r="K247" s="115"/>
      <c r="L247" s="115"/>
    </row>
    <row r="248" spans="2:12">
      <c r="B248" s="114"/>
      <c r="C248" s="114"/>
      <c r="D248" s="115"/>
      <c r="E248" s="115"/>
      <c r="F248" s="115"/>
      <c r="G248" s="115"/>
      <c r="H248" s="115"/>
      <c r="I248" s="115"/>
      <c r="J248" s="115"/>
      <c r="K248" s="115"/>
      <c r="L248" s="115"/>
    </row>
    <row r="249" spans="2:12">
      <c r="B249" s="114"/>
      <c r="C249" s="114"/>
      <c r="D249" s="115"/>
      <c r="E249" s="115"/>
      <c r="F249" s="115"/>
      <c r="G249" s="115"/>
      <c r="H249" s="115"/>
      <c r="I249" s="115"/>
      <c r="J249" s="115"/>
      <c r="K249" s="115"/>
      <c r="L249" s="115"/>
    </row>
    <row r="250" spans="2:12">
      <c r="B250" s="114"/>
      <c r="C250" s="114"/>
      <c r="D250" s="115"/>
      <c r="E250" s="115"/>
      <c r="F250" s="115"/>
      <c r="G250" s="115"/>
      <c r="H250" s="115"/>
      <c r="I250" s="115"/>
      <c r="J250" s="115"/>
      <c r="K250" s="115"/>
      <c r="L250" s="115"/>
    </row>
    <row r="251" spans="2:12">
      <c r="B251" s="114"/>
      <c r="C251" s="114"/>
      <c r="D251" s="115"/>
      <c r="E251" s="115"/>
      <c r="F251" s="115"/>
      <c r="G251" s="115"/>
      <c r="H251" s="115"/>
      <c r="I251" s="115"/>
      <c r="J251" s="115"/>
      <c r="K251" s="115"/>
      <c r="L251" s="115"/>
    </row>
    <row r="252" spans="2:12">
      <c r="B252" s="114"/>
      <c r="C252" s="114"/>
      <c r="D252" s="115"/>
      <c r="E252" s="115"/>
      <c r="F252" s="115"/>
      <c r="G252" s="115"/>
      <c r="H252" s="115"/>
      <c r="I252" s="115"/>
      <c r="J252" s="115"/>
      <c r="K252" s="115"/>
      <c r="L252" s="115"/>
    </row>
    <row r="253" spans="2:12">
      <c r="B253" s="114"/>
      <c r="C253" s="114"/>
      <c r="D253" s="115"/>
      <c r="E253" s="115"/>
      <c r="F253" s="115"/>
      <c r="G253" s="115"/>
      <c r="H253" s="115"/>
      <c r="I253" s="115"/>
      <c r="J253" s="115"/>
      <c r="K253" s="115"/>
      <c r="L253" s="115"/>
    </row>
    <row r="254" spans="2:12">
      <c r="B254" s="114"/>
      <c r="C254" s="114"/>
      <c r="D254" s="115"/>
      <c r="E254" s="115"/>
      <c r="F254" s="115"/>
      <c r="G254" s="115"/>
      <c r="H254" s="115"/>
      <c r="I254" s="115"/>
      <c r="J254" s="115"/>
      <c r="K254" s="115"/>
      <c r="L254" s="115"/>
    </row>
    <row r="255" spans="2:12">
      <c r="B255" s="114"/>
      <c r="C255" s="114"/>
      <c r="D255" s="115"/>
      <c r="E255" s="115"/>
      <c r="F255" s="115"/>
      <c r="G255" s="115"/>
      <c r="H255" s="115"/>
      <c r="I255" s="115"/>
      <c r="J255" s="115"/>
      <c r="K255" s="115"/>
      <c r="L255" s="115"/>
    </row>
    <row r="256" spans="2:12">
      <c r="B256" s="114"/>
      <c r="C256" s="114"/>
      <c r="D256" s="115"/>
      <c r="E256" s="115"/>
      <c r="F256" s="115"/>
      <c r="G256" s="115"/>
      <c r="H256" s="115"/>
      <c r="I256" s="115"/>
      <c r="J256" s="115"/>
      <c r="K256" s="115"/>
      <c r="L256" s="115"/>
    </row>
    <row r="257" spans="2:12">
      <c r="B257" s="114"/>
      <c r="C257" s="114"/>
      <c r="D257" s="115"/>
      <c r="E257" s="115"/>
      <c r="F257" s="115"/>
      <c r="G257" s="115"/>
      <c r="H257" s="115"/>
      <c r="I257" s="115"/>
      <c r="J257" s="115"/>
      <c r="K257" s="115"/>
      <c r="L257" s="115"/>
    </row>
    <row r="258" spans="2:12">
      <c r="B258" s="114"/>
      <c r="C258" s="114"/>
      <c r="D258" s="115"/>
      <c r="E258" s="115"/>
      <c r="F258" s="115"/>
      <c r="G258" s="115"/>
      <c r="H258" s="115"/>
      <c r="I258" s="115"/>
      <c r="J258" s="115"/>
      <c r="K258" s="115"/>
      <c r="L258" s="115"/>
    </row>
    <row r="259" spans="2:12">
      <c r="B259" s="114"/>
      <c r="C259" s="114"/>
      <c r="D259" s="115"/>
      <c r="E259" s="115"/>
      <c r="F259" s="115"/>
      <c r="G259" s="115"/>
      <c r="H259" s="115"/>
      <c r="I259" s="115"/>
      <c r="J259" s="115"/>
      <c r="K259" s="115"/>
      <c r="L259" s="115"/>
    </row>
    <row r="260" spans="2:12">
      <c r="B260" s="114"/>
      <c r="C260" s="114"/>
      <c r="D260" s="115"/>
      <c r="E260" s="115"/>
      <c r="F260" s="115"/>
      <c r="G260" s="115"/>
      <c r="H260" s="115"/>
      <c r="I260" s="115"/>
      <c r="J260" s="115"/>
      <c r="K260" s="115"/>
      <c r="L260" s="115"/>
    </row>
    <row r="261" spans="2:12">
      <c r="B261" s="114"/>
      <c r="C261" s="114"/>
      <c r="D261" s="115"/>
      <c r="E261" s="115"/>
      <c r="F261" s="115"/>
      <c r="G261" s="115"/>
      <c r="H261" s="115"/>
      <c r="I261" s="115"/>
      <c r="J261" s="115"/>
      <c r="K261" s="115"/>
      <c r="L261" s="115"/>
    </row>
    <row r="262" spans="2:12">
      <c r="B262" s="114"/>
      <c r="C262" s="114"/>
      <c r="D262" s="115"/>
      <c r="E262" s="115"/>
      <c r="F262" s="115"/>
      <c r="G262" s="115"/>
      <c r="H262" s="115"/>
      <c r="I262" s="115"/>
      <c r="J262" s="115"/>
      <c r="K262" s="115"/>
      <c r="L262" s="115"/>
    </row>
    <row r="263" spans="2:12">
      <c r="B263" s="114"/>
      <c r="C263" s="114"/>
      <c r="D263" s="115"/>
      <c r="E263" s="115"/>
      <c r="F263" s="115"/>
      <c r="G263" s="115"/>
      <c r="H263" s="115"/>
      <c r="I263" s="115"/>
      <c r="J263" s="115"/>
      <c r="K263" s="115"/>
      <c r="L263" s="115"/>
    </row>
    <row r="264" spans="2:12">
      <c r="B264" s="114"/>
      <c r="C264" s="114"/>
      <c r="D264" s="115"/>
      <c r="E264" s="115"/>
      <c r="F264" s="115"/>
      <c r="G264" s="115"/>
      <c r="H264" s="115"/>
      <c r="I264" s="115"/>
      <c r="J264" s="115"/>
      <c r="K264" s="115"/>
      <c r="L264" s="115"/>
    </row>
    <row r="265" spans="2:12">
      <c r="B265" s="114"/>
      <c r="C265" s="114"/>
      <c r="D265" s="115"/>
      <c r="E265" s="115"/>
      <c r="F265" s="115"/>
      <c r="G265" s="115"/>
      <c r="H265" s="115"/>
      <c r="I265" s="115"/>
      <c r="J265" s="115"/>
      <c r="K265" s="115"/>
      <c r="L265" s="115"/>
    </row>
    <row r="266" spans="2:12">
      <c r="B266" s="114"/>
      <c r="C266" s="114"/>
      <c r="D266" s="115"/>
      <c r="E266" s="115"/>
      <c r="F266" s="115"/>
      <c r="G266" s="115"/>
      <c r="H266" s="115"/>
      <c r="I266" s="115"/>
      <c r="J266" s="115"/>
      <c r="K266" s="115"/>
      <c r="L266" s="115"/>
    </row>
    <row r="267" spans="2:12">
      <c r="B267" s="114"/>
      <c r="C267" s="114"/>
      <c r="D267" s="115"/>
      <c r="E267" s="115"/>
      <c r="F267" s="115"/>
      <c r="G267" s="115"/>
      <c r="H267" s="115"/>
      <c r="I267" s="115"/>
      <c r="J267" s="115"/>
      <c r="K267" s="115"/>
      <c r="L267" s="115"/>
    </row>
    <row r="268" spans="2:12">
      <c r="B268" s="114"/>
      <c r="C268" s="114"/>
      <c r="D268" s="115"/>
      <c r="E268" s="115"/>
      <c r="F268" s="115"/>
      <c r="G268" s="115"/>
      <c r="H268" s="115"/>
      <c r="I268" s="115"/>
      <c r="J268" s="115"/>
      <c r="K268" s="115"/>
      <c r="L268" s="115"/>
    </row>
    <row r="269" spans="2:12">
      <c r="B269" s="114"/>
      <c r="C269" s="114"/>
      <c r="D269" s="115"/>
      <c r="E269" s="115"/>
      <c r="F269" s="115"/>
      <c r="G269" s="115"/>
      <c r="H269" s="115"/>
      <c r="I269" s="115"/>
      <c r="J269" s="115"/>
      <c r="K269" s="115"/>
      <c r="L269" s="115"/>
    </row>
    <row r="270" spans="2:12">
      <c r="B270" s="114"/>
      <c r="C270" s="114"/>
      <c r="D270" s="115"/>
      <c r="E270" s="115"/>
      <c r="F270" s="115"/>
      <c r="G270" s="115"/>
      <c r="H270" s="115"/>
      <c r="I270" s="115"/>
      <c r="J270" s="115"/>
      <c r="K270" s="115"/>
      <c r="L270" s="115"/>
    </row>
    <row r="271" spans="2:12">
      <c r="B271" s="114"/>
      <c r="C271" s="114"/>
      <c r="D271" s="115"/>
      <c r="E271" s="115"/>
      <c r="F271" s="115"/>
      <c r="G271" s="115"/>
      <c r="H271" s="115"/>
      <c r="I271" s="115"/>
      <c r="J271" s="115"/>
      <c r="K271" s="115"/>
      <c r="L271" s="115"/>
    </row>
    <row r="272" spans="2:12">
      <c r="B272" s="114"/>
      <c r="C272" s="114"/>
      <c r="D272" s="115"/>
      <c r="E272" s="115"/>
      <c r="F272" s="115"/>
      <c r="G272" s="115"/>
      <c r="H272" s="115"/>
      <c r="I272" s="115"/>
      <c r="J272" s="115"/>
      <c r="K272" s="115"/>
      <c r="L272" s="115"/>
    </row>
    <row r="273" spans="2:12">
      <c r="B273" s="114"/>
      <c r="C273" s="114"/>
      <c r="D273" s="115"/>
      <c r="E273" s="115"/>
      <c r="F273" s="115"/>
      <c r="G273" s="115"/>
      <c r="H273" s="115"/>
      <c r="I273" s="115"/>
      <c r="J273" s="115"/>
      <c r="K273" s="115"/>
      <c r="L273" s="115"/>
    </row>
    <row r="274" spans="2:12">
      <c r="B274" s="114"/>
      <c r="C274" s="114"/>
      <c r="D274" s="115"/>
      <c r="E274" s="115"/>
      <c r="F274" s="115"/>
      <c r="G274" s="115"/>
      <c r="H274" s="115"/>
      <c r="I274" s="115"/>
      <c r="J274" s="115"/>
      <c r="K274" s="115"/>
      <c r="L274" s="115"/>
    </row>
    <row r="275" spans="2:12">
      <c r="B275" s="114"/>
      <c r="C275" s="114"/>
      <c r="D275" s="115"/>
      <c r="E275" s="115"/>
      <c r="F275" s="115"/>
      <c r="G275" s="115"/>
      <c r="H275" s="115"/>
      <c r="I275" s="115"/>
      <c r="J275" s="115"/>
      <c r="K275" s="115"/>
      <c r="L275" s="115"/>
    </row>
    <row r="276" spans="2:12">
      <c r="B276" s="114"/>
      <c r="C276" s="114"/>
      <c r="D276" s="115"/>
      <c r="E276" s="115"/>
      <c r="F276" s="115"/>
      <c r="G276" s="115"/>
      <c r="H276" s="115"/>
      <c r="I276" s="115"/>
      <c r="J276" s="115"/>
      <c r="K276" s="115"/>
      <c r="L276" s="115"/>
    </row>
    <row r="277" spans="2:12">
      <c r="B277" s="114"/>
      <c r="C277" s="114"/>
      <c r="D277" s="115"/>
      <c r="E277" s="115"/>
      <c r="F277" s="115"/>
      <c r="G277" s="115"/>
      <c r="H277" s="115"/>
      <c r="I277" s="115"/>
      <c r="J277" s="115"/>
      <c r="K277" s="115"/>
      <c r="L277" s="115"/>
    </row>
    <row r="278" spans="2:12">
      <c r="B278" s="114"/>
      <c r="C278" s="114"/>
      <c r="D278" s="115"/>
      <c r="E278" s="115"/>
      <c r="F278" s="115"/>
      <c r="G278" s="115"/>
      <c r="H278" s="115"/>
      <c r="I278" s="115"/>
      <c r="J278" s="115"/>
      <c r="K278" s="115"/>
      <c r="L278" s="115"/>
    </row>
    <row r="279" spans="2:12">
      <c r="B279" s="114"/>
      <c r="C279" s="114"/>
      <c r="D279" s="115"/>
      <c r="E279" s="115"/>
      <c r="F279" s="115"/>
      <c r="G279" s="115"/>
      <c r="H279" s="115"/>
      <c r="I279" s="115"/>
      <c r="J279" s="115"/>
      <c r="K279" s="115"/>
      <c r="L279" s="115"/>
    </row>
    <row r="280" spans="2:12">
      <c r="B280" s="114"/>
      <c r="C280" s="114"/>
      <c r="D280" s="115"/>
      <c r="E280" s="115"/>
      <c r="F280" s="115"/>
      <c r="G280" s="115"/>
      <c r="H280" s="115"/>
      <c r="I280" s="115"/>
      <c r="J280" s="115"/>
      <c r="K280" s="115"/>
      <c r="L280" s="115"/>
    </row>
    <row r="281" spans="2:12">
      <c r="B281" s="114"/>
      <c r="C281" s="114"/>
      <c r="D281" s="115"/>
      <c r="E281" s="115"/>
      <c r="F281" s="115"/>
      <c r="G281" s="115"/>
      <c r="H281" s="115"/>
      <c r="I281" s="115"/>
      <c r="J281" s="115"/>
      <c r="K281" s="115"/>
      <c r="L281" s="115"/>
    </row>
    <row r="282" spans="2:12">
      <c r="B282" s="114"/>
      <c r="C282" s="114"/>
      <c r="D282" s="115"/>
      <c r="E282" s="115"/>
      <c r="F282" s="115"/>
      <c r="G282" s="115"/>
      <c r="H282" s="115"/>
      <c r="I282" s="115"/>
      <c r="J282" s="115"/>
      <c r="K282" s="115"/>
      <c r="L282" s="115"/>
    </row>
    <row r="283" spans="2:12">
      <c r="B283" s="114"/>
      <c r="C283" s="114"/>
      <c r="D283" s="115"/>
      <c r="E283" s="115"/>
      <c r="F283" s="115"/>
      <c r="G283" s="115"/>
      <c r="H283" s="115"/>
      <c r="I283" s="115"/>
      <c r="J283" s="115"/>
      <c r="K283" s="115"/>
      <c r="L283" s="115"/>
    </row>
    <row r="284" spans="2:12">
      <c r="B284" s="114"/>
      <c r="C284" s="114"/>
      <c r="D284" s="115"/>
      <c r="E284" s="115"/>
      <c r="F284" s="115"/>
      <c r="G284" s="115"/>
      <c r="H284" s="115"/>
      <c r="I284" s="115"/>
      <c r="J284" s="115"/>
      <c r="K284" s="115"/>
      <c r="L284" s="115"/>
    </row>
    <row r="285" spans="2:12">
      <c r="B285" s="114"/>
      <c r="C285" s="114"/>
      <c r="D285" s="115"/>
      <c r="E285" s="115"/>
      <c r="F285" s="115"/>
      <c r="G285" s="115"/>
      <c r="H285" s="115"/>
      <c r="I285" s="115"/>
      <c r="J285" s="115"/>
      <c r="K285" s="115"/>
      <c r="L285" s="115"/>
    </row>
    <row r="286" spans="2:12">
      <c r="B286" s="114"/>
      <c r="C286" s="114"/>
      <c r="D286" s="115"/>
      <c r="E286" s="115"/>
      <c r="F286" s="115"/>
      <c r="G286" s="115"/>
      <c r="H286" s="115"/>
      <c r="I286" s="115"/>
      <c r="J286" s="115"/>
      <c r="K286" s="115"/>
      <c r="L286" s="115"/>
    </row>
    <row r="287" spans="2:12">
      <c r="B287" s="114"/>
      <c r="C287" s="114"/>
      <c r="D287" s="115"/>
      <c r="E287" s="115"/>
      <c r="F287" s="115"/>
      <c r="G287" s="115"/>
      <c r="H287" s="115"/>
      <c r="I287" s="115"/>
      <c r="J287" s="115"/>
      <c r="K287" s="115"/>
      <c r="L287" s="115"/>
    </row>
    <row r="288" spans="2:12">
      <c r="B288" s="114"/>
      <c r="C288" s="114"/>
      <c r="D288" s="115"/>
      <c r="E288" s="115"/>
      <c r="F288" s="115"/>
      <c r="G288" s="115"/>
      <c r="H288" s="115"/>
      <c r="I288" s="115"/>
      <c r="J288" s="115"/>
      <c r="K288" s="115"/>
      <c r="L288" s="115"/>
    </row>
    <row r="289" spans="2:12">
      <c r="B289" s="114"/>
      <c r="C289" s="114"/>
      <c r="D289" s="115"/>
      <c r="E289" s="115"/>
      <c r="F289" s="115"/>
      <c r="G289" s="115"/>
      <c r="H289" s="115"/>
      <c r="I289" s="115"/>
      <c r="J289" s="115"/>
      <c r="K289" s="115"/>
      <c r="L289" s="115"/>
    </row>
    <row r="290" spans="2:12">
      <c r="B290" s="114"/>
      <c r="C290" s="114"/>
      <c r="D290" s="115"/>
      <c r="E290" s="115"/>
      <c r="F290" s="115"/>
      <c r="G290" s="115"/>
      <c r="H290" s="115"/>
      <c r="I290" s="115"/>
      <c r="J290" s="115"/>
      <c r="K290" s="115"/>
      <c r="L290" s="115"/>
    </row>
    <row r="291" spans="2:12">
      <c r="B291" s="114"/>
      <c r="C291" s="114"/>
      <c r="D291" s="115"/>
      <c r="E291" s="115"/>
      <c r="F291" s="115"/>
      <c r="G291" s="115"/>
      <c r="H291" s="115"/>
      <c r="I291" s="115"/>
      <c r="J291" s="115"/>
      <c r="K291" s="115"/>
      <c r="L291" s="115"/>
    </row>
    <row r="292" spans="2:12">
      <c r="B292" s="114"/>
      <c r="C292" s="114"/>
      <c r="D292" s="115"/>
      <c r="E292" s="115"/>
      <c r="F292" s="115"/>
      <c r="G292" s="115"/>
      <c r="H292" s="115"/>
      <c r="I292" s="115"/>
      <c r="J292" s="115"/>
      <c r="K292" s="115"/>
      <c r="L292" s="115"/>
    </row>
    <row r="293" spans="2:12">
      <c r="B293" s="114"/>
      <c r="C293" s="114"/>
      <c r="D293" s="115"/>
      <c r="E293" s="115"/>
      <c r="F293" s="115"/>
      <c r="G293" s="115"/>
      <c r="H293" s="115"/>
      <c r="I293" s="115"/>
      <c r="J293" s="115"/>
      <c r="K293" s="115"/>
      <c r="L293" s="115"/>
    </row>
    <row r="294" spans="2:12">
      <c r="B294" s="114"/>
      <c r="C294" s="114"/>
      <c r="D294" s="115"/>
      <c r="E294" s="115"/>
      <c r="F294" s="115"/>
      <c r="G294" s="115"/>
      <c r="H294" s="115"/>
      <c r="I294" s="115"/>
      <c r="J294" s="115"/>
      <c r="K294" s="115"/>
      <c r="L294" s="115"/>
    </row>
    <row r="295" spans="2:12">
      <c r="B295" s="114"/>
      <c r="C295" s="114"/>
      <c r="D295" s="115"/>
      <c r="E295" s="115"/>
      <c r="F295" s="115"/>
      <c r="G295" s="115"/>
      <c r="H295" s="115"/>
      <c r="I295" s="115"/>
      <c r="J295" s="115"/>
      <c r="K295" s="115"/>
      <c r="L295" s="115"/>
    </row>
    <row r="296" spans="2:12">
      <c r="B296" s="114"/>
      <c r="C296" s="114"/>
      <c r="D296" s="115"/>
      <c r="E296" s="115"/>
      <c r="F296" s="115"/>
      <c r="G296" s="115"/>
      <c r="H296" s="115"/>
      <c r="I296" s="115"/>
      <c r="J296" s="115"/>
      <c r="K296" s="115"/>
      <c r="L296" s="115"/>
    </row>
    <row r="297" spans="2:12">
      <c r="B297" s="114"/>
      <c r="C297" s="114"/>
      <c r="D297" s="115"/>
      <c r="E297" s="115"/>
      <c r="F297" s="115"/>
      <c r="G297" s="115"/>
      <c r="H297" s="115"/>
      <c r="I297" s="115"/>
      <c r="J297" s="115"/>
      <c r="K297" s="115"/>
      <c r="L297" s="115"/>
    </row>
    <row r="298" spans="2:12">
      <c r="B298" s="114"/>
      <c r="C298" s="114"/>
      <c r="D298" s="115"/>
      <c r="E298" s="115"/>
      <c r="F298" s="115"/>
      <c r="G298" s="115"/>
      <c r="H298" s="115"/>
      <c r="I298" s="115"/>
      <c r="J298" s="115"/>
      <c r="K298" s="115"/>
      <c r="L298" s="115"/>
    </row>
    <row r="299" spans="2:12">
      <c r="B299" s="114"/>
      <c r="C299" s="114"/>
      <c r="D299" s="115"/>
      <c r="E299" s="115"/>
      <c r="F299" s="115"/>
      <c r="G299" s="115"/>
      <c r="H299" s="115"/>
      <c r="I299" s="115"/>
      <c r="J299" s="115"/>
      <c r="K299" s="115"/>
      <c r="L299" s="115"/>
    </row>
    <row r="300" spans="2:12">
      <c r="B300" s="114"/>
      <c r="C300" s="114"/>
      <c r="D300" s="115"/>
      <c r="E300" s="115"/>
      <c r="F300" s="115"/>
      <c r="G300" s="115"/>
      <c r="H300" s="115"/>
      <c r="I300" s="115"/>
      <c r="J300" s="115"/>
      <c r="K300" s="115"/>
      <c r="L300" s="115"/>
    </row>
    <row r="301" spans="2:12">
      <c r="B301" s="114"/>
      <c r="C301" s="114"/>
      <c r="D301" s="115"/>
      <c r="E301" s="115"/>
      <c r="F301" s="115"/>
      <c r="G301" s="115"/>
      <c r="H301" s="115"/>
      <c r="I301" s="115"/>
      <c r="J301" s="115"/>
      <c r="K301" s="115"/>
      <c r="L301" s="115"/>
    </row>
    <row r="302" spans="2:12">
      <c r="B302" s="114"/>
      <c r="C302" s="114"/>
      <c r="D302" s="115"/>
      <c r="E302" s="115"/>
      <c r="F302" s="115"/>
      <c r="G302" s="115"/>
      <c r="H302" s="115"/>
      <c r="I302" s="115"/>
      <c r="J302" s="115"/>
      <c r="K302" s="115"/>
      <c r="L302" s="115"/>
    </row>
    <row r="303" spans="2:12">
      <c r="B303" s="114"/>
      <c r="C303" s="114"/>
      <c r="D303" s="115"/>
      <c r="E303" s="115"/>
      <c r="F303" s="115"/>
      <c r="G303" s="115"/>
      <c r="H303" s="115"/>
      <c r="I303" s="115"/>
      <c r="J303" s="115"/>
      <c r="K303" s="115"/>
      <c r="L303" s="115"/>
    </row>
    <row r="304" spans="2:12">
      <c r="B304" s="114"/>
      <c r="C304" s="114"/>
      <c r="D304" s="115"/>
      <c r="E304" s="115"/>
      <c r="F304" s="115"/>
      <c r="G304" s="115"/>
      <c r="H304" s="115"/>
      <c r="I304" s="115"/>
      <c r="J304" s="115"/>
      <c r="K304" s="115"/>
      <c r="L304" s="115"/>
    </row>
    <row r="305" spans="2:12">
      <c r="B305" s="114"/>
      <c r="C305" s="114"/>
      <c r="D305" s="115"/>
      <c r="E305" s="115"/>
      <c r="F305" s="115"/>
      <c r="G305" s="115"/>
      <c r="H305" s="115"/>
      <c r="I305" s="115"/>
      <c r="J305" s="115"/>
      <c r="K305" s="115"/>
      <c r="L305" s="115"/>
    </row>
    <row r="306" spans="2:12">
      <c r="B306" s="114"/>
      <c r="C306" s="114"/>
      <c r="D306" s="115"/>
      <c r="E306" s="115"/>
      <c r="F306" s="115"/>
      <c r="G306" s="115"/>
      <c r="H306" s="115"/>
      <c r="I306" s="115"/>
      <c r="J306" s="115"/>
      <c r="K306" s="115"/>
      <c r="L306" s="115"/>
    </row>
    <row r="307" spans="2:12">
      <c r="B307" s="114"/>
      <c r="C307" s="114"/>
      <c r="D307" s="115"/>
      <c r="E307" s="115"/>
      <c r="F307" s="115"/>
      <c r="G307" s="115"/>
      <c r="H307" s="115"/>
      <c r="I307" s="115"/>
      <c r="J307" s="115"/>
      <c r="K307" s="115"/>
      <c r="L307" s="115"/>
    </row>
    <row r="308" spans="2:12">
      <c r="B308" s="114"/>
      <c r="C308" s="114"/>
      <c r="D308" s="115"/>
      <c r="E308" s="115"/>
      <c r="F308" s="115"/>
      <c r="G308" s="115"/>
      <c r="H308" s="115"/>
      <c r="I308" s="115"/>
      <c r="J308" s="115"/>
      <c r="K308" s="115"/>
      <c r="L308" s="115"/>
    </row>
    <row r="309" spans="2:12">
      <c r="B309" s="114"/>
      <c r="C309" s="114"/>
      <c r="D309" s="115"/>
      <c r="E309" s="115"/>
      <c r="F309" s="115"/>
      <c r="G309" s="115"/>
      <c r="H309" s="115"/>
      <c r="I309" s="115"/>
      <c r="J309" s="115"/>
      <c r="K309" s="115"/>
      <c r="L309" s="115"/>
    </row>
    <row r="310" spans="2:12">
      <c r="B310" s="114"/>
      <c r="C310" s="114"/>
      <c r="D310" s="115"/>
      <c r="E310" s="115"/>
      <c r="F310" s="115"/>
      <c r="G310" s="115"/>
      <c r="H310" s="115"/>
      <c r="I310" s="115"/>
      <c r="J310" s="115"/>
      <c r="K310" s="115"/>
      <c r="L310" s="115"/>
    </row>
    <row r="311" spans="2:12">
      <c r="B311" s="114"/>
      <c r="C311" s="114"/>
      <c r="D311" s="115"/>
      <c r="E311" s="115"/>
      <c r="F311" s="115"/>
      <c r="G311" s="115"/>
      <c r="H311" s="115"/>
      <c r="I311" s="115"/>
      <c r="J311" s="115"/>
      <c r="K311" s="115"/>
      <c r="L311" s="115"/>
    </row>
    <row r="312" spans="2:12">
      <c r="B312" s="114"/>
      <c r="C312" s="114"/>
      <c r="D312" s="115"/>
      <c r="E312" s="115"/>
      <c r="F312" s="115"/>
      <c r="G312" s="115"/>
      <c r="H312" s="115"/>
      <c r="I312" s="115"/>
      <c r="J312" s="115"/>
      <c r="K312" s="115"/>
      <c r="L312" s="115"/>
    </row>
    <row r="313" spans="2:12">
      <c r="B313" s="114"/>
      <c r="C313" s="114"/>
      <c r="D313" s="115"/>
      <c r="E313" s="115"/>
      <c r="F313" s="115"/>
      <c r="G313" s="115"/>
      <c r="H313" s="115"/>
      <c r="I313" s="115"/>
      <c r="J313" s="115"/>
      <c r="K313" s="115"/>
      <c r="L313" s="115"/>
    </row>
    <row r="314" spans="2:12">
      <c r="B314" s="114"/>
      <c r="C314" s="114"/>
      <c r="D314" s="115"/>
      <c r="E314" s="115"/>
      <c r="F314" s="115"/>
      <c r="G314" s="115"/>
      <c r="H314" s="115"/>
      <c r="I314" s="115"/>
      <c r="J314" s="115"/>
      <c r="K314" s="115"/>
      <c r="L314" s="115"/>
    </row>
    <row r="315" spans="2:12">
      <c r="B315" s="114"/>
      <c r="C315" s="114"/>
      <c r="D315" s="115"/>
      <c r="E315" s="115"/>
      <c r="F315" s="115"/>
      <c r="G315" s="115"/>
      <c r="H315" s="115"/>
      <c r="I315" s="115"/>
      <c r="J315" s="115"/>
      <c r="K315" s="115"/>
      <c r="L315" s="115"/>
    </row>
    <row r="316" spans="2:12">
      <c r="B316" s="114"/>
      <c r="C316" s="114"/>
      <c r="D316" s="115"/>
      <c r="E316" s="115"/>
      <c r="F316" s="115"/>
      <c r="G316" s="115"/>
      <c r="H316" s="115"/>
      <c r="I316" s="115"/>
      <c r="J316" s="115"/>
      <c r="K316" s="115"/>
      <c r="L316" s="115"/>
    </row>
    <row r="317" spans="2:12">
      <c r="B317" s="114"/>
      <c r="C317" s="114"/>
      <c r="D317" s="115"/>
      <c r="E317" s="115"/>
      <c r="F317" s="115"/>
      <c r="G317" s="115"/>
      <c r="H317" s="115"/>
      <c r="I317" s="115"/>
      <c r="J317" s="115"/>
      <c r="K317" s="115"/>
      <c r="L317" s="115"/>
    </row>
    <row r="318" spans="2:12">
      <c r="B318" s="114"/>
      <c r="C318" s="114"/>
      <c r="D318" s="115"/>
      <c r="E318" s="115"/>
      <c r="F318" s="115"/>
      <c r="G318" s="115"/>
      <c r="H318" s="115"/>
      <c r="I318" s="115"/>
      <c r="J318" s="115"/>
      <c r="K318" s="115"/>
      <c r="L318" s="115"/>
    </row>
    <row r="319" spans="2:12">
      <c r="B319" s="114"/>
      <c r="C319" s="114"/>
      <c r="D319" s="115"/>
      <c r="E319" s="115"/>
      <c r="F319" s="115"/>
      <c r="G319" s="115"/>
      <c r="H319" s="115"/>
      <c r="I319" s="115"/>
      <c r="J319" s="115"/>
      <c r="K319" s="115"/>
      <c r="L319" s="115"/>
    </row>
    <row r="320" spans="2:12">
      <c r="B320" s="114"/>
      <c r="C320" s="114"/>
      <c r="D320" s="115"/>
      <c r="E320" s="115"/>
      <c r="F320" s="115"/>
      <c r="G320" s="115"/>
      <c r="H320" s="115"/>
      <c r="I320" s="115"/>
      <c r="J320" s="115"/>
      <c r="K320" s="115"/>
      <c r="L320" s="115"/>
    </row>
    <row r="321" spans="2:12">
      <c r="B321" s="114"/>
      <c r="C321" s="114"/>
      <c r="D321" s="115"/>
      <c r="E321" s="115"/>
      <c r="F321" s="115"/>
      <c r="G321" s="115"/>
      <c r="H321" s="115"/>
      <c r="I321" s="115"/>
      <c r="J321" s="115"/>
      <c r="K321" s="115"/>
      <c r="L321" s="115"/>
    </row>
    <row r="322" spans="2:12">
      <c r="B322" s="114"/>
      <c r="C322" s="114"/>
      <c r="D322" s="115"/>
      <c r="E322" s="115"/>
      <c r="F322" s="115"/>
      <c r="G322" s="115"/>
      <c r="H322" s="115"/>
      <c r="I322" s="115"/>
      <c r="J322" s="115"/>
      <c r="K322" s="115"/>
      <c r="L322" s="115"/>
    </row>
    <row r="323" spans="2:12">
      <c r="B323" s="114"/>
      <c r="C323" s="114"/>
      <c r="D323" s="115"/>
      <c r="E323" s="115"/>
      <c r="F323" s="115"/>
      <c r="G323" s="115"/>
      <c r="H323" s="115"/>
      <c r="I323" s="115"/>
      <c r="J323" s="115"/>
      <c r="K323" s="115"/>
      <c r="L323" s="115"/>
    </row>
    <row r="324" spans="2:12">
      <c r="B324" s="114"/>
      <c r="C324" s="114"/>
      <c r="D324" s="115"/>
      <c r="E324" s="115"/>
      <c r="F324" s="115"/>
      <c r="G324" s="115"/>
      <c r="H324" s="115"/>
      <c r="I324" s="115"/>
      <c r="J324" s="115"/>
      <c r="K324" s="115"/>
      <c r="L324" s="115"/>
    </row>
    <row r="325" spans="2:12">
      <c r="B325" s="114"/>
      <c r="C325" s="114"/>
      <c r="D325" s="115"/>
      <c r="E325" s="115"/>
      <c r="F325" s="115"/>
      <c r="G325" s="115"/>
      <c r="H325" s="115"/>
      <c r="I325" s="115"/>
      <c r="J325" s="115"/>
      <c r="K325" s="115"/>
      <c r="L325" s="115"/>
    </row>
    <row r="326" spans="2:12">
      <c r="B326" s="114"/>
      <c r="C326" s="114"/>
      <c r="D326" s="115"/>
      <c r="E326" s="115"/>
      <c r="F326" s="115"/>
      <c r="G326" s="115"/>
      <c r="H326" s="115"/>
      <c r="I326" s="115"/>
      <c r="J326" s="115"/>
      <c r="K326" s="115"/>
      <c r="L326" s="115"/>
    </row>
    <row r="327" spans="2:12">
      <c r="B327" s="114"/>
      <c r="C327" s="114"/>
      <c r="D327" s="115"/>
      <c r="E327" s="115"/>
      <c r="F327" s="115"/>
      <c r="G327" s="115"/>
      <c r="H327" s="115"/>
      <c r="I327" s="115"/>
      <c r="J327" s="115"/>
      <c r="K327" s="115"/>
      <c r="L327" s="115"/>
    </row>
    <row r="328" spans="2:12">
      <c r="B328" s="114"/>
      <c r="C328" s="114"/>
      <c r="D328" s="115"/>
      <c r="E328" s="115"/>
      <c r="F328" s="115"/>
      <c r="G328" s="115"/>
      <c r="H328" s="115"/>
      <c r="I328" s="115"/>
      <c r="J328" s="115"/>
      <c r="K328" s="115"/>
      <c r="L328" s="115"/>
    </row>
    <row r="329" spans="2:12">
      <c r="B329" s="114"/>
      <c r="C329" s="114"/>
      <c r="D329" s="115"/>
      <c r="E329" s="115"/>
      <c r="F329" s="115"/>
      <c r="G329" s="115"/>
      <c r="H329" s="115"/>
      <c r="I329" s="115"/>
      <c r="J329" s="115"/>
      <c r="K329" s="115"/>
      <c r="L329" s="115"/>
    </row>
    <row r="330" spans="2:12">
      <c r="B330" s="114"/>
      <c r="C330" s="114"/>
      <c r="D330" s="115"/>
      <c r="E330" s="115"/>
      <c r="F330" s="115"/>
      <c r="G330" s="115"/>
      <c r="H330" s="115"/>
      <c r="I330" s="115"/>
      <c r="J330" s="115"/>
      <c r="K330" s="115"/>
      <c r="L330" s="115"/>
    </row>
    <row r="331" spans="2:12">
      <c r="B331" s="114"/>
      <c r="C331" s="114"/>
      <c r="D331" s="115"/>
      <c r="E331" s="115"/>
      <c r="F331" s="115"/>
      <c r="G331" s="115"/>
      <c r="H331" s="115"/>
      <c r="I331" s="115"/>
      <c r="J331" s="115"/>
      <c r="K331" s="115"/>
      <c r="L331" s="115"/>
    </row>
    <row r="332" spans="2:12">
      <c r="B332" s="114"/>
      <c r="C332" s="114"/>
      <c r="D332" s="115"/>
      <c r="E332" s="115"/>
      <c r="F332" s="115"/>
      <c r="G332" s="115"/>
      <c r="H332" s="115"/>
      <c r="I332" s="115"/>
      <c r="J332" s="115"/>
      <c r="K332" s="115"/>
      <c r="L332" s="115"/>
    </row>
    <row r="333" spans="2:12">
      <c r="B333" s="114"/>
      <c r="C333" s="114"/>
      <c r="D333" s="115"/>
      <c r="E333" s="115"/>
      <c r="F333" s="115"/>
      <c r="G333" s="115"/>
      <c r="H333" s="115"/>
      <c r="I333" s="115"/>
      <c r="J333" s="115"/>
      <c r="K333" s="115"/>
      <c r="L333" s="115"/>
    </row>
    <row r="334" spans="2:12">
      <c r="B334" s="114"/>
      <c r="C334" s="114"/>
      <c r="D334" s="115"/>
      <c r="E334" s="115"/>
      <c r="F334" s="115"/>
      <c r="G334" s="115"/>
      <c r="H334" s="115"/>
      <c r="I334" s="115"/>
      <c r="J334" s="115"/>
      <c r="K334" s="115"/>
      <c r="L334" s="115"/>
    </row>
    <row r="335" spans="2:12">
      <c r="B335" s="114"/>
      <c r="C335" s="114"/>
      <c r="D335" s="115"/>
      <c r="E335" s="115"/>
      <c r="F335" s="115"/>
      <c r="G335" s="115"/>
      <c r="H335" s="115"/>
      <c r="I335" s="115"/>
      <c r="J335" s="115"/>
      <c r="K335" s="115"/>
      <c r="L335" s="115"/>
    </row>
    <row r="336" spans="2:12">
      <c r="B336" s="114"/>
      <c r="C336" s="114"/>
      <c r="D336" s="115"/>
      <c r="E336" s="115"/>
      <c r="F336" s="115"/>
      <c r="G336" s="115"/>
      <c r="H336" s="115"/>
      <c r="I336" s="115"/>
      <c r="J336" s="115"/>
      <c r="K336" s="115"/>
      <c r="L336" s="115"/>
    </row>
    <row r="337" spans="2:12">
      <c r="B337" s="114"/>
      <c r="C337" s="114"/>
      <c r="D337" s="115"/>
      <c r="E337" s="115"/>
      <c r="F337" s="115"/>
      <c r="G337" s="115"/>
      <c r="H337" s="115"/>
      <c r="I337" s="115"/>
      <c r="J337" s="115"/>
      <c r="K337" s="115"/>
      <c r="L337" s="115"/>
    </row>
    <row r="338" spans="2:12">
      <c r="B338" s="114"/>
      <c r="C338" s="114"/>
      <c r="D338" s="115"/>
      <c r="E338" s="115"/>
      <c r="F338" s="115"/>
      <c r="G338" s="115"/>
      <c r="H338" s="115"/>
      <c r="I338" s="115"/>
      <c r="J338" s="115"/>
      <c r="K338" s="115"/>
      <c r="L338" s="115"/>
    </row>
    <row r="339" spans="2:12">
      <c r="B339" s="114"/>
      <c r="C339" s="114"/>
      <c r="D339" s="115"/>
      <c r="E339" s="115"/>
      <c r="F339" s="115"/>
      <c r="G339" s="115"/>
      <c r="H339" s="115"/>
      <c r="I339" s="115"/>
      <c r="J339" s="115"/>
      <c r="K339" s="115"/>
      <c r="L339" s="115"/>
    </row>
    <row r="340" spans="2:12">
      <c r="B340" s="114"/>
      <c r="C340" s="114"/>
      <c r="D340" s="115"/>
      <c r="E340" s="115"/>
      <c r="F340" s="115"/>
      <c r="G340" s="115"/>
      <c r="H340" s="115"/>
      <c r="I340" s="115"/>
      <c r="J340" s="115"/>
      <c r="K340" s="115"/>
      <c r="L340" s="115"/>
    </row>
    <row r="341" spans="2:12">
      <c r="B341" s="114"/>
      <c r="C341" s="114"/>
      <c r="D341" s="115"/>
      <c r="E341" s="115"/>
      <c r="F341" s="115"/>
      <c r="G341" s="115"/>
      <c r="H341" s="115"/>
      <c r="I341" s="115"/>
      <c r="J341" s="115"/>
      <c r="K341" s="115"/>
      <c r="L341" s="115"/>
    </row>
    <row r="342" spans="2:12">
      <c r="B342" s="114"/>
      <c r="C342" s="114"/>
      <c r="D342" s="115"/>
      <c r="E342" s="115"/>
      <c r="F342" s="115"/>
      <c r="G342" s="115"/>
      <c r="H342" s="115"/>
      <c r="I342" s="115"/>
      <c r="J342" s="115"/>
      <c r="K342" s="115"/>
      <c r="L342" s="115"/>
    </row>
    <row r="343" spans="2:12">
      <c r="B343" s="114"/>
      <c r="C343" s="114"/>
      <c r="D343" s="115"/>
      <c r="E343" s="115"/>
      <c r="F343" s="115"/>
      <c r="G343" s="115"/>
      <c r="H343" s="115"/>
      <c r="I343" s="115"/>
      <c r="J343" s="115"/>
      <c r="K343" s="115"/>
      <c r="L343" s="115"/>
    </row>
    <row r="344" spans="2:12">
      <c r="B344" s="114"/>
      <c r="C344" s="114"/>
      <c r="D344" s="115"/>
      <c r="E344" s="115"/>
      <c r="F344" s="115"/>
      <c r="G344" s="115"/>
      <c r="H344" s="115"/>
      <c r="I344" s="115"/>
      <c r="J344" s="115"/>
      <c r="K344" s="115"/>
      <c r="L344" s="115"/>
    </row>
    <row r="345" spans="2:12">
      <c r="B345" s="114"/>
      <c r="C345" s="114"/>
      <c r="D345" s="115"/>
      <c r="E345" s="115"/>
      <c r="F345" s="115"/>
      <c r="G345" s="115"/>
      <c r="H345" s="115"/>
      <c r="I345" s="115"/>
      <c r="J345" s="115"/>
      <c r="K345" s="115"/>
      <c r="L345" s="115"/>
    </row>
    <row r="346" spans="2:12">
      <c r="B346" s="114"/>
      <c r="C346" s="114"/>
      <c r="D346" s="115"/>
      <c r="E346" s="115"/>
      <c r="F346" s="115"/>
      <c r="G346" s="115"/>
      <c r="H346" s="115"/>
      <c r="I346" s="115"/>
      <c r="J346" s="115"/>
      <c r="K346" s="115"/>
      <c r="L346" s="115"/>
    </row>
    <row r="347" spans="2:12">
      <c r="B347" s="114"/>
      <c r="C347" s="114"/>
      <c r="D347" s="115"/>
      <c r="E347" s="115"/>
      <c r="F347" s="115"/>
      <c r="G347" s="115"/>
      <c r="H347" s="115"/>
      <c r="I347" s="115"/>
      <c r="J347" s="115"/>
      <c r="K347" s="115"/>
      <c r="L347" s="115"/>
    </row>
    <row r="348" spans="2:12">
      <c r="B348" s="114"/>
      <c r="C348" s="114"/>
      <c r="D348" s="115"/>
      <c r="E348" s="115"/>
      <c r="F348" s="115"/>
      <c r="G348" s="115"/>
      <c r="H348" s="115"/>
      <c r="I348" s="115"/>
      <c r="J348" s="115"/>
      <c r="K348" s="115"/>
      <c r="L348" s="115"/>
    </row>
    <row r="349" spans="2:12">
      <c r="B349" s="114"/>
      <c r="C349" s="114"/>
      <c r="D349" s="115"/>
      <c r="E349" s="115"/>
      <c r="F349" s="115"/>
      <c r="G349" s="115"/>
      <c r="H349" s="115"/>
      <c r="I349" s="115"/>
      <c r="J349" s="115"/>
      <c r="K349" s="115"/>
      <c r="L349" s="115"/>
    </row>
    <row r="350" spans="2:12">
      <c r="B350" s="114"/>
      <c r="C350" s="114"/>
      <c r="D350" s="115"/>
      <c r="E350" s="115"/>
      <c r="F350" s="115"/>
      <c r="G350" s="115"/>
      <c r="H350" s="115"/>
      <c r="I350" s="115"/>
      <c r="J350" s="115"/>
      <c r="K350" s="115"/>
      <c r="L350" s="115"/>
    </row>
    <row r="351" spans="2:12">
      <c r="B351" s="114"/>
      <c r="C351" s="114"/>
      <c r="D351" s="115"/>
      <c r="E351" s="115"/>
      <c r="F351" s="115"/>
      <c r="G351" s="115"/>
      <c r="H351" s="115"/>
      <c r="I351" s="115"/>
      <c r="J351" s="115"/>
      <c r="K351" s="115"/>
      <c r="L351" s="115"/>
    </row>
    <row r="352" spans="2:12">
      <c r="B352" s="114"/>
      <c r="C352" s="114"/>
      <c r="D352" s="115"/>
      <c r="E352" s="115"/>
      <c r="F352" s="115"/>
      <c r="G352" s="115"/>
      <c r="H352" s="115"/>
      <c r="I352" s="115"/>
      <c r="J352" s="115"/>
      <c r="K352" s="115"/>
      <c r="L352" s="115"/>
    </row>
    <row r="353" spans="2:12">
      <c r="B353" s="114"/>
      <c r="C353" s="114"/>
      <c r="D353" s="115"/>
      <c r="E353" s="115"/>
      <c r="F353" s="115"/>
      <c r="G353" s="115"/>
      <c r="H353" s="115"/>
      <c r="I353" s="115"/>
      <c r="J353" s="115"/>
      <c r="K353" s="115"/>
      <c r="L353" s="115"/>
    </row>
    <row r="354" spans="2:12">
      <c r="B354" s="114"/>
      <c r="C354" s="114"/>
      <c r="D354" s="115"/>
      <c r="E354" s="115"/>
      <c r="F354" s="115"/>
      <c r="G354" s="115"/>
      <c r="H354" s="115"/>
      <c r="I354" s="115"/>
      <c r="J354" s="115"/>
      <c r="K354" s="115"/>
      <c r="L354" s="115"/>
    </row>
    <row r="355" spans="2:12">
      <c r="B355" s="114"/>
      <c r="C355" s="114"/>
      <c r="D355" s="115"/>
      <c r="E355" s="115"/>
      <c r="F355" s="115"/>
      <c r="G355" s="115"/>
      <c r="H355" s="115"/>
      <c r="I355" s="115"/>
      <c r="J355" s="115"/>
      <c r="K355" s="115"/>
      <c r="L355" s="115"/>
    </row>
    <row r="356" spans="2:12">
      <c r="B356" s="114"/>
      <c r="C356" s="114"/>
      <c r="D356" s="115"/>
      <c r="E356" s="115"/>
      <c r="F356" s="115"/>
      <c r="G356" s="115"/>
      <c r="H356" s="115"/>
      <c r="I356" s="115"/>
      <c r="J356" s="115"/>
      <c r="K356" s="115"/>
      <c r="L356" s="115"/>
    </row>
    <row r="357" spans="2:12">
      <c r="B357" s="114"/>
      <c r="C357" s="114"/>
      <c r="D357" s="115"/>
      <c r="E357" s="115"/>
      <c r="F357" s="115"/>
      <c r="G357" s="115"/>
      <c r="H357" s="115"/>
      <c r="I357" s="115"/>
      <c r="J357" s="115"/>
      <c r="K357" s="115"/>
      <c r="L357" s="115"/>
    </row>
    <row r="358" spans="2:12">
      <c r="B358" s="114"/>
      <c r="C358" s="114"/>
      <c r="D358" s="115"/>
      <c r="E358" s="115"/>
      <c r="F358" s="115"/>
      <c r="G358" s="115"/>
      <c r="H358" s="115"/>
      <c r="I358" s="115"/>
      <c r="J358" s="115"/>
      <c r="K358" s="115"/>
      <c r="L358" s="115"/>
    </row>
    <row r="359" spans="2:12">
      <c r="B359" s="114"/>
      <c r="C359" s="114"/>
      <c r="D359" s="115"/>
      <c r="E359" s="115"/>
      <c r="F359" s="115"/>
      <c r="G359" s="115"/>
      <c r="H359" s="115"/>
      <c r="I359" s="115"/>
      <c r="J359" s="115"/>
      <c r="K359" s="115"/>
      <c r="L359" s="115"/>
    </row>
    <row r="360" spans="2:12">
      <c r="B360" s="114"/>
      <c r="C360" s="114"/>
      <c r="D360" s="115"/>
      <c r="E360" s="115"/>
      <c r="F360" s="115"/>
      <c r="G360" s="115"/>
      <c r="H360" s="115"/>
      <c r="I360" s="115"/>
      <c r="J360" s="115"/>
      <c r="K360" s="115"/>
      <c r="L360" s="115"/>
    </row>
    <row r="361" spans="2:12">
      <c r="B361" s="114"/>
      <c r="C361" s="114"/>
      <c r="D361" s="115"/>
      <c r="E361" s="115"/>
      <c r="F361" s="115"/>
      <c r="G361" s="115"/>
      <c r="H361" s="115"/>
      <c r="I361" s="115"/>
      <c r="J361" s="115"/>
      <c r="K361" s="115"/>
      <c r="L361" s="115"/>
    </row>
    <row r="362" spans="2:12">
      <c r="B362" s="114"/>
      <c r="C362" s="114"/>
      <c r="D362" s="115"/>
      <c r="E362" s="115"/>
      <c r="F362" s="115"/>
      <c r="G362" s="115"/>
      <c r="H362" s="115"/>
      <c r="I362" s="115"/>
      <c r="J362" s="115"/>
      <c r="K362" s="115"/>
      <c r="L362" s="115"/>
    </row>
    <row r="363" spans="2:12">
      <c r="B363" s="114"/>
      <c r="C363" s="114"/>
      <c r="D363" s="115"/>
      <c r="E363" s="115"/>
      <c r="F363" s="115"/>
      <c r="G363" s="115"/>
      <c r="H363" s="115"/>
      <c r="I363" s="115"/>
      <c r="J363" s="115"/>
      <c r="K363" s="115"/>
      <c r="L363" s="115"/>
    </row>
    <row r="364" spans="2:12">
      <c r="B364" s="114"/>
      <c r="C364" s="114"/>
      <c r="D364" s="115"/>
      <c r="E364" s="115"/>
      <c r="F364" s="115"/>
      <c r="G364" s="115"/>
      <c r="H364" s="115"/>
      <c r="I364" s="115"/>
      <c r="J364" s="115"/>
      <c r="K364" s="115"/>
      <c r="L364" s="115"/>
    </row>
    <row r="365" spans="2:12">
      <c r="B365" s="114"/>
      <c r="C365" s="114"/>
      <c r="D365" s="115"/>
      <c r="E365" s="115"/>
      <c r="F365" s="115"/>
      <c r="G365" s="115"/>
      <c r="H365" s="115"/>
      <c r="I365" s="115"/>
      <c r="J365" s="115"/>
      <c r="K365" s="115"/>
      <c r="L365" s="115"/>
    </row>
    <row r="366" spans="2:12">
      <c r="B366" s="114"/>
      <c r="C366" s="114"/>
      <c r="D366" s="115"/>
      <c r="E366" s="115"/>
      <c r="F366" s="115"/>
      <c r="G366" s="115"/>
      <c r="H366" s="115"/>
      <c r="I366" s="115"/>
      <c r="J366" s="115"/>
      <c r="K366" s="115"/>
      <c r="L366" s="115"/>
    </row>
    <row r="367" spans="2:12">
      <c r="B367" s="114"/>
      <c r="C367" s="114"/>
      <c r="D367" s="115"/>
      <c r="E367" s="115"/>
      <c r="F367" s="115"/>
      <c r="G367" s="115"/>
      <c r="H367" s="115"/>
      <c r="I367" s="115"/>
      <c r="J367" s="115"/>
      <c r="K367" s="115"/>
      <c r="L367" s="115"/>
    </row>
    <row r="368" spans="2:12">
      <c r="B368" s="114"/>
      <c r="C368" s="114"/>
      <c r="D368" s="115"/>
      <c r="E368" s="115"/>
      <c r="F368" s="115"/>
      <c r="G368" s="115"/>
      <c r="H368" s="115"/>
      <c r="I368" s="115"/>
      <c r="J368" s="115"/>
      <c r="K368" s="115"/>
      <c r="L368" s="115"/>
    </row>
    <row r="369" spans="2:12">
      <c r="B369" s="114"/>
      <c r="C369" s="114"/>
      <c r="D369" s="115"/>
      <c r="E369" s="115"/>
      <c r="F369" s="115"/>
      <c r="G369" s="115"/>
      <c r="H369" s="115"/>
      <c r="I369" s="115"/>
      <c r="J369" s="115"/>
      <c r="K369" s="115"/>
      <c r="L369" s="115"/>
    </row>
    <row r="370" spans="2:12">
      <c r="B370" s="114"/>
      <c r="C370" s="114"/>
      <c r="D370" s="115"/>
      <c r="E370" s="115"/>
      <c r="F370" s="115"/>
      <c r="G370" s="115"/>
      <c r="H370" s="115"/>
      <c r="I370" s="115"/>
      <c r="J370" s="115"/>
      <c r="K370" s="115"/>
      <c r="L370" s="115"/>
    </row>
    <row r="371" spans="2:12">
      <c r="B371" s="114"/>
      <c r="C371" s="114"/>
      <c r="D371" s="115"/>
      <c r="E371" s="115"/>
      <c r="F371" s="115"/>
      <c r="G371" s="115"/>
      <c r="H371" s="115"/>
      <c r="I371" s="115"/>
      <c r="J371" s="115"/>
      <c r="K371" s="115"/>
      <c r="L371" s="115"/>
    </row>
    <row r="372" spans="2:12">
      <c r="B372" s="114"/>
      <c r="C372" s="114"/>
      <c r="D372" s="115"/>
      <c r="E372" s="115"/>
      <c r="F372" s="115"/>
      <c r="G372" s="115"/>
      <c r="H372" s="115"/>
      <c r="I372" s="115"/>
      <c r="J372" s="115"/>
      <c r="K372" s="115"/>
      <c r="L372" s="115"/>
    </row>
    <row r="373" spans="2:12">
      <c r="B373" s="114"/>
      <c r="C373" s="114"/>
      <c r="D373" s="115"/>
      <c r="E373" s="115"/>
      <c r="F373" s="115"/>
      <c r="G373" s="115"/>
      <c r="H373" s="115"/>
      <c r="I373" s="115"/>
      <c r="J373" s="115"/>
      <c r="K373" s="115"/>
      <c r="L373" s="115"/>
    </row>
    <row r="374" spans="2:12">
      <c r="B374" s="114"/>
      <c r="C374" s="114"/>
      <c r="D374" s="115"/>
      <c r="E374" s="115"/>
      <c r="F374" s="115"/>
      <c r="G374" s="115"/>
      <c r="H374" s="115"/>
      <c r="I374" s="115"/>
      <c r="J374" s="115"/>
      <c r="K374" s="115"/>
      <c r="L374" s="115"/>
    </row>
    <row r="375" spans="2:12">
      <c r="B375" s="114"/>
      <c r="C375" s="114"/>
      <c r="D375" s="115"/>
      <c r="E375" s="115"/>
      <c r="F375" s="115"/>
      <c r="G375" s="115"/>
      <c r="H375" s="115"/>
      <c r="I375" s="115"/>
      <c r="J375" s="115"/>
      <c r="K375" s="115"/>
      <c r="L375" s="115"/>
    </row>
    <row r="376" spans="2:12">
      <c r="B376" s="114"/>
      <c r="C376" s="114"/>
      <c r="D376" s="115"/>
      <c r="E376" s="115"/>
      <c r="F376" s="115"/>
      <c r="G376" s="115"/>
      <c r="H376" s="115"/>
      <c r="I376" s="115"/>
      <c r="J376" s="115"/>
      <c r="K376" s="115"/>
      <c r="L376" s="115"/>
    </row>
    <row r="377" spans="2:12">
      <c r="B377" s="114"/>
      <c r="C377" s="114"/>
      <c r="D377" s="115"/>
      <c r="E377" s="115"/>
      <c r="F377" s="115"/>
      <c r="G377" s="115"/>
      <c r="H377" s="115"/>
      <c r="I377" s="115"/>
      <c r="J377" s="115"/>
      <c r="K377" s="115"/>
      <c r="L377" s="115"/>
    </row>
    <row r="378" spans="2:12">
      <c r="B378" s="114"/>
      <c r="C378" s="114"/>
      <c r="D378" s="115"/>
      <c r="E378" s="115"/>
      <c r="F378" s="115"/>
      <c r="G378" s="115"/>
      <c r="H378" s="115"/>
      <c r="I378" s="115"/>
      <c r="J378" s="115"/>
      <c r="K378" s="115"/>
      <c r="L378" s="115"/>
    </row>
    <row r="379" spans="2:12">
      <c r="B379" s="114"/>
      <c r="C379" s="114"/>
      <c r="D379" s="115"/>
      <c r="E379" s="115"/>
      <c r="F379" s="115"/>
      <c r="G379" s="115"/>
      <c r="H379" s="115"/>
      <c r="I379" s="115"/>
      <c r="J379" s="115"/>
      <c r="K379" s="115"/>
      <c r="L379" s="115"/>
    </row>
    <row r="380" spans="2:12">
      <c r="B380" s="114"/>
      <c r="C380" s="114"/>
      <c r="D380" s="115"/>
      <c r="E380" s="115"/>
      <c r="F380" s="115"/>
      <c r="G380" s="115"/>
      <c r="H380" s="115"/>
      <c r="I380" s="115"/>
      <c r="J380" s="115"/>
      <c r="K380" s="115"/>
      <c r="L380" s="115"/>
    </row>
    <row r="381" spans="2:12">
      <c r="B381" s="114"/>
      <c r="C381" s="114"/>
      <c r="D381" s="115"/>
      <c r="E381" s="115"/>
      <c r="F381" s="115"/>
      <c r="G381" s="115"/>
      <c r="H381" s="115"/>
      <c r="I381" s="115"/>
      <c r="J381" s="115"/>
      <c r="K381" s="115"/>
      <c r="L381" s="115"/>
    </row>
    <row r="382" spans="2:12">
      <c r="B382" s="114"/>
      <c r="C382" s="114"/>
      <c r="D382" s="115"/>
      <c r="E382" s="115"/>
      <c r="F382" s="115"/>
      <c r="G382" s="115"/>
      <c r="H382" s="115"/>
      <c r="I382" s="115"/>
      <c r="J382" s="115"/>
      <c r="K382" s="115"/>
      <c r="L382" s="115"/>
    </row>
    <row r="383" spans="2:12">
      <c r="B383" s="114"/>
      <c r="C383" s="114"/>
      <c r="D383" s="115"/>
      <c r="E383" s="115"/>
      <c r="F383" s="115"/>
      <c r="G383" s="115"/>
      <c r="H383" s="115"/>
      <c r="I383" s="115"/>
      <c r="J383" s="115"/>
      <c r="K383" s="115"/>
      <c r="L383" s="115"/>
    </row>
    <row r="384" spans="2:12">
      <c r="B384" s="114"/>
      <c r="C384" s="114"/>
      <c r="D384" s="115"/>
      <c r="E384" s="115"/>
      <c r="F384" s="115"/>
      <c r="G384" s="115"/>
      <c r="H384" s="115"/>
      <c r="I384" s="115"/>
      <c r="J384" s="115"/>
      <c r="K384" s="115"/>
      <c r="L384" s="115"/>
    </row>
    <row r="385" spans="2:12">
      <c r="B385" s="114"/>
      <c r="C385" s="114"/>
      <c r="D385" s="115"/>
      <c r="E385" s="115"/>
      <c r="F385" s="115"/>
      <c r="G385" s="115"/>
      <c r="H385" s="115"/>
      <c r="I385" s="115"/>
      <c r="J385" s="115"/>
      <c r="K385" s="115"/>
      <c r="L385" s="115"/>
    </row>
    <row r="386" spans="2:12">
      <c r="B386" s="114"/>
      <c r="C386" s="114"/>
      <c r="D386" s="115"/>
      <c r="E386" s="115"/>
      <c r="F386" s="115"/>
      <c r="G386" s="115"/>
      <c r="H386" s="115"/>
      <c r="I386" s="115"/>
      <c r="J386" s="115"/>
      <c r="K386" s="115"/>
      <c r="L386" s="115"/>
    </row>
    <row r="387" spans="2:12">
      <c r="B387" s="114"/>
      <c r="C387" s="114"/>
      <c r="D387" s="115"/>
      <c r="E387" s="115"/>
      <c r="F387" s="115"/>
      <c r="G387" s="115"/>
      <c r="H387" s="115"/>
      <c r="I387" s="115"/>
      <c r="J387" s="115"/>
      <c r="K387" s="115"/>
      <c r="L387" s="115"/>
    </row>
    <row r="388" spans="2:12">
      <c r="B388" s="114"/>
      <c r="C388" s="114"/>
      <c r="D388" s="115"/>
      <c r="E388" s="115"/>
      <c r="F388" s="115"/>
      <c r="G388" s="115"/>
      <c r="H388" s="115"/>
      <c r="I388" s="115"/>
      <c r="J388" s="115"/>
      <c r="K388" s="115"/>
      <c r="L388" s="115"/>
    </row>
    <row r="389" spans="2:12">
      <c r="B389" s="114"/>
      <c r="C389" s="114"/>
      <c r="D389" s="115"/>
      <c r="E389" s="115"/>
      <c r="F389" s="115"/>
      <c r="G389" s="115"/>
      <c r="H389" s="115"/>
      <c r="I389" s="115"/>
      <c r="J389" s="115"/>
      <c r="K389" s="115"/>
      <c r="L389" s="115"/>
    </row>
    <row r="390" spans="2:12">
      <c r="B390" s="114"/>
      <c r="C390" s="114"/>
      <c r="D390" s="115"/>
      <c r="E390" s="115"/>
      <c r="F390" s="115"/>
      <c r="G390" s="115"/>
      <c r="H390" s="115"/>
      <c r="I390" s="115"/>
      <c r="J390" s="115"/>
      <c r="K390" s="115"/>
      <c r="L390" s="115"/>
    </row>
    <row r="391" spans="2:12">
      <c r="B391" s="114"/>
      <c r="C391" s="114"/>
      <c r="D391" s="115"/>
      <c r="E391" s="115"/>
      <c r="F391" s="115"/>
      <c r="G391" s="115"/>
      <c r="H391" s="115"/>
      <c r="I391" s="115"/>
      <c r="J391" s="115"/>
      <c r="K391" s="115"/>
      <c r="L391" s="115"/>
    </row>
    <row r="392" spans="2:12">
      <c r="B392" s="114"/>
      <c r="C392" s="114"/>
      <c r="D392" s="115"/>
      <c r="E392" s="115"/>
      <c r="F392" s="115"/>
      <c r="G392" s="115"/>
      <c r="H392" s="115"/>
      <c r="I392" s="115"/>
      <c r="J392" s="115"/>
      <c r="K392" s="115"/>
      <c r="L392" s="115"/>
    </row>
    <row r="393" spans="2:12">
      <c r="B393" s="114"/>
      <c r="C393" s="114"/>
      <c r="D393" s="115"/>
      <c r="E393" s="115"/>
      <c r="F393" s="115"/>
      <c r="G393" s="115"/>
      <c r="H393" s="115"/>
      <c r="I393" s="115"/>
      <c r="J393" s="115"/>
      <c r="K393" s="115"/>
      <c r="L393" s="115"/>
    </row>
    <row r="394" spans="2:12">
      <c r="B394" s="114"/>
      <c r="C394" s="114"/>
      <c r="D394" s="115"/>
      <c r="E394" s="115"/>
      <c r="F394" s="115"/>
      <c r="G394" s="115"/>
      <c r="H394" s="115"/>
      <c r="I394" s="115"/>
      <c r="J394" s="115"/>
      <c r="K394" s="115"/>
      <c r="L394" s="115"/>
    </row>
    <row r="395" spans="2:12">
      <c r="B395" s="114"/>
      <c r="C395" s="114"/>
      <c r="D395" s="115"/>
      <c r="E395" s="115"/>
      <c r="F395" s="115"/>
      <c r="G395" s="115"/>
      <c r="H395" s="115"/>
      <c r="I395" s="115"/>
      <c r="J395" s="115"/>
      <c r="K395" s="115"/>
      <c r="L395" s="115"/>
    </row>
    <row r="396" spans="2:12">
      <c r="B396" s="114"/>
      <c r="C396" s="114"/>
      <c r="D396" s="115"/>
      <c r="E396" s="115"/>
      <c r="F396" s="115"/>
      <c r="G396" s="115"/>
      <c r="H396" s="115"/>
      <c r="I396" s="115"/>
      <c r="J396" s="115"/>
      <c r="K396" s="115"/>
      <c r="L396" s="115"/>
    </row>
    <row r="397" spans="2:12">
      <c r="B397" s="114"/>
      <c r="C397" s="114"/>
      <c r="D397" s="115"/>
      <c r="E397" s="115"/>
      <c r="F397" s="115"/>
      <c r="G397" s="115"/>
      <c r="H397" s="115"/>
      <c r="I397" s="115"/>
      <c r="J397" s="115"/>
      <c r="K397" s="115"/>
      <c r="L397" s="115"/>
    </row>
    <row r="398" spans="2:12">
      <c r="B398" s="114"/>
      <c r="C398" s="114"/>
      <c r="D398" s="115"/>
      <c r="E398" s="115"/>
      <c r="F398" s="115"/>
      <c r="G398" s="115"/>
      <c r="H398" s="115"/>
      <c r="I398" s="115"/>
      <c r="J398" s="115"/>
      <c r="K398" s="115"/>
      <c r="L398" s="115"/>
    </row>
    <row r="399" spans="2:12">
      <c r="B399" s="114"/>
      <c r="C399" s="114"/>
      <c r="D399" s="115"/>
      <c r="E399" s="115"/>
      <c r="F399" s="115"/>
      <c r="G399" s="115"/>
      <c r="H399" s="115"/>
      <c r="I399" s="115"/>
      <c r="J399" s="115"/>
      <c r="K399" s="115"/>
      <c r="L399" s="115"/>
    </row>
    <row r="400" spans="2:12">
      <c r="B400" s="114"/>
      <c r="C400" s="114"/>
      <c r="D400" s="115"/>
      <c r="E400" s="115"/>
      <c r="F400" s="115"/>
      <c r="G400" s="115"/>
      <c r="H400" s="115"/>
      <c r="I400" s="115"/>
      <c r="J400" s="115"/>
      <c r="K400" s="115"/>
      <c r="L400" s="115"/>
    </row>
    <row r="401" spans="2:12">
      <c r="B401" s="114"/>
      <c r="C401" s="114"/>
      <c r="D401" s="115"/>
      <c r="E401" s="115"/>
      <c r="F401" s="115"/>
      <c r="G401" s="115"/>
      <c r="H401" s="115"/>
      <c r="I401" s="115"/>
      <c r="J401" s="115"/>
      <c r="K401" s="115"/>
      <c r="L401" s="115"/>
    </row>
    <row r="402" spans="2:12">
      <c r="B402" s="114"/>
      <c r="C402" s="114"/>
      <c r="D402" s="115"/>
      <c r="E402" s="115"/>
      <c r="F402" s="115"/>
      <c r="G402" s="115"/>
      <c r="H402" s="115"/>
      <c r="I402" s="115"/>
      <c r="J402" s="115"/>
      <c r="K402" s="115"/>
      <c r="L402" s="115"/>
    </row>
    <row r="403" spans="2:12">
      <c r="B403" s="114"/>
      <c r="C403" s="114"/>
      <c r="D403" s="115"/>
      <c r="E403" s="115"/>
      <c r="F403" s="115"/>
      <c r="G403" s="115"/>
      <c r="H403" s="115"/>
      <c r="I403" s="115"/>
      <c r="J403" s="115"/>
      <c r="K403" s="115"/>
      <c r="L403" s="115"/>
    </row>
    <row r="404" spans="2:12">
      <c r="B404" s="114"/>
      <c r="C404" s="114"/>
      <c r="D404" s="115"/>
      <c r="E404" s="115"/>
      <c r="F404" s="115"/>
      <c r="G404" s="115"/>
      <c r="H404" s="115"/>
      <c r="I404" s="115"/>
      <c r="J404" s="115"/>
      <c r="K404" s="115"/>
      <c r="L404" s="115"/>
    </row>
    <row r="405" spans="2:12">
      <c r="B405" s="114"/>
      <c r="C405" s="114"/>
      <c r="D405" s="115"/>
      <c r="E405" s="115"/>
      <c r="F405" s="115"/>
      <c r="G405" s="115"/>
      <c r="H405" s="115"/>
      <c r="I405" s="115"/>
      <c r="J405" s="115"/>
      <c r="K405" s="115"/>
      <c r="L405" s="115"/>
    </row>
    <row r="406" spans="2:12">
      <c r="B406" s="114"/>
      <c r="C406" s="114"/>
      <c r="D406" s="115"/>
      <c r="E406" s="115"/>
      <c r="F406" s="115"/>
      <c r="G406" s="115"/>
      <c r="H406" s="115"/>
      <c r="I406" s="115"/>
      <c r="J406" s="115"/>
      <c r="K406" s="115"/>
      <c r="L406" s="115"/>
    </row>
    <row r="407" spans="2:12">
      <c r="B407" s="114"/>
      <c r="C407" s="114"/>
      <c r="D407" s="115"/>
      <c r="E407" s="115"/>
      <c r="F407" s="115"/>
      <c r="G407" s="115"/>
      <c r="H407" s="115"/>
      <c r="I407" s="115"/>
      <c r="J407" s="115"/>
      <c r="K407" s="115"/>
      <c r="L407" s="115"/>
    </row>
    <row r="408" spans="2:12">
      <c r="B408" s="114"/>
      <c r="C408" s="114"/>
      <c r="D408" s="115"/>
      <c r="E408" s="115"/>
      <c r="F408" s="115"/>
      <c r="G408" s="115"/>
      <c r="H408" s="115"/>
      <c r="I408" s="115"/>
      <c r="J408" s="115"/>
      <c r="K408" s="115"/>
      <c r="L408" s="115"/>
    </row>
    <row r="409" spans="2:12">
      <c r="B409" s="114"/>
      <c r="C409" s="114"/>
      <c r="D409" s="115"/>
      <c r="E409" s="115"/>
      <c r="F409" s="115"/>
      <c r="G409" s="115"/>
      <c r="H409" s="115"/>
      <c r="I409" s="115"/>
      <c r="J409" s="115"/>
      <c r="K409" s="115"/>
      <c r="L409" s="115"/>
    </row>
    <row r="410" spans="2:12">
      <c r="B410" s="114"/>
      <c r="C410" s="114"/>
      <c r="D410" s="115"/>
      <c r="E410" s="115"/>
      <c r="F410" s="115"/>
      <c r="G410" s="115"/>
      <c r="H410" s="115"/>
      <c r="I410" s="115"/>
      <c r="J410" s="115"/>
      <c r="K410" s="115"/>
      <c r="L410" s="115"/>
    </row>
    <row r="411" spans="2:12">
      <c r="B411" s="114"/>
      <c r="C411" s="114"/>
      <c r="D411" s="115"/>
      <c r="E411" s="115"/>
      <c r="F411" s="115"/>
      <c r="G411" s="115"/>
      <c r="H411" s="115"/>
      <c r="I411" s="115"/>
      <c r="J411" s="115"/>
      <c r="K411" s="115"/>
      <c r="L411" s="115"/>
    </row>
    <row r="412" spans="2:12">
      <c r="B412" s="114"/>
      <c r="C412" s="114"/>
      <c r="D412" s="115"/>
      <c r="E412" s="115"/>
      <c r="F412" s="115"/>
      <c r="G412" s="115"/>
      <c r="H412" s="115"/>
      <c r="I412" s="115"/>
      <c r="J412" s="115"/>
      <c r="K412" s="115"/>
      <c r="L412" s="115"/>
    </row>
    <row r="413" spans="2:12">
      <c r="B413" s="114"/>
      <c r="C413" s="114"/>
      <c r="D413" s="115"/>
      <c r="E413" s="115"/>
      <c r="F413" s="115"/>
      <c r="G413" s="115"/>
      <c r="H413" s="115"/>
      <c r="I413" s="115"/>
      <c r="J413" s="115"/>
      <c r="K413" s="115"/>
      <c r="L413" s="115"/>
    </row>
    <row r="414" spans="2:12">
      <c r="B414" s="114"/>
      <c r="C414" s="114"/>
      <c r="D414" s="115"/>
      <c r="E414" s="115"/>
      <c r="F414" s="115"/>
      <c r="G414" s="115"/>
      <c r="H414" s="115"/>
      <c r="I414" s="115"/>
      <c r="J414" s="115"/>
      <c r="K414" s="115"/>
      <c r="L414" s="115"/>
    </row>
    <row r="415" spans="2:12">
      <c r="B415" s="114"/>
      <c r="C415" s="114"/>
      <c r="D415" s="115"/>
      <c r="E415" s="115"/>
      <c r="F415" s="115"/>
      <c r="G415" s="115"/>
      <c r="H415" s="115"/>
      <c r="I415" s="115"/>
      <c r="J415" s="115"/>
      <c r="K415" s="115"/>
      <c r="L415" s="115"/>
    </row>
    <row r="416" spans="2:12">
      <c r="B416" s="114"/>
      <c r="C416" s="114"/>
      <c r="D416" s="115"/>
      <c r="E416" s="115"/>
      <c r="F416" s="115"/>
      <c r="G416" s="115"/>
      <c r="H416" s="115"/>
      <c r="I416" s="115"/>
      <c r="J416" s="115"/>
      <c r="K416" s="115"/>
      <c r="L416" s="115"/>
    </row>
    <row r="417" spans="2:12">
      <c r="B417" s="114"/>
      <c r="C417" s="114"/>
      <c r="D417" s="115"/>
      <c r="E417" s="115"/>
      <c r="F417" s="115"/>
      <c r="G417" s="115"/>
      <c r="H417" s="115"/>
      <c r="I417" s="115"/>
      <c r="J417" s="115"/>
      <c r="K417" s="115"/>
      <c r="L417" s="115"/>
    </row>
    <row r="418" spans="2:12">
      <c r="B418" s="114"/>
      <c r="C418" s="114"/>
      <c r="D418" s="115"/>
      <c r="E418" s="115"/>
      <c r="F418" s="115"/>
      <c r="G418" s="115"/>
      <c r="H418" s="115"/>
      <c r="I418" s="115"/>
      <c r="J418" s="115"/>
      <c r="K418" s="115"/>
      <c r="L418" s="115"/>
    </row>
    <row r="419" spans="2:12">
      <c r="B419" s="114"/>
      <c r="C419" s="114"/>
      <c r="D419" s="115"/>
      <c r="E419" s="115"/>
      <c r="F419" s="115"/>
      <c r="G419" s="115"/>
      <c r="H419" s="115"/>
      <c r="I419" s="115"/>
      <c r="J419" s="115"/>
      <c r="K419" s="115"/>
      <c r="L419" s="115"/>
    </row>
    <row r="420" spans="2:12">
      <c r="B420" s="114"/>
      <c r="C420" s="114"/>
      <c r="D420" s="115"/>
      <c r="E420" s="115"/>
      <c r="F420" s="115"/>
      <c r="G420" s="115"/>
      <c r="H420" s="115"/>
      <c r="I420" s="115"/>
      <c r="J420" s="115"/>
      <c r="K420" s="115"/>
      <c r="L420" s="115"/>
    </row>
    <row r="421" spans="2:12">
      <c r="B421" s="114"/>
      <c r="C421" s="114"/>
      <c r="D421" s="115"/>
      <c r="E421" s="115"/>
      <c r="F421" s="115"/>
      <c r="G421" s="115"/>
      <c r="H421" s="115"/>
      <c r="I421" s="115"/>
      <c r="J421" s="115"/>
      <c r="K421" s="115"/>
      <c r="L421" s="115"/>
    </row>
    <row r="422" spans="2:12">
      <c r="B422" s="114"/>
      <c r="C422" s="114"/>
      <c r="D422" s="115"/>
      <c r="E422" s="115"/>
      <c r="F422" s="115"/>
      <c r="G422" s="115"/>
      <c r="H422" s="115"/>
      <c r="I422" s="115"/>
      <c r="J422" s="115"/>
      <c r="K422" s="115"/>
      <c r="L422" s="115"/>
    </row>
    <row r="423" spans="2:12">
      <c r="B423" s="114"/>
      <c r="C423" s="114"/>
      <c r="D423" s="115"/>
      <c r="E423" s="115"/>
      <c r="F423" s="115"/>
      <c r="G423" s="115"/>
      <c r="H423" s="115"/>
      <c r="I423" s="115"/>
      <c r="J423" s="115"/>
      <c r="K423" s="115"/>
      <c r="L423" s="115"/>
    </row>
    <row r="424" spans="2:12">
      <c r="B424" s="114"/>
      <c r="C424" s="114"/>
      <c r="D424" s="115"/>
      <c r="E424" s="115"/>
      <c r="F424" s="115"/>
      <c r="G424" s="115"/>
      <c r="H424" s="115"/>
      <c r="I424" s="115"/>
      <c r="J424" s="115"/>
      <c r="K424" s="115"/>
      <c r="L424" s="115"/>
    </row>
    <row r="425" spans="2:12">
      <c r="B425" s="114"/>
      <c r="C425" s="114"/>
      <c r="D425" s="115"/>
      <c r="E425" s="115"/>
      <c r="F425" s="115"/>
      <c r="G425" s="115"/>
      <c r="H425" s="115"/>
      <c r="I425" s="115"/>
      <c r="J425" s="115"/>
      <c r="K425" s="115"/>
      <c r="L425" s="115"/>
    </row>
    <row r="426" spans="2:12">
      <c r="B426" s="114"/>
      <c r="C426" s="114"/>
      <c r="D426" s="115"/>
      <c r="E426" s="115"/>
      <c r="F426" s="115"/>
      <c r="G426" s="115"/>
      <c r="H426" s="115"/>
      <c r="I426" s="115"/>
      <c r="J426" s="115"/>
      <c r="K426" s="115"/>
      <c r="L426" s="115"/>
    </row>
    <row r="427" spans="2:12">
      <c r="B427" s="114"/>
      <c r="C427" s="114"/>
      <c r="D427" s="115"/>
      <c r="E427" s="115"/>
      <c r="F427" s="115"/>
      <c r="G427" s="115"/>
      <c r="H427" s="115"/>
      <c r="I427" s="115"/>
      <c r="J427" s="115"/>
      <c r="K427" s="115"/>
      <c r="L427" s="115"/>
    </row>
    <row r="428" spans="2:12">
      <c r="B428" s="114"/>
      <c r="C428" s="114"/>
      <c r="D428" s="115"/>
      <c r="E428" s="115"/>
      <c r="F428" s="115"/>
      <c r="G428" s="115"/>
      <c r="H428" s="115"/>
      <c r="I428" s="115"/>
      <c r="J428" s="115"/>
      <c r="K428" s="115"/>
      <c r="L428" s="115"/>
    </row>
    <row r="429" spans="2:12">
      <c r="B429" s="114"/>
      <c r="C429" s="114"/>
      <c r="D429" s="115"/>
      <c r="E429" s="115"/>
      <c r="F429" s="115"/>
      <c r="G429" s="115"/>
      <c r="H429" s="115"/>
      <c r="I429" s="115"/>
      <c r="J429" s="115"/>
      <c r="K429" s="115"/>
      <c r="L429" s="115"/>
    </row>
    <row r="430" spans="2:12">
      <c r="B430" s="114"/>
      <c r="C430" s="114"/>
      <c r="D430" s="115"/>
      <c r="E430" s="115"/>
      <c r="F430" s="115"/>
      <c r="G430" s="115"/>
      <c r="H430" s="115"/>
      <c r="I430" s="115"/>
      <c r="J430" s="115"/>
      <c r="K430" s="115"/>
      <c r="L430" s="115"/>
    </row>
    <row r="431" spans="2:12">
      <c r="B431" s="114"/>
      <c r="C431" s="114"/>
      <c r="D431" s="115"/>
      <c r="E431" s="115"/>
      <c r="F431" s="115"/>
      <c r="G431" s="115"/>
      <c r="H431" s="115"/>
      <c r="I431" s="115"/>
      <c r="J431" s="115"/>
      <c r="K431" s="115"/>
      <c r="L431" s="115"/>
    </row>
    <row r="432" spans="2:12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1:B19 C5:C1048576 B21:B23 B25:B1048576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Props1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C070A1-B1B4-443C-95AE-F1F3DD5ABB3F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a46656d4-8850-49b3-aebd-68bd05f7f43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2023-09-04T06:11:30Z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