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4-6.2023\רשימות נכסים- 30.6.23\רשימות נכסים- שידור שני- 30.6.23\"/>
    </mc:Choice>
  </mc:AlternateContent>
  <xr:revisionPtr revIDLastSave="0" documentId="13_ncr:1_{B7E68A76-B29C-4F0D-82F3-DACFE2D891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C42" i="1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11" i="2"/>
  <c r="J28" i="2"/>
  <c r="J20" i="2"/>
  <c r="J14" i="2"/>
  <c r="J13" i="2"/>
  <c r="J12" i="2"/>
  <c r="J11" i="2"/>
  <c r="D22" i="1" l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D43" i="1"/>
  <c r="D11" i="1"/>
  <c r="K35" i="2"/>
  <c r="K34" i="2"/>
  <c r="K33" i="2"/>
  <c r="K32" i="2"/>
  <c r="K31" i="2"/>
  <c r="K30" i="2"/>
  <c r="K29" i="2"/>
  <c r="K27" i="2"/>
  <c r="K26" i="2"/>
  <c r="K25" i="2"/>
  <c r="K24" i="2"/>
  <c r="K23" i="2"/>
  <c r="K22" i="2"/>
  <c r="K21" i="2"/>
  <c r="K19" i="2"/>
  <c r="K18" i="2"/>
  <c r="K17" i="2"/>
  <c r="K16" i="2"/>
  <c r="K15" i="2"/>
  <c r="K11" i="2"/>
  <c r="K12" i="2"/>
  <c r="K13" i="2"/>
  <c r="K14" i="2"/>
  <c r="K20" i="2"/>
  <c r="K28" i="2"/>
</calcChain>
</file>

<file path=xl/sharedStrings.xml><?xml version="1.0" encoding="utf-8"?>
<sst xmlns="http://schemas.openxmlformats.org/spreadsheetml/2006/main" count="8770" uniqueCount="2866">
  <si>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</si>
  <si>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</si>
  <si>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</si>
  <si>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</si>
  <si>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</si>
  <si>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</si>
  <si>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</si>
  <si>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</si>
  <si>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</si>
  <si>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</si>
  <si>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</si>
  <si>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</si>
  <si>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</si>
  <si>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</si>
  <si>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</si>
  <si>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</si>
  <si>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</si>
  <si>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</si>
  <si>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</si>
  <si>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</si>
  <si>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</si>
  <si>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</si>
  <si>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</si>
  <si>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</si>
  <si>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</si>
  <si>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</si>
  <si>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</si>
  <si>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</si>
  <si>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</si>
  <si>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</si>
  <si>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</si>
  <si>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</si>
  <si>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</si>
  <si>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</si>
  <si>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</si>
  <si>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</si>
  <si>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</si>
  <si>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</si>
  <si>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</si>
  <si>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</si>
  <si>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</si>
  <si>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</si>
  <si>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</si>
  <si>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</si>
  <si>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</si>
  <si>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</si>
  <si>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</si>
  <si>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</si>
  <si>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</si>
  <si>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</si>
  <si>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</si>
  <si>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</si>
  <si>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</si>
  <si>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</si>
  <si>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</si>
  <si>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</si>
  <si>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</si>
  <si>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</si>
  <si>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</si>
  <si>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</si>
  <si>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</si>
  <si>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</si>
  <si>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</si>
  <si>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</si>
  <si>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</si>
  <si>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</si>
  <si>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</si>
  <si>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</si>
  <si>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</si>
  <si>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</si>
  <si>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</si>
  <si>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</si>
  <si>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</si>
  <si>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</si>
  <si>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</si>
  <si>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</si>
  <si>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</si>
  <si>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</si>
  <si>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</si>
  <si>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</si>
  <si>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</si>
  <si>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</si>
  <si>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</si>
  <si>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</si>
  <si>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</si>
  <si>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</si>
  <si>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</si>
  <si>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</si>
  <si>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</si>
  <si>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</si>
  <si>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</si>
  <si>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</si>
  <si>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</si>
  <si>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</si>
  <si>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</si>
  <si>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</si>
  <si>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</si>
  <si>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</si>
  <si>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</si>
  <si>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</si>
  <si>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</si>
  <si>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</si>
  <si>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</si>
  <si>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</si>
  <si>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</si>
  <si>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</si>
  <si>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</si>
  <si>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</si>
  <si>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</si>
  <si>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</si>
  <si>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</si>
  <si>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</si>
  <si>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</si>
  <si>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</si>
  <si>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</si>
  <si>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</si>
  <si>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</si>
  <si>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</si>
  <si>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</si>
  <si>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</si>
  <si>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</si>
  <si>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</si>
  <si>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</si>
  <si>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</si>
  <si>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</si>
  <si>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</si>
  <si>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</si>
  <si>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</si>
  <si>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</si>
  <si>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</si>
  <si>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</si>
  <si>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</si>
  <si>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</si>
  <si>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</si>
  <si>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</si>
  <si>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</si>
  <si>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</si>
  <si>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</si>
  <si>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</si>
  <si>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</si>
  <si>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</si>
  <si>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</si>
  <si>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</si>
  <si>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</si>
  <si>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</si>
  <si>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</si>
  <si>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</si>
  <si>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</si>
  <si>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</si>
  <si>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</si>
  <si>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</si>
  <si>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</si>
  <si>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</si>
  <si>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</si>
  <si>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</si>
  <si>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</si>
  <si>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</si>
  <si>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</si>
  <si>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</si>
  <si>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</si>
  <si>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</si>
  <si>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</si>
  <si>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</si>
  <si>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</si>
  <si>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</si>
  <si>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</si>
  <si>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</si>
  <si>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</si>
  <si>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</si>
  <si>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</si>
  <si>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</si>
  <si>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</si>
  <si>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</si>
  <si>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</si>
  <si>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</si>
  <si>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</si>
  <si>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</si>
  <si>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</si>
  <si>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</si>
  <si>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</si>
  <si>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</si>
  <si>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</si>
  <si>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</si>
  <si>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</si>
  <si>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</si>
  <si>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</si>
  <si>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</si>
  <si>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</si>
  <si>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</si>
  <si>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</si>
  <si>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</si>
  <si>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</si>
  <si>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</si>
  <si>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</si>
  <si>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</si>
  <si>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</si>
  <si>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</si>
  <si>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מגדל השתלמות בניהול אישי</t>
  </si>
  <si>
    <t>8890</t>
  </si>
  <si>
    <t>בהתאם לשיטה שיושמה בדוח הכספי *</t>
  </si>
  <si>
    <t>פרנק שווצרי</t>
  </si>
  <si>
    <t>כתר שבדי</t>
  </si>
  <si>
    <t>סה"כ בישראל</t>
  </si>
  <si>
    <t>סה"כ יתרת מזומנים ועו"ש בש"ח</t>
  </si>
  <si>
    <t>1111111111- 10- לאומי</t>
  </si>
  <si>
    <t>10</t>
  </si>
  <si>
    <t>ilAAA</t>
  </si>
  <si>
    <t>S&amp;P מעלות</t>
  </si>
  <si>
    <t>סה"כ יתרת מזומנים ועו"ש נקובים במט"ח</t>
  </si>
  <si>
    <t>20001- 10- לאומי</t>
  </si>
  <si>
    <t>100006- 10- לאומי</t>
  </si>
  <si>
    <t>20003- 10- לאומי</t>
  </si>
  <si>
    <t>70002- 10- לאומי</t>
  </si>
  <si>
    <t>סה"כ פח"ק/פר"י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</si>
  <si>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</si>
  <si>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</si>
  <si>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</si>
  <si>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</si>
  <si>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</si>
  <si>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29994521- 10- לאומי</t>
  </si>
  <si>
    <t>29994537- 10-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</si>
  <si>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</si>
  <si>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</si>
  <si>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</si>
  <si>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</si>
  <si>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</si>
  <si>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1025- גליל</t>
  </si>
  <si>
    <t>1135912</t>
  </si>
  <si>
    <t>RF</t>
  </si>
  <si>
    <t>סה"כ לא צמודות</t>
  </si>
  <si>
    <t>סה"כ מלווה קצר מועד</t>
  </si>
  <si>
    <t>מלווה קצר מועד 1023- בנק ישראל- מק"מ</t>
  </si>
  <si>
    <t>8231029</t>
  </si>
  <si>
    <t>מלווה קצר מועד 1123- בנק ישראל- מק"מ</t>
  </si>
  <si>
    <t>8231128</t>
  </si>
  <si>
    <t>מלווה קצר מועד 314- בנק ישראל- מק"מ</t>
  </si>
  <si>
    <t>8240319</t>
  </si>
  <si>
    <t>מקמ 1213- בנק ישראל- מק"מ</t>
  </si>
  <si>
    <t>8231219</t>
  </si>
  <si>
    <t>מקמ 813</t>
  </si>
  <si>
    <t>8230815</t>
  </si>
  <si>
    <t>מקמ 913- בנק ישראל- מק"מ</t>
  </si>
  <si>
    <t>8230914</t>
  </si>
  <si>
    <t>סה"כ שחר</t>
  </si>
  <si>
    <t>ממשל שקלית 0226- שחר</t>
  </si>
  <si>
    <t>1174697</t>
  </si>
  <si>
    <t>ממשלתי שקלית 0142- שחר</t>
  </si>
  <si>
    <t>1125400</t>
  </si>
  <si>
    <t>ממשלתית שקלית 0.4% 10/24- שחר</t>
  </si>
  <si>
    <t>1175777</t>
  </si>
  <si>
    <t>ממשלתית שקלית 1.00% 03/30- שחר</t>
  </si>
  <si>
    <t>1160985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</si>
  <si>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</si>
  <si>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</si>
  <si>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</si>
  <si>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</si>
  <si>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05/16/24- Treasury Bill</t>
  </si>
  <si>
    <t>US912797FH58</t>
  </si>
  <si>
    <t>לא מדורג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</si>
  <si>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</si>
  <si>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</si>
  <si>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</si>
  <si>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</si>
  <si>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</si>
  <si>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</si>
  <si>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</si>
  <si>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</si>
  <si>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181- בנק לאומי לישראל בע"מ</t>
  </si>
  <si>
    <t>6040505</t>
  </si>
  <si>
    <t>520018078</t>
  </si>
  <si>
    <t>בנקים</t>
  </si>
  <si>
    <t>Aaa.il</t>
  </si>
  <si>
    <t>מזרחי טפחות הנפק 49- מזרחי טפחות חברה להנפקות בע"מ</t>
  </si>
  <si>
    <t>2310282</t>
  </si>
  <si>
    <t>520032046</t>
  </si>
  <si>
    <t>חשמל אגח 31- חברת החשמל לישראל בע"מ</t>
  </si>
  <si>
    <t>6000285</t>
  </si>
  <si>
    <t>520000472</t>
  </si>
  <si>
    <t>אנרגיה</t>
  </si>
  <si>
    <t>Aa1.il</t>
  </si>
  <si>
    <t>חשמל אגח 32- חברת החשמל לישראל בע"מ</t>
  </si>
  <si>
    <t>6000384</t>
  </si>
  <si>
    <t>עזריאלי אגח ה- קבוצת עזריאלי בע"מ (לשעבר קנית מימון)</t>
  </si>
  <si>
    <t>1156603</t>
  </si>
  <si>
    <t>510960719</t>
  </si>
  <si>
    <t>נדלן מניב בישראל</t>
  </si>
  <si>
    <t>אמות אגח ח- אמות השקעות בע"מ</t>
  </si>
  <si>
    <t>1172782</t>
  </si>
  <si>
    <t>520026683</t>
  </si>
  <si>
    <t>ilAA</t>
  </si>
  <si>
    <t>*ביג אגח יח- ביג מרכזי קניות (2004) בע"מ</t>
  </si>
  <si>
    <t>1174226</t>
  </si>
  <si>
    <t>513623314</t>
  </si>
  <si>
    <t>Aa3.il</t>
  </si>
  <si>
    <t>אשטרום קבוצה אגח ד- קבוצת אשטרום</t>
  </si>
  <si>
    <t>1182989</t>
  </si>
  <si>
    <t>510381601</t>
  </si>
  <si>
    <t>בנייה</t>
  </si>
  <si>
    <t>ilA</t>
  </si>
  <si>
    <t>ארזים אגח 4- ארזים השקעות בע"מ</t>
  </si>
  <si>
    <t>1380104</t>
  </si>
  <si>
    <t>520034281</t>
  </si>
  <si>
    <t>נדלן מניב בחו"ל</t>
  </si>
  <si>
    <t>ilD</t>
  </si>
  <si>
    <t>פלאזה סנטרס אגח א- פלאזה סנטרס</t>
  </si>
  <si>
    <t>1109495</t>
  </si>
  <si>
    <t>33248324</t>
  </si>
  <si>
    <t>קרסו מוטורס אגח ד- קרסו מוטורס בע"מ</t>
  </si>
  <si>
    <t>1173566</t>
  </si>
  <si>
    <t>514065283</t>
  </si>
  <si>
    <t>מסחר</t>
  </si>
  <si>
    <t>ilAA-</t>
  </si>
  <si>
    <t>אלון רבוע כחול אגח ו- אלון רבוע כחול ישראל בעמ</t>
  </si>
  <si>
    <t>1169127</t>
  </si>
  <si>
    <t>520042847</t>
  </si>
  <si>
    <t>ilA+</t>
  </si>
  <si>
    <t>*סלקום אגח יב- סלקום ישראל בע"מ</t>
  </si>
  <si>
    <t>1143080</t>
  </si>
  <si>
    <t>511930125</t>
  </si>
  <si>
    <t>חברה לישראל אגח 15- החברה לישראל בע"מ</t>
  </si>
  <si>
    <t>5760327</t>
  </si>
  <si>
    <t>520028010</t>
  </si>
  <si>
    <t>פתאל אירו אגח א- פתאל נכסים(אירופה)בע"מ</t>
  </si>
  <si>
    <t>1137512</t>
  </si>
  <si>
    <t>515328250</t>
  </si>
  <si>
    <t>A2.il</t>
  </si>
  <si>
    <t>*או.פי.סי  אגח ג- או.פי.סי. אנרגיה בע"מ</t>
  </si>
  <si>
    <t>1180355</t>
  </si>
  <si>
    <t>514401702</t>
  </si>
  <si>
    <t>ilA-</t>
  </si>
  <si>
    <t>בול מסחר אגח א- בול מסחר והשקעות בע"מ</t>
  </si>
  <si>
    <t>1183862</t>
  </si>
  <si>
    <t>510992183</t>
  </si>
  <si>
    <t>אשראי חוץ בנקאי</t>
  </si>
  <si>
    <t>Ca.il</t>
  </si>
  <si>
    <t>פטרוכימים אגח י- מפעלים פטרוכימיים בישראל בע"מ</t>
  </si>
  <si>
    <t>1190297</t>
  </si>
  <si>
    <t>520029315</t>
  </si>
  <si>
    <t>סה"כ אחר</t>
  </si>
  <si>
    <t>סה"כ תל אביב 35</t>
  </si>
  <si>
    <t>*או פי סי אנרגיה- או.פי.סי. אנרגיה בע"מ</t>
  </si>
  <si>
    <t>1141571</t>
  </si>
  <si>
    <t>*אנלייט אנרגיה- אנלייט אנרגיה מתחדשת בע"מ</t>
  </si>
  <si>
    <t>720011</t>
  </si>
  <si>
    <t>520041146</t>
  </si>
  <si>
    <t>אנרגיה מתחדשת</t>
  </si>
  <si>
    <t>*אנרג'יקס- אנרג'יקס אנרגיות מתחדשות בע"מ</t>
  </si>
  <si>
    <t>1123355</t>
  </si>
  <si>
    <t>513901371</t>
  </si>
  <si>
    <t>פניקס 1- הפניקס אחזקות בע"מ</t>
  </si>
  <si>
    <t>767012</t>
  </si>
  <si>
    <t>520017450</t>
  </si>
  <si>
    <t>ביטוח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</si>
  <si>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</si>
  <si>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</si>
  <si>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</si>
  <si>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</si>
  <si>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</si>
  <si>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</si>
  <si>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</si>
  <si>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*שיכון ובינוי- שיכון ובינוי בע"מ</t>
  </si>
  <si>
    <t>1081942</t>
  </si>
  <si>
    <t>520036104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</si>
  <si>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</si>
  <si>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</si>
  <si>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</si>
  <si>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</si>
  <si>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</si>
  <si>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</si>
  <si>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</si>
  <si>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</si>
  <si>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</si>
  <si>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</si>
  <si>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</si>
  <si>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</si>
  <si>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</si>
  <si>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</si>
  <si>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</si>
  <si>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</si>
  <si>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520028911</t>
  </si>
  <si>
    <t>חברה לישראל- החברה לישראל בע"מ</t>
  </si>
  <si>
    <t>576017</t>
  </si>
  <si>
    <t>ניו-מד אנרג'י יהש- ניו-מד אנרג'י- שותפות מוגבלת</t>
  </si>
  <si>
    <t>475020</t>
  </si>
  <si>
    <t>550013098</t>
  </si>
  <si>
    <t>חיפושי נפט וגז</t>
  </si>
  <si>
    <t>דלק קבוצה- קבוצת דלק בע"מ</t>
  </si>
  <si>
    <t>1084128</t>
  </si>
  <si>
    <t>520044322</t>
  </si>
  <si>
    <t>*איי.סי.אל- איי.סי.אל גרופ בע"מ (דואלי)</t>
  </si>
  <si>
    <t>281014</t>
  </si>
  <si>
    <t>520027830</t>
  </si>
  <si>
    <t>כימיה, גומי ופלסטיק</t>
  </si>
  <si>
    <t>*נובה- נובה מכשירי מדידה בע"מ</t>
  </si>
  <si>
    <t>1084557</t>
  </si>
  <si>
    <t>511812463</t>
  </si>
  <si>
    <t>מוליכים למחצה</t>
  </si>
  <si>
    <t>*שטראוס- שטראוס גרופ בע"מ</t>
  </si>
  <si>
    <t>746016</t>
  </si>
  <si>
    <t>520003781</t>
  </si>
  <si>
    <t>מזון</t>
  </si>
  <si>
    <t>*שפיר- שפיר הנדסה ותעשיה בע"מ</t>
  </si>
  <si>
    <t>1133875</t>
  </si>
  <si>
    <t>514892801</t>
  </si>
  <si>
    <t>מתכת ומוצרי בניה</t>
  </si>
  <si>
    <t>אירפורט סיטי- איירפורט סיטי בע"מ</t>
  </si>
  <si>
    <t>1095835</t>
  </si>
  <si>
    <t>511659401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</si>
  <si>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</si>
  <si>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</si>
  <si>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</si>
  <si>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</si>
  <si>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</si>
  <si>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*ביג- ביג מרכזי קניות (2004) בע"מ</t>
  </si>
  <si>
    <t>1097260</t>
  </si>
  <si>
    <t>*מבנה  - מבנה נדל"ן (כ.ד)  בע"מ</t>
  </si>
  <si>
    <t>226019</t>
  </si>
  <si>
    <t>520024126</t>
  </si>
  <si>
    <t>*מליסרון-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</si>
  <si>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</si>
  <si>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</si>
  <si>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</si>
  <si>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</si>
  <si>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</si>
  <si>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</si>
  <si>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520013954</t>
  </si>
  <si>
    <t>פארמה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</si>
  <si>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</si>
  <si>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</si>
  <si>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</si>
  <si>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</si>
  <si>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</si>
  <si>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</si>
  <si>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</si>
  <si>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</si>
  <si>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</si>
  <si>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</si>
  <si>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</si>
  <si>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</si>
  <si>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520036658</t>
  </si>
  <si>
    <t>כלל עסקי ביטוח- כלל החזקות עסקי ביטוח בע"מ</t>
  </si>
  <si>
    <t>224014</t>
  </si>
  <si>
    <t>520036120</t>
  </si>
  <si>
    <t>*מגדל ביטוח- מגדל אחזקות ביטוח ופיננסים בע"מ</t>
  </si>
  <si>
    <t>1081165</t>
  </si>
  <si>
    <t>520029984</t>
  </si>
  <si>
    <t>*ישראל קנדה- ישראל קנדה (ט.ר) בעמ</t>
  </si>
  <si>
    <t>434019</t>
  </si>
  <si>
    <t>520039298</t>
  </si>
  <si>
    <t>פיבי- פ.י.ב.י. אחזקות בע"מ</t>
  </si>
  <si>
    <t>763011</t>
  </si>
  <si>
    <t>520029026</t>
  </si>
  <si>
    <t>אופקו הלת' אינק- OPKO HEALTH,INC</t>
  </si>
  <si>
    <t>1129543</t>
  </si>
  <si>
    <t>1610</t>
  </si>
  <si>
    <t>השקעות במדעי החיים</t>
  </si>
  <si>
    <t>*ג'נריישן קפיטל- ג'נריישן קפיטל בע"מ</t>
  </si>
  <si>
    <t>1156926</t>
  </si>
  <si>
    <t>515846558</t>
  </si>
  <si>
    <t>*ערד- ערד השקעות ופתוח תעשיה בע"מ</t>
  </si>
  <si>
    <t>731018</t>
  </si>
  <si>
    <t>520025198</t>
  </si>
  <si>
    <t>נאוויטס פט יהש- נאוויטס פטרוליום, שותפות מוגבלת</t>
  </si>
  <si>
    <t>1141969</t>
  </si>
  <si>
    <t>550263107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</si>
  <si>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</si>
  <si>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</si>
  <si>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</si>
  <si>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</si>
  <si>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</si>
  <si>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</si>
  <si>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*פתאל החזקות- פתאל החזקות 1998 בע"מ</t>
  </si>
  <si>
    <t>1143429</t>
  </si>
  <si>
    <t>512607888</t>
  </si>
  <si>
    <t>מלונאות ותיירות</t>
  </si>
  <si>
    <t>דלק רכב- דלק מערכות רכב בע"מ</t>
  </si>
  <si>
    <t>829010</t>
  </si>
  <si>
    <t>520033291</t>
  </si>
  <si>
    <t>קרסו- קרסו מוטורס בע"מ</t>
  </si>
  <si>
    <t>1123850</t>
  </si>
  <si>
    <t>ארגו פרופרטיז אן. וי- ארגו פרופרטיז אן. וי</t>
  </si>
  <si>
    <t>1175371</t>
  </si>
  <si>
    <t>70252750</t>
  </si>
  <si>
    <t>*ג'י סיטי- ג'י סיטי בע"מ</t>
  </si>
  <si>
    <t>126011</t>
  </si>
  <si>
    <t>520033234</t>
  </si>
  <si>
    <t>סאמיט- סאמיט אחזקות נדל"ן בע"מ</t>
  </si>
  <si>
    <t>1081686</t>
  </si>
  <si>
    <t>520043720</t>
  </si>
  <si>
    <t>נכסים ובנין- חברה לנכסים ולבנין בע"מ</t>
  </si>
  <si>
    <t>699017</t>
  </si>
  <si>
    <t>520025438</t>
  </si>
  <si>
    <t>מגדלי תיכון- מגדלי הים התיכון</t>
  </si>
  <si>
    <t>1131523</t>
  </si>
  <si>
    <t>512719485</t>
  </si>
  <si>
    <t>מניבים ריט- מניבים קרן הריט החדשה בע"מ</t>
  </si>
  <si>
    <t>1140573</t>
  </si>
  <si>
    <t>515327120</t>
  </si>
  <si>
    <t>סלע נדלן- סלע קפיטל נדל"ן בע"מ</t>
  </si>
  <si>
    <t>1109644</t>
  </si>
  <si>
    <t>513992529</t>
  </si>
  <si>
    <t>*ריט 1- ריט 1 בע"מ</t>
  </si>
  <si>
    <t>1098920</t>
  </si>
  <si>
    <t>513821488</t>
  </si>
  <si>
    <t>פוקס- ויזל- פוקס-ויזל בע"מ</t>
  </si>
  <si>
    <t>1087022</t>
  </si>
  <si>
    <t>512157603</t>
  </si>
  <si>
    <t>רשתות שיווק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</si>
  <si>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</si>
  <si>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</si>
  <si>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</si>
  <si>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</si>
  <si>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</si>
  <si>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520022732</t>
  </si>
  <si>
    <t>*חילן טק- חילן בע"מ</t>
  </si>
  <si>
    <t>1084698</t>
  </si>
  <si>
    <t>520039942</t>
  </si>
  <si>
    <t>שירותי מידע</t>
  </si>
  <si>
    <t>*מטריקס- מטריקס אי.טי בע"מ</t>
  </si>
  <si>
    <t>445015</t>
  </si>
  <si>
    <t>520039413</t>
  </si>
  <si>
    <t>מלם תים- מלם-תים בע"מ</t>
  </si>
  <si>
    <t>156018</t>
  </si>
  <si>
    <t>520034620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</si>
  <si>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</si>
  <si>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</si>
  <si>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</si>
  <si>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</si>
  <si>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</si>
  <si>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</si>
  <si>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</si>
  <si>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</si>
  <si>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</si>
  <si>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הבורסה לניע בתא- הבורסה לניירות ערך בתל-אביב בע"מ</t>
  </si>
  <si>
    <t>1159029</t>
  </si>
  <si>
    <t>520020033</t>
  </si>
  <si>
    <t>ישראכרט- ישראכרט בע"מ</t>
  </si>
  <si>
    <t>1157403</t>
  </si>
  <si>
    <t>510706153</t>
  </si>
  <si>
    <t>מג'יק- מג'יק תעשיות תכנה בע"מ</t>
  </si>
  <si>
    <t>1082312</t>
  </si>
  <si>
    <t>520036740</t>
  </si>
  <si>
    <t>סאפיינס- סאפיינס אינטרנשיונל קורפוריישן N.V</t>
  </si>
  <si>
    <t>1087659</t>
  </si>
  <si>
    <t>53368</t>
  </si>
  <si>
    <t>פריון נטוורק- פריון נטוורק בע"מ לשעבר אינקרדימייל</t>
  </si>
  <si>
    <t>1095819</t>
  </si>
  <si>
    <t>512849498</t>
  </si>
  <si>
    <t>סה"כ מניות היתר</t>
  </si>
  <si>
    <t>תפרון- תפרון בע"מ</t>
  </si>
  <si>
    <t>1082585</t>
  </si>
  <si>
    <t>520043407</t>
  </si>
  <si>
    <t>*ארד- ארד בע"מ</t>
  </si>
  <si>
    <t>1091651</t>
  </si>
  <si>
    <t>510007800</t>
  </si>
  <si>
    <t>אלקטרוניקה ואופטיקה</t>
  </si>
  <si>
    <t>פיסיבי טכנולוגיות- פי.סי.בי. טכנולוגיות בע"מ</t>
  </si>
  <si>
    <t>1091685</t>
  </si>
  <si>
    <t>511888356</t>
  </si>
  <si>
    <t>קומפיולאב- קומפיולאב בע"מ</t>
  </si>
  <si>
    <t>1140300</t>
  </si>
  <si>
    <t>511683351</t>
  </si>
  <si>
    <t>דור אלון- דור אלון אנרגיה בישראל (1988) בע"מ</t>
  </si>
  <si>
    <t>1093202</t>
  </si>
  <si>
    <t>520043878</t>
  </si>
  <si>
    <t>שיכון ובינוי אנרגיה- שיכון ובינוי אנרגיה בע"מ</t>
  </si>
  <si>
    <t>1188242</t>
  </si>
  <si>
    <t>510459928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</si>
  <si>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</si>
  <si>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</si>
  <si>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</si>
  <si>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</si>
  <si>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</si>
  <si>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</si>
  <si>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שוהם ביזנס- א.נ שוהם בידנס בע"מ</t>
  </si>
  <si>
    <t>1082007</t>
  </si>
  <si>
    <t>520043860</t>
  </si>
  <si>
    <t>אולטרא שייפ- אולטרה שייפ לשעבר גולקס</t>
  </si>
  <si>
    <t>448019</t>
  </si>
  <si>
    <t>520039314</t>
  </si>
  <si>
    <t>אופל בלאנס- אופל בלאנס השקעות בע"מ</t>
  </si>
  <si>
    <t>1094986</t>
  </si>
  <si>
    <t>513734566</t>
  </si>
  <si>
    <t>אס. אר אקורד- אס.אר.אקורד בע"מ</t>
  </si>
  <si>
    <t>422014</t>
  </si>
  <si>
    <t>520038670</t>
  </si>
  <si>
    <t>בול מסחר והשקעות- בול מסחר והשקעות בע"מ</t>
  </si>
  <si>
    <t>1176635</t>
  </si>
  <si>
    <t>ברקת- ברקת קפיטל בע"מ</t>
  </si>
  <si>
    <t>1178276</t>
  </si>
  <si>
    <t>515187326</t>
  </si>
  <si>
    <t>יעקב פיננסים- יעקב פיננסים</t>
  </si>
  <si>
    <t>1185057</t>
  </si>
  <si>
    <t>514288661</t>
  </si>
  <si>
    <t>מלרן- מלרן</t>
  </si>
  <si>
    <t>1170950</t>
  </si>
  <si>
    <t>514097591</t>
  </si>
  <si>
    <t>מניף- מניף שירותים פיננסים בעמ</t>
  </si>
  <si>
    <t>1170893</t>
  </si>
  <si>
    <t>512764408</t>
  </si>
  <si>
    <t>נאוי- קבוצת האחים נאוי בע"מ</t>
  </si>
  <si>
    <t>208017</t>
  </si>
  <si>
    <t>520036070</t>
  </si>
  <si>
    <t>קמהדע- קמהדע בע"מ</t>
  </si>
  <si>
    <t>1094119</t>
  </si>
  <si>
    <t>511524605</t>
  </si>
  <si>
    <t>ביוטכנולוגיה</t>
  </si>
  <si>
    <t>אראסאל- אר.אס.אל.אלקטרוניקה בע"מ</t>
  </si>
  <si>
    <t>299016</t>
  </si>
  <si>
    <t>520037458</t>
  </si>
  <si>
    <t>אירודרום קבוצה- קבוצת אירודרום בע"מ</t>
  </si>
  <si>
    <t>363010</t>
  </si>
  <si>
    <t>520037607</t>
  </si>
  <si>
    <t>אב-גד- אב-גד החזקות בע"מ</t>
  </si>
  <si>
    <t>1171818</t>
  </si>
  <si>
    <t>514091685</t>
  </si>
  <si>
    <t>אלמוגים- אלמוגים החזקות בע"מ</t>
  </si>
  <si>
    <t>1136829</t>
  </si>
  <si>
    <t>513988824</t>
  </si>
  <si>
    <t>בוני תיכון- בוני התיכון הנדסה אזרחית ותשתיות בע"מ</t>
  </si>
  <si>
    <t>531012</t>
  </si>
  <si>
    <t>520040304</t>
  </si>
  <si>
    <t>הכשרה התפתחות עירונית- חברת הכשרת הישוב בישראל- אנרגיה בע"מ</t>
  </si>
  <si>
    <t>1121474</t>
  </si>
  <si>
    <t>514423474</t>
  </si>
  <si>
    <t>לסיכו- לסיכו בע"מ</t>
  </si>
  <si>
    <t>1140946</t>
  </si>
  <si>
    <t>510512056</t>
  </si>
  <si>
    <t>נתנאל גרופ- נתנאל גרופ בע"מ</t>
  </si>
  <si>
    <t>421016</t>
  </si>
  <si>
    <t>520039074</t>
  </si>
  <si>
    <t>צרפתי- צבי צרפתי השקעות ובנין (1992) בע"מ</t>
  </si>
  <si>
    <t>425017</t>
  </si>
  <si>
    <t>520039090</t>
  </si>
  <si>
    <t>חנן מור- קבוצת חנן מור אחזקות בע"מ</t>
  </si>
  <si>
    <t>1102532</t>
  </si>
  <si>
    <t>513605519</t>
  </si>
  <si>
    <t>רותם שני יזמות והשקעות- רותם שני יזמות והשקעות בע"מ</t>
  </si>
  <si>
    <t>1171529</t>
  </si>
  <si>
    <t>512287517</t>
  </si>
  <si>
    <t>ביג-טק 50- ביג-טק 50 מו"פ - שותפות מוגבלת</t>
  </si>
  <si>
    <t>1172295</t>
  </si>
  <si>
    <t>540295417</t>
  </si>
  <si>
    <t>השקעות בהי-טק</t>
  </si>
  <si>
    <t>הייב 2040 יהש- הייב 2040 מו"פ שותפות מוגבלת</t>
  </si>
  <si>
    <t>1177765</t>
  </si>
  <si>
    <t>540303195</t>
  </si>
  <si>
    <t>טכנופלסט ונצ'רס- טכנופלס ונצ'רס בע"מ</t>
  </si>
  <si>
    <t>1083419</t>
  </si>
  <si>
    <t>520044298</t>
  </si>
  <si>
    <t>יוניק-טק יהש- יוניק-טק שותפות מוגבלת</t>
  </si>
  <si>
    <t>1174846</t>
  </si>
  <si>
    <t>540301322</t>
  </si>
  <si>
    <t>מנרה יהש- מנרה ונצ'רס אקס אל-שותפות מוגבלת</t>
  </si>
  <si>
    <t>1178474</t>
  </si>
  <si>
    <t>540304045</t>
  </si>
  <si>
    <t>כלל ביוטכנולוגיה- כלל תעשיות ביוטכנולוגיה בע"מ</t>
  </si>
  <si>
    <t>1104280</t>
  </si>
  <si>
    <t>511898835</t>
  </si>
  <si>
    <t>אלביט הדמיה- אלביט הדמיה בע"מ</t>
  </si>
  <si>
    <t>1081116</t>
  </si>
  <si>
    <t>520043035</t>
  </si>
  <si>
    <t>דיסקונט השקעות- חברת השקעות דיסקונט בע"מ</t>
  </si>
  <si>
    <t>639013</t>
  </si>
  <si>
    <t>520023896</t>
  </si>
  <si>
    <t>להב- להב אל.אר רילאסטייט בעמ</t>
  </si>
  <si>
    <t>136010</t>
  </si>
  <si>
    <t>520034257</t>
  </si>
  <si>
    <t>מבטח שמיר- מבטח שמיר אחזקות בע"מ</t>
  </si>
  <si>
    <t>127019</t>
  </si>
  <si>
    <t>520034125</t>
  </si>
  <si>
    <t>עילדב- עילדב השקעות בע"מ</t>
  </si>
  <si>
    <t>1083658</t>
  </si>
  <si>
    <t>520044405</t>
  </si>
  <si>
    <t>רפק- רפק תקשורת ותשתיות בע"מ</t>
  </si>
  <si>
    <t>769026</t>
  </si>
  <si>
    <t>520029505</t>
  </si>
  <si>
    <t>*מספנות ישראל- תעשיות מספנות ישראל בע"מ</t>
  </si>
  <si>
    <t>1168533</t>
  </si>
  <si>
    <t>516084753</t>
  </si>
  <si>
    <t>אינפימר- אינפימר בע"מ</t>
  </si>
  <si>
    <t>1080688</t>
  </si>
  <si>
    <t>520041773</t>
  </si>
  <si>
    <t>חברות מעטפת</t>
  </si>
  <si>
    <t>מודיעין- מודיעין אנרגיה - שותפות מוגבלת</t>
  </si>
  <si>
    <t>345017</t>
  </si>
  <si>
    <t>550012405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</si>
  <si>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</si>
  <si>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</si>
  <si>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</si>
  <si>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</si>
  <si>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</si>
  <si>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</si>
  <si>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קווליטאו- קווליטאו בע"מ</t>
  </si>
  <si>
    <t>1083955</t>
  </si>
  <si>
    <t>511896540</t>
  </si>
  <si>
    <t>גן שמואל- גן שמואל מזון בע"מ</t>
  </si>
  <si>
    <t>532010</t>
  </si>
  <si>
    <t>520039934</t>
  </si>
  <si>
    <t>כלל משקאות- כלל תעשיות ומשקאות בע"מ</t>
  </si>
  <si>
    <t>1147685</t>
  </si>
  <si>
    <t>515818524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</si>
  <si>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</si>
  <si>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</si>
  <si>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</si>
  <si>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</si>
  <si>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</si>
  <si>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</si>
  <si>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אייסקיור מדיקל- אייסקיור מדיקל בע"מ</t>
  </si>
  <si>
    <t>1122415</t>
  </si>
  <si>
    <t>513787804</t>
  </si>
  <si>
    <t>מכשור רפואי</t>
  </si>
  <si>
    <t>אנדימד- אנדימד בע"מ לשעבר אפליסוניקס</t>
  </si>
  <si>
    <t>1101021</t>
  </si>
  <si>
    <t>513487629</t>
  </si>
  <si>
    <t>ביו ויו- ביו ויו בע"מ</t>
  </si>
  <si>
    <t>1096049</t>
  </si>
  <si>
    <t>512671371</t>
  </si>
  <si>
    <t>קשרי תעופה- קשרי תעופה בע"מ</t>
  </si>
  <si>
    <t>413013</t>
  </si>
  <si>
    <t>520039009</t>
  </si>
  <si>
    <t>אייקון גרופ בעמ- אייקון גרופ בע"מ</t>
  </si>
  <si>
    <t>1182484</t>
  </si>
  <si>
    <t>513955252</t>
  </si>
  <si>
    <t>אקסל- אקסל סולושנס גרופ בע"מ</t>
  </si>
  <si>
    <t>770016</t>
  </si>
  <si>
    <t>520031345</t>
  </si>
  <si>
    <t>ברימאג- ברימאג דיגיטל אייג' בע"מ</t>
  </si>
  <si>
    <t>1094283</t>
  </si>
  <si>
    <t>511786378</t>
  </si>
  <si>
    <t>ויליפוד אינטרנשיונל- ג.ויליפוד אינטרנשיונל בע"מ (דואלי)</t>
  </si>
  <si>
    <t>1082858</t>
  </si>
  <si>
    <t>520043209</t>
  </si>
  <si>
    <t>גלוברנדס- גלוברנדס גרופ בע"מ</t>
  </si>
  <si>
    <t>1147487</t>
  </si>
  <si>
    <t>515809499</t>
  </si>
  <si>
    <t>חממה סחר- חממה מאיר סחר (1996) בע"מ</t>
  </si>
  <si>
    <t>1104785</t>
  </si>
  <si>
    <t>512398017</t>
  </si>
  <si>
    <t>*מנדלסוןתשת- מנדלסון תשתיות ותעשיות בע"מ</t>
  </si>
  <si>
    <t>1129444</t>
  </si>
  <si>
    <t>513660373</t>
  </si>
  <si>
    <t>שנפ- מפעלי ע. שנפ ושות' בע"מ</t>
  </si>
  <si>
    <t>1103571</t>
  </si>
  <si>
    <t>512665373</t>
  </si>
  <si>
    <t>נלה דיגיטל- נלה דיגיטל קומרס  בע"מ</t>
  </si>
  <si>
    <t>341016</t>
  </si>
  <si>
    <t>520037763</t>
  </si>
  <si>
    <t>סאני תקשורת- סאני תקשורת סלולרית  בע"מ</t>
  </si>
  <si>
    <t>1082353</t>
  </si>
  <si>
    <t>520031808</t>
  </si>
  <si>
    <t>עמיר שיווק- עמיר שיווק והשקעות בחקלאות בע"מ</t>
  </si>
  <si>
    <t>1092204</t>
  </si>
  <si>
    <t>513615286</t>
  </si>
  <si>
    <t>ראלקו- ראלקו סוכנויות בע"מ</t>
  </si>
  <si>
    <t>393017</t>
  </si>
  <si>
    <t>520038183</t>
  </si>
  <si>
    <t>חד אסף תעשיות- חד-אסף תעשיות בע"מ</t>
  </si>
  <si>
    <t>351015</t>
  </si>
  <si>
    <t>520038449</t>
  </si>
  <si>
    <t>חמת- קבוצת חמת בע"מ</t>
  </si>
  <si>
    <t>384016</t>
  </si>
  <si>
    <t>520038530</t>
  </si>
  <si>
    <t>*קליל- קליל תעשיות בע"מ</t>
  </si>
  <si>
    <t>797035</t>
  </si>
  <si>
    <t>520032442</t>
  </si>
  <si>
    <t>לכיש- תעשיות לכיש בע"מ</t>
  </si>
  <si>
    <t>826016</t>
  </si>
  <si>
    <t>520033317</t>
  </si>
  <si>
    <t>אלרוב נדלן ומלונאות- אלרוב נדל"ן ומלונאות בע"מ</t>
  </si>
  <si>
    <t>387019</t>
  </si>
  <si>
    <t>520038894</t>
  </si>
  <si>
    <t>אספן גרופ- אספן גרופ בע"מ</t>
  </si>
  <si>
    <t>313015</t>
  </si>
  <si>
    <t>520037540</t>
  </si>
  <si>
    <t>דקמא קפיטל- דקמא קפיטל בע"מ</t>
  </si>
  <si>
    <t>1116177</t>
  </si>
  <si>
    <t>513627901</t>
  </si>
  <si>
    <t>*גב ים- חברת גב-ים לקרקעות בע"מ</t>
  </si>
  <si>
    <t>759019</t>
  </si>
  <si>
    <t>520001736</t>
  </si>
  <si>
    <t>מגוריט- מגוריט ישראל בעמ</t>
  </si>
  <si>
    <t>1139195</t>
  </si>
  <si>
    <t>515434074</t>
  </si>
  <si>
    <t>נתנאל מניבים- נתנאל גרופ בע"מ</t>
  </si>
  <si>
    <t>1194513</t>
  </si>
  <si>
    <t>פוליגון- פוליגון נדל"ן בע"מ</t>
  </si>
  <si>
    <t>745018</t>
  </si>
  <si>
    <t>520029562</t>
  </si>
  <si>
    <t>רני צים- רני צים מרכזי קניות בע"מ</t>
  </si>
  <si>
    <t>1143619</t>
  </si>
  <si>
    <t>514353671</t>
  </si>
  <si>
    <t>בירמן- בירמן עצים ופרזול בע"מ</t>
  </si>
  <si>
    <t>530014</t>
  </si>
  <si>
    <t>520040320</t>
  </si>
  <si>
    <t>עץ, נייר ודפוס</t>
  </si>
  <si>
    <t>על בד- עלבד משואות יצחק בע"מ</t>
  </si>
  <si>
    <t>625012</t>
  </si>
  <si>
    <t>520040205</t>
  </si>
  <si>
    <t>אוגווינד- אוגווינד אנרגיה טק אחסון בע"מ</t>
  </si>
  <si>
    <t>1105907</t>
  </si>
  <si>
    <t>513961334</t>
  </si>
  <si>
    <t>אורה סמארט אייר- אורה סמארט אייר בע"מ</t>
  </si>
  <si>
    <t>1176619</t>
  </si>
  <si>
    <t>515816114</t>
  </si>
  <si>
    <t>שיח מדיקל- שיח מדיקל גרופ בע"מ</t>
  </si>
  <si>
    <t>249011</t>
  </si>
  <si>
    <t>520036567</t>
  </si>
  <si>
    <t>קנאביס</t>
  </si>
  <si>
    <t>בריל- בריל תעשיות נעליים בע"מ</t>
  </si>
  <si>
    <t>399014</t>
  </si>
  <si>
    <t>520038647</t>
  </si>
  <si>
    <t>אברא טכנולוגיות מידע - אברא טכנולוגיות מידע (לשעבר בבילון)</t>
  </si>
  <si>
    <t>1101666</t>
  </si>
  <si>
    <t>512512468</t>
  </si>
  <si>
    <t>*גי וואן- ג'י וואן פתרונות אבטחה בע"מ</t>
  </si>
  <si>
    <t>1156280</t>
  </si>
  <si>
    <t>510095987</t>
  </si>
  <si>
    <t>הולמס פלייס- הולמס פלייס אינטרנשיונל בע"מ</t>
  </si>
  <si>
    <t>1142587</t>
  </si>
  <si>
    <t>512466723</t>
  </si>
  <si>
    <t>*לודן- לודן חברה להנדסה בע"מ</t>
  </si>
  <si>
    <t>1081439</t>
  </si>
  <si>
    <t>520043381</t>
  </si>
  <si>
    <t>נקסטקום- נקסטקום בע"מ</t>
  </si>
  <si>
    <t>1095785</t>
  </si>
  <si>
    <t>511687568</t>
  </si>
  <si>
    <t>ברן- קבוצת ברן בע"מ</t>
  </si>
  <si>
    <t>286013</t>
  </si>
  <si>
    <t>520037250</t>
  </si>
  <si>
    <t>תיגבור- תיגבור-מאגר כח אדם מקצועי זמני בע"מ</t>
  </si>
  <si>
    <t>1105022</t>
  </si>
  <si>
    <t>510882830</t>
  </si>
  <si>
    <t>אטראו שוקי הון- אטראו שוקי הון בע"מ לשעבר לידר</t>
  </si>
  <si>
    <t>1096106</t>
  </si>
  <si>
    <t>513773564</t>
  </si>
  <si>
    <t>איביאי בית השקעות- אי.בי.אי IBI</t>
  </si>
  <si>
    <t>175018</t>
  </si>
  <si>
    <t>27926</t>
  </si>
  <si>
    <t>מור גמל ופנסיה- מור גמל ופנסיה בע"מ</t>
  </si>
  <si>
    <t>1184381</t>
  </si>
  <si>
    <t>514956465</t>
  </si>
  <si>
    <t>מיטב דש- מיטב דש השקעות בע"מ</t>
  </si>
  <si>
    <t>1081843</t>
  </si>
  <si>
    <t>520043795</t>
  </si>
  <si>
    <t>פועלים איביאי- פועלים אי.בי.אי.-ניהול וחיתום בע"מ</t>
  </si>
  <si>
    <t>1084482</t>
  </si>
  <si>
    <t>511819617</t>
  </si>
  <si>
    <t>וואליו קפיטל- פסגות קבוצה לפיננסים והשקעות בע"מ</t>
  </si>
  <si>
    <t>599019</t>
  </si>
  <si>
    <t>520033804</t>
  </si>
  <si>
    <t>שירותי בנק אוטומטיים- שירותי בנק אוטומטיים בע"מ</t>
  </si>
  <si>
    <t>1158161</t>
  </si>
  <si>
    <t>510792773</t>
  </si>
  <si>
    <t>איידנטי הלת'קייר- איידנטי הלת'קייר בע"מ</t>
  </si>
  <si>
    <t>1177450</t>
  </si>
  <si>
    <t>515679405</t>
  </si>
  <si>
    <t>אנרג'ין- אנרג'ין.ר טכנולוגיות 2009 בע"מ</t>
  </si>
  <si>
    <t>1172071</t>
  </si>
  <si>
    <t>514240779</t>
  </si>
  <si>
    <t>אפסלון ברנדס- אפסלון ברנדס הולדינג בע"מ</t>
  </si>
  <si>
    <t>456012</t>
  </si>
  <si>
    <t>520038878</t>
  </si>
  <si>
    <t>גרופ 107- גרופ 107 בע"מ</t>
  </si>
  <si>
    <t>1180181</t>
  </si>
  <si>
    <t>516199445</t>
  </si>
  <si>
    <t>טראקנט- טראקנט אנטרפרייז בע"מ</t>
  </si>
  <si>
    <t>1174093</t>
  </si>
  <si>
    <t>515446474</t>
  </si>
  <si>
    <t>פיימנט טכנולוגיות- פיימנט טכנולוגיות</t>
  </si>
  <si>
    <t>1180876</t>
  </si>
  <si>
    <t>515166544</t>
  </si>
  <si>
    <t>שמיים אימפרוב- שמיים אימפרוב בע"מ</t>
  </si>
  <si>
    <t>1176239</t>
  </si>
  <si>
    <t>515181014</t>
  </si>
  <si>
    <t>סאטקום מערכות- גילת טלקום גלובל  בע"מ</t>
  </si>
  <si>
    <t>1080597</t>
  </si>
  <si>
    <t>520041674</t>
  </si>
  <si>
    <t>סה"כ call 001 אופציות</t>
  </si>
  <si>
    <t>REE AUTOMOTIVE- REE AUTOMOTIVE LTD</t>
  </si>
  <si>
    <t>IL0011786154</t>
  </si>
  <si>
    <t>NASDAQ</t>
  </si>
  <si>
    <t>בלומברג</t>
  </si>
  <si>
    <t>514557339</t>
  </si>
  <si>
    <t>Automobiles &amp; Components</t>
  </si>
  <si>
    <t>CAESAR STONE SDOT- אבן קיסר בע''מ</t>
  </si>
  <si>
    <t>IL0011259137</t>
  </si>
  <si>
    <t>511439507</t>
  </si>
  <si>
    <t>Capital Goods</t>
  </si>
  <si>
    <t>FIVERR INTERNATI- פייבר אינטרנשיונל בע"מ</t>
  </si>
  <si>
    <t>IL0011582033</t>
  </si>
  <si>
    <t>NYSE</t>
  </si>
  <si>
    <t>514440874</t>
  </si>
  <si>
    <t>Commercial &amp; Professional Services</t>
  </si>
  <si>
    <t>INMODE LTD- אינמוד בע"מ</t>
  </si>
  <si>
    <t>IL0011595993</t>
  </si>
  <si>
    <t>514073618</t>
  </si>
  <si>
    <t>Health Care Equipment &amp; Services</t>
  </si>
  <si>
    <t>Playtika Holding- PLAYTIKA HOLDING CORP</t>
  </si>
  <si>
    <t>US72815L1070</t>
  </si>
  <si>
    <t>514434133</t>
  </si>
  <si>
    <t>Media</t>
  </si>
  <si>
    <t>TABOOLA LTD- TABOOLA.COM LTD</t>
  </si>
  <si>
    <t>IL0011754137</t>
  </si>
  <si>
    <t>89416</t>
  </si>
  <si>
    <t>INTEC PHARMA LTD- אינטק פארמה בע"מ</t>
  </si>
  <si>
    <t>US45339J1051</t>
  </si>
  <si>
    <t>513022780</t>
  </si>
  <si>
    <t>Pharmaceuticals &amp; Biotechnology</t>
  </si>
  <si>
    <t>SOLAREDGE TECHNOLOGI- סולראדג' טכנולוגיות בע"מ</t>
  </si>
  <si>
    <t>US83417M1045</t>
  </si>
  <si>
    <t>513865329</t>
  </si>
  <si>
    <t>Semiconductors &amp; Semiconductor Equipment</t>
  </si>
  <si>
    <t>MONDAY.COM LTD- MONDAY.COM LTD</t>
  </si>
  <si>
    <t>IL0011762130</t>
  </si>
  <si>
    <t>514025428</t>
  </si>
  <si>
    <t>Software &amp; Services</t>
  </si>
  <si>
    <t>RISKIFIED LTD-A- Riskified Ltd</t>
  </si>
  <si>
    <t>IL0011786493</t>
  </si>
  <si>
    <t>514844117</t>
  </si>
  <si>
    <t>SIMILARWEB LTD- similarweb ltd</t>
  </si>
  <si>
    <t>IL0011751653</t>
  </si>
  <si>
    <t>514244714</t>
  </si>
  <si>
    <t>WALKME LTD- WALKME LTD</t>
  </si>
  <si>
    <t>IL0011765851</t>
  </si>
  <si>
    <t>514682269</t>
  </si>
  <si>
    <t>Wix.Com Ltd- וויקס.קום בע"מ</t>
  </si>
  <si>
    <t>IL0011301780</t>
  </si>
  <si>
    <t>513881177</t>
  </si>
  <si>
    <t>SUPERCOM LTD- Supercom Ltd</t>
  </si>
  <si>
    <t>IL0010830961</t>
  </si>
  <si>
    <t>520044074</t>
  </si>
  <si>
    <t>Technology Hardware &amp; Equipment</t>
  </si>
  <si>
    <t>Silicom limited- סיליקום בע"מ</t>
  </si>
  <si>
    <t>IL0010826928</t>
  </si>
  <si>
    <t>520041120</t>
  </si>
  <si>
    <t>Ceragon networks- סרגון נטוורקס בע"מ</t>
  </si>
  <si>
    <t>IL0010851660</t>
  </si>
  <si>
    <t>512352444</t>
  </si>
  <si>
    <t>ZIM US Equity- צים שירותי ספנות משולבים בע"מ</t>
  </si>
  <si>
    <t>IL0065100930</t>
  </si>
  <si>
    <t>520015041</t>
  </si>
  <si>
    <t>Transportation</t>
  </si>
  <si>
    <t>*Nova measuring inst- נובה מכשירי מדידה בע"מ</t>
  </si>
  <si>
    <t>IL0010845571</t>
  </si>
  <si>
    <t>PAYONEER GLOBAL- PAYONEER GLOBAL</t>
  </si>
  <si>
    <t>US70451X1046</t>
  </si>
  <si>
    <t>90240</t>
  </si>
  <si>
    <t>Perion networks ltd- פריון נטוורק בע"מ לשעבר אינקרדימייל</t>
  </si>
  <si>
    <t>IL0010958192</t>
  </si>
  <si>
    <t>ARCIMOTO INC- ARCIMOTO INC</t>
  </si>
  <si>
    <t>US0395872098</t>
  </si>
  <si>
    <t>89513</t>
  </si>
  <si>
    <t>General motors co- GENERAL MOTORS CORP</t>
  </si>
  <si>
    <t>US37045V1008</t>
  </si>
  <si>
    <t>10753</t>
  </si>
  <si>
    <t>HERC HOLDINGS IN- HERTZ GLOBAL</t>
  </si>
  <si>
    <t>US42704L1044</t>
  </si>
  <si>
    <t>27288</t>
  </si>
  <si>
    <t>HONDA MOTOR CO. ADR- HONDA MOTOR CO LTD</t>
  </si>
  <si>
    <t>US4381283088</t>
  </si>
  <si>
    <t>10193</t>
  </si>
  <si>
    <t>MOBILEYE GLOBA-A- MOBILEYE GLOBA-A</t>
  </si>
  <si>
    <t>US60741F1049</t>
  </si>
  <si>
    <t>90160</t>
  </si>
  <si>
    <t>NIO INC - ADR- NIO Inc</t>
  </si>
  <si>
    <t>US62914V1061</t>
  </si>
  <si>
    <t>28484</t>
  </si>
  <si>
    <t>NIU TECHNOLO-ADR- NIU TECHNOLO-ADR</t>
  </si>
  <si>
    <t>US65481N1000</t>
  </si>
  <si>
    <t>90122</t>
  </si>
  <si>
    <t>STELLANTIS NV- STELLANTIS NV</t>
  </si>
  <si>
    <t>NL00150001Q9</t>
  </si>
  <si>
    <t>12312325</t>
  </si>
  <si>
    <t>TESLA MOTORS INC- TESLA MOTORS INC</t>
  </si>
  <si>
    <t>US88160R1014</t>
  </si>
  <si>
    <t>13191</t>
  </si>
  <si>
    <t>BANK NT BUTTERFI- BANK NT BUTTERFI</t>
  </si>
  <si>
    <t>BMG0772R2087</t>
  </si>
  <si>
    <t>90124</t>
  </si>
  <si>
    <t>Banks</t>
  </si>
  <si>
    <t>BANK OF AMERICA- Bank of America</t>
  </si>
  <si>
    <t>US0605051046</t>
  </si>
  <si>
    <t>10043</t>
  </si>
  <si>
    <t>CUSTOMERS BANCOR- CUSTOMERS BANCOR</t>
  </si>
  <si>
    <t>US23204G1004</t>
  </si>
  <si>
    <t>28814</t>
  </si>
  <si>
    <t>EAST WEST BANCORP- EAST CAPITAL BALKAN FUND</t>
  </si>
  <si>
    <t>US27579R1041</t>
  </si>
  <si>
    <t>11232</t>
  </si>
  <si>
    <t>FIRST INTER/MT-A- FIRST INTER/MT-A</t>
  </si>
  <si>
    <t>US32055Y2019</t>
  </si>
  <si>
    <t>90017</t>
  </si>
  <si>
    <t>First republic bank- First republic bank</t>
  </si>
  <si>
    <t>US33616C1009</t>
  </si>
  <si>
    <t>90262</t>
  </si>
  <si>
    <t>HDFC BANK LTD-ADR- HDFC BANK LTD-ADR</t>
  </si>
  <si>
    <t>us40415f1012</t>
  </si>
  <si>
    <t>10637</t>
  </si>
  <si>
    <t>JPmorgan Chase- JP MORGAN ASSET MANAGEMENT</t>
  </si>
  <si>
    <t>US46625H1005</t>
  </si>
  <si>
    <t>10232</t>
  </si>
  <si>
    <t>KB FINANCIAL-ADR- KB Financial Group Inc</t>
  </si>
  <si>
    <t>US48241A1051</t>
  </si>
  <si>
    <t>28819</t>
  </si>
  <si>
    <t>Mizuho Financial- MIZUHO FINANCIAL GROUP-ADR</t>
  </si>
  <si>
    <t>US60687Y1091</t>
  </si>
  <si>
    <t>11031</t>
  </si>
  <si>
    <t>NYCB US- NEW YORK COMMUNITY BANCORP</t>
  </si>
  <si>
    <t>US6494451031</t>
  </si>
  <si>
    <t>27498</t>
  </si>
  <si>
    <t>NU HOLDINGS LT-A- NU HOLDINGS LTD</t>
  </si>
  <si>
    <t>KYG6683N1034</t>
  </si>
  <si>
    <t>89895</t>
  </si>
  <si>
    <t>PACWEST BANCORP- PACWEST BANCORP</t>
  </si>
  <si>
    <t>US6952631033</t>
  </si>
  <si>
    <t>90171</t>
  </si>
  <si>
    <t>POPULAR INC- POPULAR INC</t>
  </si>
  <si>
    <t>PR7331747001</t>
  </si>
  <si>
    <t>90181</t>
  </si>
  <si>
    <t>RADIAN GROUP INC- RADIAN GROUP INC</t>
  </si>
  <si>
    <t>US7502361014</t>
  </si>
  <si>
    <t>90077</t>
  </si>
  <si>
    <t>SHINHAN FINA-ADR- SHINHAN FINA-ADR</t>
  </si>
  <si>
    <t>US8245961003</t>
  </si>
  <si>
    <t>90078</t>
  </si>
  <si>
    <t>SILVERGATE CAP-A- Silvergate Capital Corp</t>
  </si>
  <si>
    <t>US82837P4081</t>
  </si>
  <si>
    <t>28560</t>
  </si>
  <si>
    <t>US Bankcorp- US BANCORP</t>
  </si>
  <si>
    <t>US9029733048</t>
  </si>
  <si>
    <t>10857</t>
  </si>
  <si>
    <t>VALLEY NATL BANC- VALLEY NATL BANC</t>
  </si>
  <si>
    <t>US9197941076</t>
  </si>
  <si>
    <t>90079</t>
  </si>
  <si>
    <t>WESTERN ALLIANCE BAN- WESTERN DIGITAL CORP</t>
  </si>
  <si>
    <t>US9576381092</t>
  </si>
  <si>
    <t>27162</t>
  </si>
  <si>
    <t>3M Co- 3M CO</t>
  </si>
  <si>
    <t>us88579y1010</t>
  </si>
  <si>
    <t>10631</t>
  </si>
  <si>
    <t>ARGAN INC- ARGAN INC</t>
  </si>
  <si>
    <t>US04010E1091</t>
  </si>
  <si>
    <t>89743</t>
  </si>
  <si>
    <t>ATKORE INC- ATKORE INC</t>
  </si>
  <si>
    <t>US0476491081</t>
  </si>
  <si>
    <t>90016</t>
  </si>
  <si>
    <t>AXON ENTERPRISE INC- AXON ENTERPRISE INC</t>
  </si>
  <si>
    <t>US05464C1018</t>
  </si>
  <si>
    <t>89591</t>
  </si>
  <si>
    <t>BLUELINX HOLDING- BLUELINX HOLDING</t>
  </si>
  <si>
    <t>US09624H2085</t>
  </si>
  <si>
    <t>28636</t>
  </si>
  <si>
    <t>BOISE CASCADE CO- Boise Cascade Co</t>
  </si>
  <si>
    <t>US09739D1000</t>
  </si>
  <si>
    <t>89469</t>
  </si>
  <si>
    <t>Builders Firstsource Inc- Builders Firstsource</t>
  </si>
  <si>
    <t>US12008R1077</t>
  </si>
  <si>
    <t>13078</t>
  </si>
  <si>
    <t>Chargepoint Holdings inc- Chargepoint Holdings inc</t>
  </si>
  <si>
    <t>US15961R1059</t>
  </si>
  <si>
    <t>28608</t>
  </si>
  <si>
    <t>ENCORE WIRE- ENCORE WIRE</t>
  </si>
  <si>
    <t>US2925621052</t>
  </si>
  <si>
    <t>28632</t>
  </si>
  <si>
    <t>ENOVIX CORP- ENOVIX CORP</t>
  </si>
  <si>
    <t>US2935941078</t>
  </si>
  <si>
    <t>89887</t>
  </si>
  <si>
    <t>Fastenal co- Fastenal company</t>
  </si>
  <si>
    <t>US3119001044</t>
  </si>
  <si>
    <t>12238</t>
  </si>
  <si>
    <t>General  electic co- GENERAL ELEC CAP</t>
  </si>
  <si>
    <t>US3696043013</t>
  </si>
  <si>
    <t>10168</t>
  </si>
  <si>
    <t>LEONARDO DRS INC- LEONARDO DRS INC</t>
  </si>
  <si>
    <t>US52661A1088</t>
  </si>
  <si>
    <t>28816</t>
  </si>
  <si>
    <t>LILIUM NV- LILIUM NV</t>
  </si>
  <si>
    <t>NL0015000F41</t>
  </si>
  <si>
    <t>90255</t>
  </si>
  <si>
    <t>Renesola Ltd Adr- Rensola Ltd</t>
  </si>
  <si>
    <t>US75971T1034</t>
  </si>
  <si>
    <t>28478</t>
  </si>
  <si>
    <t>ACCO BRANDS CORP- ACCO BRANDS CORP</t>
  </si>
  <si>
    <t>US00081T1088</t>
  </si>
  <si>
    <t>90147</t>
  </si>
  <si>
    <t>DLH HOLDINGS COR- DLH HOLDINGS COR</t>
  </si>
  <si>
    <t>US23335Q1004</t>
  </si>
  <si>
    <t>90013</t>
  </si>
  <si>
    <t>GEE GROUP INC- GEE GROUP</t>
  </si>
  <si>
    <t>US36165A1025</t>
  </si>
  <si>
    <t>90002</t>
  </si>
  <si>
    <t>HEIDRICK &amp; STRUG- HEIDRICK &amp; STRUG</t>
  </si>
  <si>
    <t>US4228191023</t>
  </si>
  <si>
    <t>28774</t>
  </si>
  <si>
    <t>MILLERKNOLL INC- MILLERKNOLL INC</t>
  </si>
  <si>
    <t>US6005441000</t>
  </si>
  <si>
    <t>2872</t>
  </si>
  <si>
    <t>ON HOLDING AG-A- ON HOLDING AG-A</t>
  </si>
  <si>
    <t>CH1134540470</t>
  </si>
  <si>
    <t>90182</t>
  </si>
  <si>
    <t>TRINET GROUP INC- TRINET GROUP INC</t>
  </si>
  <si>
    <t>US8962881079</t>
  </si>
  <si>
    <t>90018</t>
  </si>
  <si>
    <t>AIRBNB INC- AIRBUS GROUP</t>
  </si>
  <si>
    <t>US0090661010</t>
  </si>
  <si>
    <t>11195</t>
  </si>
  <si>
    <t>Consumer Durables &amp; Apparel</t>
  </si>
  <si>
    <t>AMERICAN PUBLIC- AMERICAN PUBLIC</t>
  </si>
  <si>
    <t>US02913V1035</t>
  </si>
  <si>
    <t>90123</t>
  </si>
  <si>
    <t>Aterian inc- ATERIAN INC</t>
  </si>
  <si>
    <t>US02156U1016</t>
  </si>
  <si>
    <t>11303</t>
  </si>
  <si>
    <t>BRAGG GAMING GRO- BRAGG GAMING GRO</t>
  </si>
  <si>
    <t>CA1048333068</t>
  </si>
  <si>
    <t>28458</t>
  </si>
  <si>
    <t>Carnival Corp- Carnival Corp</t>
  </si>
  <si>
    <t>PA1436583006</t>
  </si>
  <si>
    <t>27638</t>
  </si>
  <si>
    <t>DOMINO'S PIZZA- DOMINO`S PIZZA INC</t>
  </si>
  <si>
    <t>US25754A2015</t>
  </si>
  <si>
    <t>28057</t>
  </si>
  <si>
    <t>DRAFTKINGS INC- DRAFTKINGS INC</t>
  </si>
  <si>
    <t>US26142V1052</t>
  </si>
  <si>
    <t>28427</t>
  </si>
  <si>
    <t>FOX FACTORY HOLD- FOX CORP - CLASS B</t>
  </si>
  <si>
    <t>US35138V1026</t>
  </si>
  <si>
    <t>28005</t>
  </si>
  <si>
    <t>IROBOT CORP- iRobot Corp</t>
  </si>
  <si>
    <t>US4627261005</t>
  </si>
  <si>
    <t>28392</t>
  </si>
  <si>
    <t>JERASH HOLDINGS- Jerash Holdings US Inc</t>
  </si>
  <si>
    <t>US47632P1012</t>
  </si>
  <si>
    <t>28487</t>
  </si>
  <si>
    <t>LAKELAND INDS- Lakeland Industries inc</t>
  </si>
  <si>
    <t>US5117951062</t>
  </si>
  <si>
    <t>90008</t>
  </si>
  <si>
    <t>Lgi homes- Lgi Homes inc</t>
  </si>
  <si>
    <t>US50187T1060</t>
  </si>
  <si>
    <t>13044</t>
  </si>
  <si>
    <t>LIZHI INC- LIZHI INC</t>
  </si>
  <si>
    <t>US53933L1044</t>
  </si>
  <si>
    <t>90183</t>
  </si>
  <si>
    <t>LOVESAC CO/THE- LOVESAC CO/THE</t>
  </si>
  <si>
    <t>US54738L1098</t>
  </si>
  <si>
    <t>90157</t>
  </si>
  <si>
    <t>LULULEMON ATHLETICA- LULULEMON ATHLETICA</t>
  </si>
  <si>
    <t>US5500211090</t>
  </si>
  <si>
    <t>27161</t>
  </si>
  <si>
    <t>M/I HOMES INC- M/I HOMES INC</t>
  </si>
  <si>
    <t>US55305B1017</t>
  </si>
  <si>
    <t>90004</t>
  </si>
  <si>
    <t>SMITH &amp; WESSON B- MarineMax Inc</t>
  </si>
  <si>
    <t>US8317541063</t>
  </si>
  <si>
    <t>89471</t>
  </si>
  <si>
    <t>NORWEGIAN CRUISE- Norwegian Cruise Line Holdings</t>
  </si>
  <si>
    <t>BMG667211046</t>
  </si>
  <si>
    <t>89595</t>
  </si>
  <si>
    <t>PELOTON INTERA- PELOTON INTERACTIVE INC-A</t>
  </si>
  <si>
    <t>US70614W1009</t>
  </si>
  <si>
    <t>89423</t>
  </si>
  <si>
    <t>PERDOCEO EDUCATI- PERDOCEO EDUCATION</t>
  </si>
  <si>
    <t>US71363P1066</t>
  </si>
  <si>
    <t>89465</t>
  </si>
  <si>
    <t>PLAYA HOTELS &amp; R- PLAYA HOTELS</t>
  </si>
  <si>
    <t>NL0012170237</t>
  </si>
  <si>
    <t>2860</t>
  </si>
  <si>
    <t>SKYLINE CHAMPION- SKYLINE CHAMPION</t>
  </si>
  <si>
    <t>US8308301055</t>
  </si>
  <si>
    <t>90015</t>
  </si>
  <si>
    <t>Starbucks Corp- Starbucks Corporation</t>
  </si>
  <si>
    <t>US8552441094</t>
  </si>
  <si>
    <t>12407</t>
  </si>
  <si>
    <t>UNIVERSAL TECHNI- UNIVERSAL CORP/VA</t>
  </si>
  <si>
    <t>US9139151040</t>
  </si>
  <si>
    <t>10841</t>
  </si>
  <si>
    <t>Whirlpool crop- WHIRLPOOL CORP</t>
  </si>
  <si>
    <t>US9633201069</t>
  </si>
  <si>
    <t>10623</t>
  </si>
  <si>
    <t>YUM CHINA HO- YUM CHINA HO</t>
  </si>
  <si>
    <t>US98850P1093</t>
  </si>
  <si>
    <t>89657</t>
  </si>
  <si>
    <t>ALLY FINANCIAL INC- ALLY FINANCIAL INC</t>
  </si>
  <si>
    <t>US02005N1000</t>
  </si>
  <si>
    <t>27044</t>
  </si>
  <si>
    <t>Diversified Financials</t>
  </si>
  <si>
    <t>A-MARK PRECIOUS- A-MARK PRECIOUS</t>
  </si>
  <si>
    <t>US00181T1079</t>
  </si>
  <si>
    <t>90158</t>
  </si>
  <si>
    <t>Woori financial spon adr- AUSTRALIAN GOVERNMENT</t>
  </si>
  <si>
    <t>US9810641087</t>
  </si>
  <si>
    <t>11047</t>
  </si>
  <si>
    <t>Berkshire Hathway- B- BERKSHIRE HATHAWAY FIN</t>
  </si>
  <si>
    <t>US0846707026</t>
  </si>
  <si>
    <t>10806</t>
  </si>
  <si>
    <t>Blackrock Inc- BlackRock  Asset Managment</t>
  </si>
  <si>
    <t>US09247X1019</t>
  </si>
  <si>
    <t>27796</t>
  </si>
  <si>
    <t>BLACKROCK TCP CA- BlackRock  Asset Managment</t>
  </si>
  <si>
    <t>US09259E1082</t>
  </si>
  <si>
    <t>BLACKSTONE MOR-A- Blackstone</t>
  </si>
  <si>
    <t>US09257W1009</t>
  </si>
  <si>
    <t>12551</t>
  </si>
  <si>
    <t>BROOKFIELD CORP- Brookfield global</t>
  </si>
  <si>
    <t>CA11271J1075</t>
  </si>
  <si>
    <t>22335</t>
  </si>
  <si>
    <t>COINBASE GLOBA-A- Coinbase Global Inc</t>
  </si>
  <si>
    <t>US19260Q1076</t>
  </si>
  <si>
    <t>28475</t>
  </si>
  <si>
    <t>COREBRIDGE FINAN- COREBRIDGE FINAN</t>
  </si>
  <si>
    <t>US21871X1090</t>
  </si>
  <si>
    <t>90011</t>
  </si>
  <si>
    <t>CREDIT ACCEPTANC- CREDIT ACCEPTANC</t>
  </si>
  <si>
    <t>US2253101016</t>
  </si>
  <si>
    <t>90131</t>
  </si>
  <si>
    <t>DIGITECH INC 360- Digital Turbine Inc</t>
  </si>
  <si>
    <t>US88557W1018</t>
  </si>
  <si>
    <t>28400</t>
  </si>
  <si>
    <t>EZCORP INC-A- EZCORP INC</t>
  </si>
  <si>
    <t>US3023011063</t>
  </si>
  <si>
    <t>89988</t>
  </si>
  <si>
    <t>FINVOLUTION GROUP- FINVOLUTION GROUP</t>
  </si>
  <si>
    <t>US31810T1016</t>
  </si>
  <si>
    <t>90201</t>
  </si>
  <si>
    <t>Goldman Sachs- GOLDMAN SACHS GROUP INC</t>
  </si>
  <si>
    <t>US38141G1040</t>
  </si>
  <si>
    <t>10179</t>
  </si>
  <si>
    <t>INVESCO LTD- Invesco investment management limited</t>
  </si>
  <si>
    <t>BMG491BT1088</t>
  </si>
  <si>
    <t>21100</t>
  </si>
  <si>
    <t>JACKSON FI-A- JACKSON</t>
  </si>
  <si>
    <t>US46817M1071</t>
  </si>
  <si>
    <t>90081</t>
  </si>
  <si>
    <t>LENDINGCLUB CORP- LendingClub Corp</t>
  </si>
  <si>
    <t>US52603A2087</t>
  </si>
  <si>
    <t>27150</t>
  </si>
  <si>
    <t>RITHM CAPITAL CORP- New Residential Investment Cor</t>
  </si>
  <si>
    <t>US64828T2015</t>
  </si>
  <si>
    <t>89479</t>
  </si>
  <si>
    <t>OWL ROCK CAPITAL- OWL ROCK CAPITAL CORP</t>
  </si>
  <si>
    <t>US69121K1043</t>
  </si>
  <si>
    <t>13156</t>
  </si>
  <si>
    <t>PETROLEO BRASILEIRO SA PETROBR SP ADR NON VTG- PETROLEO BRASILEIRO</t>
  </si>
  <si>
    <t>US71654V1017</t>
  </si>
  <si>
    <t>10335</t>
  </si>
  <si>
    <t>READY CAPITAL CO- READY CAPITAL CORP</t>
  </si>
  <si>
    <t>US75574U1016</t>
  </si>
  <si>
    <t>90250</t>
  </si>
  <si>
    <t>S&amp;P GLOBAL INC- S&amp;P 500</t>
  </si>
  <si>
    <t>US78409V1044</t>
  </si>
  <si>
    <t>10369</t>
  </si>
  <si>
    <t>SOFI TECHNOLOGIE- SoFi Technologies Inc</t>
  </si>
  <si>
    <t>US83406F1021</t>
  </si>
  <si>
    <t>28561</t>
  </si>
  <si>
    <t>STARWOOD PROPERTY T- STARWOOD PROPERTY T</t>
  </si>
  <si>
    <t>US85571B1052</t>
  </si>
  <si>
    <t>90032</t>
  </si>
  <si>
    <t>STONECO LTD-A- STONECO LTD-A</t>
  </si>
  <si>
    <t>KYG851581069</t>
  </si>
  <si>
    <t>90249</t>
  </si>
  <si>
    <t>UPSTART HOLDINGS- Upstart Holdings Inc</t>
  </si>
  <si>
    <t>US91680M1071</t>
  </si>
  <si>
    <t>28395</t>
  </si>
  <si>
    <t>VIRTU FINANCIA-A- Virtu Financial</t>
  </si>
  <si>
    <t>US9282541013</t>
  </si>
  <si>
    <t>27441</t>
  </si>
  <si>
    <t>ALTO INGREDIENTS INC- ALTO INGREDIENTS</t>
  </si>
  <si>
    <t>US0215131063</t>
  </si>
  <si>
    <t>90084</t>
  </si>
  <si>
    <t>Energy</t>
  </si>
  <si>
    <t>BERRY CORP- BERRY CORP</t>
  </si>
  <si>
    <t>US08579X1019</t>
  </si>
  <si>
    <t>89995</t>
  </si>
  <si>
    <t>CHESAPEAKE ENERG- Chesapeake Energy</t>
  </si>
  <si>
    <t>US1651677353</t>
  </si>
  <si>
    <t>10073</t>
  </si>
  <si>
    <t>CIVITAS RESOURCE- CIVITAS RESOURCE</t>
  </si>
  <si>
    <t>US17888H1032</t>
  </si>
  <si>
    <t>28644</t>
  </si>
  <si>
    <t>CNX US- CONSOL ENERGY</t>
  </si>
  <si>
    <t>US12653C1080</t>
  </si>
  <si>
    <t>27610</t>
  </si>
  <si>
    <t>CONSOL ENERGY IN- CONSOL ENERGY</t>
  </si>
  <si>
    <t>US20854L1089</t>
  </si>
  <si>
    <t>CRESCENT POINT- CRESCENT POINT</t>
  </si>
  <si>
    <t>CA22576C1014</t>
  </si>
  <si>
    <t>90038</t>
  </si>
  <si>
    <t>EARTHSTONE ENE-A- EARTHSTONE ENE-A</t>
  </si>
  <si>
    <t>US27032D3044</t>
  </si>
  <si>
    <t>90127</t>
  </si>
  <si>
    <t>ENBRIDGE INC- ENBRIDGE</t>
  </si>
  <si>
    <t>CA29250N1050</t>
  </si>
  <si>
    <t>27509</t>
  </si>
  <si>
    <t>EQT CORP- EQT CORP</t>
  </si>
  <si>
    <t>US26884L1098</t>
  </si>
  <si>
    <t>90073</t>
  </si>
  <si>
    <t>EVOLUTION PETROL- EVOLUTION PETROL</t>
  </si>
  <si>
    <t>US30049A1079</t>
  </si>
  <si>
    <t>90120</t>
  </si>
  <si>
    <t>GOLAR LNG- GOLAR</t>
  </si>
  <si>
    <t>BMG9456A1009</t>
  </si>
  <si>
    <t>11180</t>
  </si>
  <si>
    <t>KIMBELL ROYALTY- KIMBELL ROYALTY</t>
  </si>
  <si>
    <t>US49435R1023</t>
  </si>
  <si>
    <t>89994</t>
  </si>
  <si>
    <t>Kinder Morgan Inc- Kinder Morgan Inc</t>
  </si>
  <si>
    <t>US49456B1017</t>
  </si>
  <si>
    <t>12837</t>
  </si>
  <si>
    <t>MAMMOTH ENERGY S- MAMMOTH ENERGY S</t>
  </si>
  <si>
    <t>US56155L1089</t>
  </si>
  <si>
    <t>90138</t>
  </si>
  <si>
    <t>NABORS INDUSTRIES- NABORS INDUSTRIES</t>
  </si>
  <si>
    <t>BMG6359F1370</t>
  </si>
  <si>
    <t>90264</t>
  </si>
  <si>
    <t>OBSIDIAN ENERGY LTD- Obsidian Energy Ltd</t>
  </si>
  <si>
    <t>CA6744822033</t>
  </si>
  <si>
    <t>10602</t>
  </si>
  <si>
    <t>OVINTIV INC- OVINTIV INC</t>
  </si>
  <si>
    <t>US69047Q1022</t>
  </si>
  <si>
    <t>90184</t>
  </si>
  <si>
    <t>PBF ENERGY INC-A- Pbf Energy Inc</t>
  </si>
  <si>
    <t>US69318G1067</t>
  </si>
  <si>
    <t>12609</t>
  </si>
  <si>
    <t>PETROLEO BRASILEIRO- PETROLEO BRASILEIRO</t>
  </si>
  <si>
    <t>US71654V4086</t>
  </si>
  <si>
    <t>PHX MINERALS INC- PHX MINERALS INC</t>
  </si>
  <si>
    <t>US69291A1007</t>
  </si>
  <si>
    <t>90145</t>
  </si>
  <si>
    <t>PROPETRO HOLDING- PROPETRO HOLDING</t>
  </si>
  <si>
    <t>US74347M1080</t>
  </si>
  <si>
    <t>90185</t>
  </si>
  <si>
    <t>SM ENERGY CO- SM ENERGY CO</t>
  </si>
  <si>
    <t>US78454L1008</t>
  </si>
  <si>
    <t>90090</t>
  </si>
  <si>
    <t>Swouthwestern energy co- Southwestern energy company</t>
  </si>
  <si>
    <t>US8454671095</t>
  </si>
  <si>
    <t>12765</t>
  </si>
  <si>
    <t>VAALCO ENERGY- VAALCO ENERGY</t>
  </si>
  <si>
    <t>US91851C2017</t>
  </si>
  <si>
    <t>90091</t>
  </si>
  <si>
    <t>VERMILION ENERGY- VERMILION ENERGY</t>
  </si>
  <si>
    <t>CA9237251058</t>
  </si>
  <si>
    <t>90092</t>
  </si>
  <si>
    <t>Vital Energy Inc- VITAL ENERGY INC</t>
  </si>
  <si>
    <t>US5168062058</t>
  </si>
  <si>
    <t>11529</t>
  </si>
  <si>
    <t>W&amp;T OFFSHORE INC- W&amp;T OFFSHORE INC</t>
  </si>
  <si>
    <t>US92922P1066</t>
  </si>
  <si>
    <t>90093</t>
  </si>
  <si>
    <t>COSTCO WHOLESALE CORP- COSTCO WHOLESAL</t>
  </si>
  <si>
    <t>US22160K1051</t>
  </si>
  <si>
    <t>27041</t>
  </si>
  <si>
    <t>Food &amp; Staples Retailing</t>
  </si>
  <si>
    <t>MEDIFAST INC- Medifast Inc</t>
  </si>
  <si>
    <t>US58470H1014</t>
  </si>
  <si>
    <t>89680</t>
  </si>
  <si>
    <t>OCADO GROUP PLC- Ocado Group PLC</t>
  </si>
  <si>
    <t>GB00B3MBS747</t>
  </si>
  <si>
    <t>LSE</t>
  </si>
  <si>
    <t>28528</t>
  </si>
  <si>
    <t>PAO ACUCAR-ADR- PAO ACUCAR-ADR</t>
  </si>
  <si>
    <t>US20440T3005</t>
  </si>
  <si>
    <t>90053</t>
  </si>
  <si>
    <t>Anheuser Busch InBev- Anheuser Busch</t>
  </si>
  <si>
    <t>US03524A1088</t>
  </si>
  <si>
    <t>10023</t>
  </si>
  <si>
    <t>Food, Beverage &amp; Tobacco</t>
  </si>
  <si>
    <t>ARCADIA BIOSCIEN- ARCADIA BIOSCIEN</t>
  </si>
  <si>
    <t>US0390143032</t>
  </si>
  <si>
    <t>89752</t>
  </si>
  <si>
    <t>BOSTON BEER-A- BOSTON BEER-A</t>
  </si>
  <si>
    <t>US1005571070</t>
  </si>
  <si>
    <t>89652</t>
  </si>
  <si>
    <t>BYND US Equity- BYD CO LTD-H</t>
  </si>
  <si>
    <t>US08862E1091</t>
  </si>
  <si>
    <t>10789</t>
  </si>
  <si>
    <t>CRESUD SA-ADR- Cresud S.A.C.I.F.y A</t>
  </si>
  <si>
    <t>US2264061068</t>
  </si>
  <si>
    <t>12116</t>
  </si>
  <si>
    <t>MEAT-TECH 3D-ADR- Meatech 3D Ltd</t>
  </si>
  <si>
    <t>US5834351026</t>
  </si>
  <si>
    <t>13325</t>
  </si>
  <si>
    <t>ACELRX PHARMA- ACELRX PHARMA</t>
  </si>
  <si>
    <t>US00444T2096</t>
  </si>
  <si>
    <t>90186</t>
  </si>
  <si>
    <t>ALIGN TECHNOLOGY- ALIGN TECHNOLOGY</t>
  </si>
  <si>
    <t>US0162551016</t>
  </si>
  <si>
    <t>90094</t>
  </si>
  <si>
    <t>CLEARPOINT NEURO- ClearPoint Neuro Inc</t>
  </si>
  <si>
    <t>US18507C1036</t>
  </si>
  <si>
    <t>28449</t>
  </si>
  <si>
    <t>DOXIMITY INC-A- DocuSign Inc</t>
  </si>
  <si>
    <t>US26622P1075</t>
  </si>
  <si>
    <t>28355</t>
  </si>
  <si>
    <t>DYNATRONICS CORP- DYNATRONICS CORPORATION</t>
  </si>
  <si>
    <t>US2681575005</t>
  </si>
  <si>
    <t>28617</t>
  </si>
  <si>
    <t>ELEVANCE HEALTH INC- ELEVANCE HEALTH INC</t>
  </si>
  <si>
    <t>US0367521038</t>
  </si>
  <si>
    <t>90270</t>
  </si>
  <si>
    <t>FULGENT GENETICS- FULGENT GENETICS</t>
  </si>
  <si>
    <t>US3596641098</t>
  </si>
  <si>
    <t>28579</t>
  </si>
  <si>
    <t>GE HEALTHCARE TE- GE HEALTHCARE TE</t>
  </si>
  <si>
    <t>US36266G1076</t>
  </si>
  <si>
    <t>90063</t>
  </si>
  <si>
    <t>SEMLER SCIENTIFI- SEMLER SCIENTIFIC INC</t>
  </si>
  <si>
    <t>US81684M1045</t>
  </si>
  <si>
    <t>90141</t>
  </si>
  <si>
    <t>TALKSPACE INC- TALKSPACE INC</t>
  </si>
  <si>
    <t>US87427V1035</t>
  </si>
  <si>
    <t>89487</t>
  </si>
  <si>
    <t>VEEVA SYSTEMS-A- Veeva Systems Inc</t>
  </si>
  <si>
    <t>US9224751084</t>
  </si>
  <si>
    <t>28411</t>
  </si>
  <si>
    <t>BRIGHTHOUSE FINA- Brighthouse Financial Inc</t>
  </si>
  <si>
    <t>US10922N1037</t>
  </si>
  <si>
    <t>8839</t>
  </si>
  <si>
    <t>Insurance</t>
  </si>
  <si>
    <t>KINSALE CAPITAL- Kinsale Capital Group Inc</t>
  </si>
  <si>
    <t>US49714P1084</t>
  </si>
  <si>
    <t>28413</t>
  </si>
  <si>
    <t>LEMONADE INC- Lemonade Inc</t>
  </si>
  <si>
    <t>US52567D1072</t>
  </si>
  <si>
    <t>28406</t>
  </si>
  <si>
    <t>NN GROUP- NN GROUP NV</t>
  </si>
  <si>
    <t>NL0010773842</t>
  </si>
  <si>
    <t>27124</t>
  </si>
  <si>
    <t>PROGRESSIVE CORP- PROGRESSIVE CORP</t>
  </si>
  <si>
    <t>US7433151039</t>
  </si>
  <si>
    <t>28002</t>
  </si>
  <si>
    <t>ROOT INC/OH-A- ROOT INC/OH-A</t>
  </si>
  <si>
    <t>US77664L2079</t>
  </si>
  <si>
    <t>90256</t>
  </si>
  <si>
    <t>STEWART INFO SVC- STEWART INFO SVC</t>
  </si>
  <si>
    <t>US8603721015</t>
  </si>
  <si>
    <t>90096</t>
  </si>
  <si>
    <t>Unun group- Unun group</t>
  </si>
  <si>
    <t>US91529Y1064</t>
  </si>
  <si>
    <t>90095</t>
  </si>
  <si>
    <t>ALGOMA STEEL GRO- ALGOMA STEEL GRO</t>
  </si>
  <si>
    <t>CA0156581070</t>
  </si>
  <si>
    <t>28777</t>
  </si>
  <si>
    <t>Materials</t>
  </si>
  <si>
    <t>ALPHA METALLURGICAL- ALPHA METALLURGICAL</t>
  </si>
  <si>
    <t>US0207641061</t>
  </si>
  <si>
    <t>28778</t>
  </si>
  <si>
    <t>AMYRIS INC- AMYRIS INC</t>
  </si>
  <si>
    <t>US03236M2008</t>
  </si>
  <si>
    <t>28637</t>
  </si>
  <si>
    <t>NUCOR CORP- DANAOS CORP</t>
  </si>
  <si>
    <t>US6703461052</t>
  </si>
  <si>
    <t>89679</t>
  </si>
  <si>
    <t>ECOLAB INC- ECOPET</t>
  </si>
  <si>
    <t>US2788651006</t>
  </si>
  <si>
    <t>27632</t>
  </si>
  <si>
    <t>ELEMENT SOLUTION- ELEMENT SOLUTION</t>
  </si>
  <si>
    <t>US28618M1062</t>
  </si>
  <si>
    <t>90253</t>
  </si>
  <si>
    <t>Ferrexpo plc- Ferrexpo plc</t>
  </si>
  <si>
    <t>GB00B1XH2C03</t>
  </si>
  <si>
    <t>28660</t>
  </si>
  <si>
    <t>FLEX SOLUTIONS I- FLEX LTD</t>
  </si>
  <si>
    <t>CA33938T1049</t>
  </si>
  <si>
    <t>28197</t>
  </si>
  <si>
    <t>GERDAU SA SPON ADR- Gerdau trade inc</t>
  </si>
  <si>
    <t>US3737371050</t>
  </si>
  <si>
    <t>12757</t>
  </si>
  <si>
    <t>INTREPID POSASH INC- INTREPID POSASH INC</t>
  </si>
  <si>
    <t>US46121Y2019</t>
  </si>
  <si>
    <t>90098</t>
  </si>
  <si>
    <t>ALBEMARLE CORP- KOMMUNALBANKEN AS</t>
  </si>
  <si>
    <t>US0126531013</t>
  </si>
  <si>
    <t>10245</t>
  </si>
  <si>
    <t>LOUISIANA PACIFIC- LOUISIANA PACIFIC</t>
  </si>
  <si>
    <t>US5463471053</t>
  </si>
  <si>
    <t>89424</t>
  </si>
  <si>
    <t>LSB INDUS INC- LSB INDUS INC</t>
  </si>
  <si>
    <t>US5021601043</t>
  </si>
  <si>
    <t>90010</t>
  </si>
  <si>
    <t>MARTIN MARIETTA MAT- MARTIN MARIETTA MAT</t>
  </si>
  <si>
    <t>US5732841060</t>
  </si>
  <si>
    <t>89601</t>
  </si>
  <si>
    <t>NOUVEAU MONDE GR- NOUVEAU MONDE GR</t>
  </si>
  <si>
    <t>CA66979W8429</t>
  </si>
  <si>
    <t>89726</t>
  </si>
  <si>
    <t>NUTRIEN LTD- Nutrien Ltd</t>
  </si>
  <si>
    <t>CA67077M1086</t>
  </si>
  <si>
    <t>13274</t>
  </si>
  <si>
    <t>SSR MINING INC- SSR MINING</t>
  </si>
  <si>
    <t>CA7847301032</t>
  </si>
  <si>
    <t>90139</t>
  </si>
  <si>
    <t>United states steel co- United states steel co</t>
  </si>
  <si>
    <t>US9129091081</t>
  </si>
  <si>
    <t>11041</t>
  </si>
  <si>
    <t>WEST FRASER TIMB- WEST FRASER TIMB</t>
  </si>
  <si>
    <t>CA9528451052</t>
  </si>
  <si>
    <t>90041</t>
  </si>
  <si>
    <t>Activision Blizzard Inc- Activision Blizzard</t>
  </si>
  <si>
    <t>US00507V1098</t>
  </si>
  <si>
    <t>12969</t>
  </si>
  <si>
    <t>ALPHABET  INC  CL C ׂ- ALPHABET INC</t>
  </si>
  <si>
    <t>US02079K1079</t>
  </si>
  <si>
    <t>27390</t>
  </si>
  <si>
    <t>ALPHABET INC-A- ALPHABET INC</t>
  </si>
  <si>
    <t>US02079K3059</t>
  </si>
  <si>
    <t>ARK NEXT GENERAT- ARK INNOVATHION</t>
  </si>
  <si>
    <t>US00214Q4010</t>
  </si>
  <si>
    <t>28323</t>
  </si>
  <si>
    <t>AUTOHOME INC-ADR- Autohome Inc</t>
  </si>
  <si>
    <t>US05278C1071</t>
  </si>
  <si>
    <t>89604</t>
  </si>
  <si>
    <t>Baidu.Com ADR- Baidu., Inc</t>
  </si>
  <si>
    <t>US0567521085</t>
  </si>
  <si>
    <t>10041</t>
  </si>
  <si>
    <t>BILIBILI INC-ADR- Bilibili Inc</t>
  </si>
  <si>
    <t>US0900401060</t>
  </si>
  <si>
    <t>89605</t>
  </si>
  <si>
    <t>PARAMOUNT GLOBAL- Cbs corp</t>
  </si>
  <si>
    <t>US92556H2067</t>
  </si>
  <si>
    <t>12906</t>
  </si>
  <si>
    <t>CUMULUS MEDIA-A- CUMULUS MEDIA-A</t>
  </si>
  <si>
    <t>US2310828015</t>
  </si>
  <si>
    <t>28805</t>
  </si>
  <si>
    <t>DISH TV INDI-GDR- Dish TV India Ltd</t>
  </si>
  <si>
    <t>US25471A4013</t>
  </si>
  <si>
    <t>28481</t>
  </si>
  <si>
    <t>ENTHUSIAST GAMIN- Enthusiast Gaming Holdings Inc</t>
  </si>
  <si>
    <t>CA29385B1094</t>
  </si>
  <si>
    <t>89606</t>
  </si>
  <si>
    <t>FUBOTV INC- fuboTV Inc</t>
  </si>
  <si>
    <t>US35953D1046</t>
  </si>
  <si>
    <t>28419</t>
  </si>
  <si>
    <t>GRAY TELEVISION- GRAY TELEVISION INC</t>
  </si>
  <si>
    <t>US3893751061</t>
  </si>
  <si>
    <t>28611</t>
  </si>
  <si>
    <t>GRUPO TELEV-ADR- GRUPO TELEV-ADR</t>
  </si>
  <si>
    <t>US40049J2069</t>
  </si>
  <si>
    <t>90052</t>
  </si>
  <si>
    <t>LIBERTY MEDIA-C- Liberty Media Corporation</t>
  </si>
  <si>
    <t>US5312296073</t>
  </si>
  <si>
    <t>6593625</t>
  </si>
  <si>
    <t>MAGNITE INC- MAGNITE</t>
  </si>
  <si>
    <t>US55955D1000</t>
  </si>
  <si>
    <t>28470</t>
  </si>
  <si>
    <t>Meta Platforms, Inc- Meta Platforms Inc</t>
  </si>
  <si>
    <t>US30303M1027</t>
  </si>
  <si>
    <t>12310</t>
  </si>
  <si>
    <t>Netflix Inc- Netflix Inc</t>
  </si>
  <si>
    <t>US64110L1061</t>
  </si>
  <si>
    <t>1104792</t>
  </si>
  <si>
    <t>KYG6796W1078</t>
  </si>
  <si>
    <t>90162</t>
  </si>
  <si>
    <t>Outbrain Inc- Outbrain Inc</t>
  </si>
  <si>
    <t>US69002R1032</t>
  </si>
  <si>
    <t>27700</t>
  </si>
  <si>
    <t>PINTEREST INC -A- Pinterest Inc</t>
  </si>
  <si>
    <t>US72352L1061</t>
  </si>
  <si>
    <t>28440</t>
  </si>
  <si>
    <t>PUBMATIC INC-A- PubMatic Inc</t>
  </si>
  <si>
    <t>US74467Q1031</t>
  </si>
  <si>
    <t>28426</t>
  </si>
  <si>
    <t>ROBLOX CORP - A- ROBLOX CORP</t>
  </si>
  <si>
    <t>US7710491033</t>
  </si>
  <si>
    <t>28591</t>
  </si>
  <si>
    <t>ROKU INC- Roku Inc</t>
  </si>
  <si>
    <t>US77543R1023</t>
  </si>
  <si>
    <t>28399</t>
  </si>
  <si>
    <t>SCIPLAY CORP-A- SCIPLAY CORP-A</t>
  </si>
  <si>
    <t>US8090871091</t>
  </si>
  <si>
    <t>90014</t>
  </si>
  <si>
    <t>SEA LTD-ADR- Sea Ltd</t>
  </si>
  <si>
    <t>US81141R1005</t>
  </si>
  <si>
    <t>28260</t>
  </si>
  <si>
    <t>SINCLAIR BROAD-A- SINCLAIR BROAD-A</t>
  </si>
  <si>
    <t>US8292261091</t>
  </si>
  <si>
    <t>90100</t>
  </si>
  <si>
    <t>SNAP INC - A- Snap Inc</t>
  </si>
  <si>
    <t>US83304A1060</t>
  </si>
  <si>
    <t>28586</t>
  </si>
  <si>
    <t>TENCENT HOLD-ADR- Tencent holdings ltd</t>
  </si>
  <si>
    <t>US88032Q1094</t>
  </si>
  <si>
    <t>11074</t>
  </si>
  <si>
    <t>TRADE DESK INC-A- TRADE DESK</t>
  </si>
  <si>
    <t>US88339J1051</t>
  </si>
  <si>
    <t>28465</t>
  </si>
  <si>
    <t>TREMOR INTER-ADR- TREMOR INTER-ADR</t>
  </si>
  <si>
    <t>US89484T1043</t>
  </si>
  <si>
    <t>89575</t>
  </si>
  <si>
    <t>VIMEO INC- VIMEO INC</t>
  </si>
  <si>
    <t>US92719V1008</t>
  </si>
  <si>
    <t>89608</t>
  </si>
  <si>
    <t>WALT DISNEY CO- Walt Disney Company</t>
  </si>
  <si>
    <t>US2546871060</t>
  </si>
  <si>
    <t>10586</t>
  </si>
  <si>
    <t>WARNER BROS DISC- Warner Bros Discovery Inc</t>
  </si>
  <si>
    <t>US9344231041</t>
  </si>
  <si>
    <t>89893</t>
  </si>
  <si>
    <t>JOYY INC- YY INC</t>
  </si>
  <si>
    <t>US98426T1060</t>
  </si>
  <si>
    <t>27862</t>
  </si>
  <si>
    <t>AMN HEALTHCARE- AMN HEALTHCARE INC</t>
  </si>
  <si>
    <t>US0017441017</t>
  </si>
  <si>
    <t>89353</t>
  </si>
  <si>
    <t>Other</t>
  </si>
  <si>
    <t>CONTRA RETAIL- CONTRA SESEN</t>
  </si>
  <si>
    <t>US761ESC0377</t>
  </si>
  <si>
    <t>90230</t>
  </si>
  <si>
    <t>CONTRA SESEN- CONTRA SESEN</t>
  </si>
  <si>
    <t>US817CVR0389</t>
  </si>
  <si>
    <t>ENETI INC- ENETI INC</t>
  </si>
  <si>
    <t>MHY2294C1075</t>
  </si>
  <si>
    <t>90187</t>
  </si>
  <si>
    <t>MASTERCRAFT BOAT- MASTERCRAFT BOAT HOLD</t>
  </si>
  <si>
    <t>US57637H1032</t>
  </si>
  <si>
    <t>90143</t>
  </si>
  <si>
    <t>MICROSECTORS FAN- MICROSECTORS FAN</t>
  </si>
  <si>
    <t>US0636798722</t>
  </si>
  <si>
    <t>89884</t>
  </si>
  <si>
    <t>STEVEN MADDEN- STEVEN MADDEN LTD</t>
  </si>
  <si>
    <t>US5562691080</t>
  </si>
  <si>
    <t>90144</t>
  </si>
  <si>
    <t>ABCELLERA BIOLOG- ABCELLERA BIOLOG</t>
  </si>
  <si>
    <t>CA00288U1066</t>
  </si>
  <si>
    <t>90027</t>
  </si>
  <si>
    <t>ABEONA THERAPEUT- ABEONA THERAPEUT</t>
  </si>
  <si>
    <t>US00289Y2063</t>
  </si>
  <si>
    <t>90164</t>
  </si>
  <si>
    <t>ALLOGENE THERAPE- ALLOGENE THERAPE</t>
  </si>
  <si>
    <t>US0197701065</t>
  </si>
  <si>
    <t>90206</t>
  </si>
  <si>
    <t>Amgen- Amgen Inc</t>
  </si>
  <si>
    <t>US0311621009</t>
  </si>
  <si>
    <t>10020</t>
  </si>
  <si>
    <t>APTEVO THERAPE- APTEVO THERAPE</t>
  </si>
  <si>
    <t>US03835L2079</t>
  </si>
  <si>
    <t>90036</t>
  </si>
  <si>
    <t>Aquabounty Technologies inc- Aquabounty Technologies Inc</t>
  </si>
  <si>
    <t>US03842K2006</t>
  </si>
  <si>
    <t>28613</t>
  </si>
  <si>
    <t>BEAM THERAPEUTIC- BEAM THERAPEUTIC</t>
  </si>
  <si>
    <t>US07373V1052</t>
  </si>
  <si>
    <t>90199</t>
  </si>
  <si>
    <t>Biogen idec inc- BIOGEN IDEC INC</t>
  </si>
  <si>
    <t>US09062X1037</t>
  </si>
  <si>
    <t>10670</t>
  </si>
  <si>
    <t>BIONTECH SE-ADR- BIONTECH</t>
  </si>
  <si>
    <t>US09075V1026</t>
  </si>
  <si>
    <t>28571</t>
  </si>
  <si>
    <t>CANOPY GROWTH CO- CANOPY GROWTH CO</t>
  </si>
  <si>
    <t>CA1380351009</t>
  </si>
  <si>
    <t>89675</t>
  </si>
  <si>
    <t>CARISMA THERAPEU- Carisma Thrapeutics Inc</t>
  </si>
  <si>
    <t>US14216R1014</t>
  </si>
  <si>
    <t>89332</t>
  </si>
  <si>
    <t>COMPASS PATHWAYS- compass</t>
  </si>
  <si>
    <t>US20451W1018</t>
  </si>
  <si>
    <t>11257</t>
  </si>
  <si>
    <t>CRISPR THERAPEUT- CRISPR Therapeutics AG</t>
  </si>
  <si>
    <t>CH0334081137</t>
  </si>
  <si>
    <t>28488</t>
  </si>
  <si>
    <t>CULLINAN ONCOLOGY IN- CULLINAN ONCOLOGY IN</t>
  </si>
  <si>
    <t>US2300311063</t>
  </si>
  <si>
    <t>90019</t>
  </si>
  <si>
    <t>EDITAS MEDICINE- EDITAS MEDICINE</t>
  </si>
  <si>
    <t>US28106W1036</t>
  </si>
  <si>
    <t>28652</t>
  </si>
  <si>
    <t>EMERGENT BIOSOLUTIO- EMERGENT BIOSOLUTIO</t>
  </si>
  <si>
    <t>US29089Q1058</t>
  </si>
  <si>
    <t>28812</t>
  </si>
  <si>
    <t>IKENA ONCOLOGY I- IKENA ONCOLOGY I</t>
  </si>
  <si>
    <t>US45175G1085</t>
  </si>
  <si>
    <t>90163</t>
  </si>
  <si>
    <t>INTELLIA THERAPE- intellia therapeutics inc</t>
  </si>
  <si>
    <t>US45826J1051</t>
  </si>
  <si>
    <t>28627</t>
  </si>
  <si>
    <t>IRONWOOD PHARMAC- IRONWOOD</t>
  </si>
  <si>
    <t>US46333X1081</t>
  </si>
  <si>
    <t>27824</t>
  </si>
  <si>
    <t>Johnson &amp; Johnson- JOHNSON &amp; JOHNSON</t>
  </si>
  <si>
    <t>US4781601046</t>
  </si>
  <si>
    <t>10230</t>
  </si>
  <si>
    <t>Mararvai Lifesciences Holding - Mararvai Lifesciences Holding Inc</t>
  </si>
  <si>
    <t>US56600D1072</t>
  </si>
  <si>
    <t>28788</t>
  </si>
  <si>
    <t>Merck &amp;co inc- MERCK &amp;CO INC</t>
  </si>
  <si>
    <t>US58933Y1055</t>
  </si>
  <si>
    <t>10630</t>
  </si>
  <si>
    <t>MERSANA THERAPEU- MERSANA THERAPEU</t>
  </si>
  <si>
    <t>US59045L1061</t>
  </si>
  <si>
    <t>90229</t>
  </si>
  <si>
    <t>Pfizer inc- PFIZER INC</t>
  </si>
  <si>
    <t>US7170811035</t>
  </si>
  <si>
    <t>10627</t>
  </si>
  <si>
    <t>PLANET 13 HOLDIN- PLANET 13 HOLDIN Inc</t>
  </si>
  <si>
    <t>CA72706K1012</t>
  </si>
  <si>
    <t>28609</t>
  </si>
  <si>
    <t>RANI THERAPEUTIC- RANI THERAPEUTIC</t>
  </si>
  <si>
    <t>US7530181004</t>
  </si>
  <si>
    <t>90101</t>
  </si>
  <si>
    <t>REPLIGEN CORP- REPLIGEN CORP</t>
  </si>
  <si>
    <t>US7599161095</t>
  </si>
  <si>
    <t>89611</t>
  </si>
  <si>
    <t>VERASTEM INC- VERASTEM INC</t>
  </si>
  <si>
    <t>US92337C1045</t>
  </si>
  <si>
    <t>90239</t>
  </si>
  <si>
    <t>AMERICOLD REALTY TRUST- AMERICOLD REALTY TRUST</t>
  </si>
  <si>
    <t>US03064D1081</t>
  </si>
  <si>
    <t>28647</t>
  </si>
  <si>
    <t>Real Estate</t>
  </si>
  <si>
    <t>CBL &amp; ASSOC PROP- CBL &amp; Associates lp</t>
  </si>
  <si>
    <t>US1248308785</t>
  </si>
  <si>
    <t>12713</t>
  </si>
  <si>
    <t>CITY OFFICE REIT- CITY OFFICE REIT</t>
  </si>
  <si>
    <t>US1785871013</t>
  </si>
  <si>
    <t>90103</t>
  </si>
  <si>
    <t>CORRECTIONS CORP OF AMERICA- CORRECTIONS CORP</t>
  </si>
  <si>
    <t>US21871N1019</t>
  </si>
  <si>
    <t>90207</t>
  </si>
  <si>
    <t>DOUGLAS ELLIMAN- DOUGLAS ELLIMAN</t>
  </si>
  <si>
    <t>US25961D1054</t>
  </si>
  <si>
    <t>90028</t>
  </si>
  <si>
    <t>FARMLAND PARTNER- FARMLAND PARTNER</t>
  </si>
  <si>
    <t>US31154R1095</t>
  </si>
  <si>
    <t>89578</t>
  </si>
  <si>
    <t>GLADSTONE LAND C- GLADSTONE LAND C</t>
  </si>
  <si>
    <t>US3765491010</t>
  </si>
  <si>
    <t>89579</t>
  </si>
  <si>
    <t>Iwg Plc- IWG PLC</t>
  </si>
  <si>
    <t>JE00BYVQYS01</t>
  </si>
  <si>
    <t>13195</t>
  </si>
  <si>
    <t>kilroy realty corp- KILROY REALTY CORP</t>
  </si>
  <si>
    <t>US49427F1084</t>
  </si>
  <si>
    <t>89355</t>
  </si>
  <si>
    <t>LEGACY HOUSING C- LEGACY HOUSING Corp</t>
  </si>
  <si>
    <t>US52472M1018</t>
  </si>
  <si>
    <t>11528</t>
  </si>
  <si>
    <t>LTC PROPERTIES- LTC PROPERTIES</t>
  </si>
  <si>
    <t>US5021751020</t>
  </si>
  <si>
    <t>89630</t>
  </si>
  <si>
    <t>Medical Properties- Medical Properties Trust inc</t>
  </si>
  <si>
    <t>US58463J3041</t>
  </si>
  <si>
    <t>28473</t>
  </si>
  <si>
    <t>NEXPOINT STRATEGIC- NEXPOINT STRATEGIC</t>
  </si>
  <si>
    <t>US65340G2057</t>
  </si>
  <si>
    <t>90104</t>
  </si>
  <si>
    <t>OPENDOOR TECHNOL- OPENDOOR TECHNOL</t>
  </si>
  <si>
    <t>US6837121036</t>
  </si>
  <si>
    <t>28435</t>
  </si>
  <si>
    <t>POSTAL REALTY-A- Postal Realty Trust Inc</t>
  </si>
  <si>
    <t>US73757R1023</t>
  </si>
  <si>
    <t>13324</t>
  </si>
  <si>
    <t>REALTY INCOME- REALTY INCOME</t>
  </si>
  <si>
    <t>US7561091049</t>
  </si>
  <si>
    <t>89585</t>
  </si>
  <si>
    <t>REDFIN CORP- Redfin Corporation</t>
  </si>
  <si>
    <t>US75737F1084</t>
  </si>
  <si>
    <t>28474</t>
  </si>
  <si>
    <t>Simon Propery Group- SIMON PROPERTY GROUP LP</t>
  </si>
  <si>
    <t>US8288061091</t>
  </si>
  <si>
    <t>10758</t>
  </si>
  <si>
    <t>MACERICH CO/THE- The Macerich Company</t>
  </si>
  <si>
    <t>US5543821012</t>
  </si>
  <si>
    <t>28622</t>
  </si>
  <si>
    <t>TRICON RESIDENTI- TRICON RESIDENTI</t>
  </si>
  <si>
    <t>CA89612W1023</t>
  </si>
  <si>
    <t>90031</t>
  </si>
  <si>
    <t>URSTADT BIDDLE-A- Urstadt Biddle Properties Inc</t>
  </si>
  <si>
    <t>US9172862057</t>
  </si>
  <si>
    <t>28525</t>
  </si>
  <si>
    <t>VICI PROPERTIES- VICI Properties Inc</t>
  </si>
  <si>
    <t>US9256521090</t>
  </si>
  <si>
    <t>28529</t>
  </si>
  <si>
    <t>wp carey inc- W P Carey Inc</t>
  </si>
  <si>
    <t>US92936U1097</t>
  </si>
  <si>
    <t>28476</t>
  </si>
  <si>
    <t>ZILLOW GRO-C- Zillow Group Inc</t>
  </si>
  <si>
    <t>US98954M2008</t>
  </si>
  <si>
    <t>28403</t>
  </si>
  <si>
    <t>Abercrombie&amp; Fitch Co- ABERCROMBIE &amp; FITCH CO-CL A</t>
  </si>
  <si>
    <t>US0028962076</t>
  </si>
  <si>
    <t>10997</t>
  </si>
  <si>
    <t>Retailing</t>
  </si>
  <si>
    <t>&amp; ACADEMY SPORTS- Academy Sports &amp; Outdoors Inc</t>
  </si>
  <si>
    <t>US00402L1070</t>
  </si>
  <si>
    <t>89476</t>
  </si>
  <si>
    <t>Alibaba Group ho- ALIBABA COM LTD</t>
  </si>
  <si>
    <t>US01609W1027</t>
  </si>
  <si>
    <t>10825</t>
  </si>
  <si>
    <t>Amazon inc- amazon.com</t>
  </si>
  <si>
    <t>US0231351067</t>
  </si>
  <si>
    <t>11069</t>
  </si>
  <si>
    <t>CDON AB- CDON AB</t>
  </si>
  <si>
    <t>SE0015191911</t>
  </si>
  <si>
    <t>89624</t>
  </si>
  <si>
    <t>CHEWY INC- CL A- CHEWY</t>
  </si>
  <si>
    <t>US16679L1098</t>
  </si>
  <si>
    <t>2874</t>
  </si>
  <si>
    <t>DOORDASH INC-A- DOORDASH INC</t>
  </si>
  <si>
    <t>US25809K1051</t>
  </si>
  <si>
    <t>89491</t>
  </si>
  <si>
    <t>ETSY INC- Etsy Inc</t>
  </si>
  <si>
    <t>US29786A1060</t>
  </si>
  <si>
    <t>28453</t>
  </si>
  <si>
    <t>FARFETCH LTD-A- Farfetch Ltd</t>
  </si>
  <si>
    <t>KY30744W1070</t>
  </si>
  <si>
    <t>28089</t>
  </si>
  <si>
    <t>FOOT LOCKER INC- FOOT LOCKER</t>
  </si>
  <si>
    <t>US3448491049</t>
  </si>
  <si>
    <t>27171</t>
  </si>
  <si>
    <t>GIGACLOUD TECH-A- GIGACLOUD TECH-A</t>
  </si>
  <si>
    <t>KYG386441037</t>
  </si>
  <si>
    <t>90155</t>
  </si>
  <si>
    <t>Home Depot Inc- HOME DEPOT</t>
  </si>
  <si>
    <t>US4370761029</t>
  </si>
  <si>
    <t>10192</t>
  </si>
  <si>
    <t>FLOOR AND DECOR- KFW</t>
  </si>
  <si>
    <t>US3397501012</t>
  </si>
  <si>
    <t>10239</t>
  </si>
  <si>
    <t>LL FLOORING HOLD- LL FLOORING HOLD</t>
  </si>
  <si>
    <t>US55003T1079</t>
  </si>
  <si>
    <t>89989</t>
  </si>
  <si>
    <t>MARINEMAX INC- MarineMax Inc</t>
  </si>
  <si>
    <t>US5679081084</t>
  </si>
  <si>
    <t>MERCADOLIBRE INC- MercadoLibre Inc</t>
  </si>
  <si>
    <t>US58733R1023</t>
  </si>
  <si>
    <t>27497</t>
  </si>
  <si>
    <t>OLLIES BARGAIN- OLLIES BARGAIN INC</t>
  </si>
  <si>
    <t>US6811161099</t>
  </si>
  <si>
    <t>89298</t>
  </si>
  <si>
    <t>OVERSTOCK.COM- Overstock.com Inc</t>
  </si>
  <si>
    <t>US6903701018</t>
  </si>
  <si>
    <t>28444</t>
  </si>
  <si>
    <t>OZON HOLDINGS-AD- OZON HOLDINGS PLC</t>
  </si>
  <si>
    <t>US69269L1044</t>
  </si>
  <si>
    <t>28397</t>
  </si>
  <si>
    <t>PETMED EXPRESS- PETMED EXPRESS</t>
  </si>
  <si>
    <t>US7163821066</t>
  </si>
  <si>
    <t>90156</t>
  </si>
  <si>
    <t>PINDUODUO INC- Pinduoduo Inc</t>
  </si>
  <si>
    <t>US7223041028</t>
  </si>
  <si>
    <t>28396</t>
  </si>
  <si>
    <t>RUMBLEON INC-B- RUMBLEON INC-B</t>
  </si>
  <si>
    <t>US7813863054</t>
  </si>
  <si>
    <t>28798</t>
  </si>
  <si>
    <t>TARGET CORP- TARGET CORP</t>
  </si>
  <si>
    <t>US87612E1064</t>
  </si>
  <si>
    <t>10410</t>
  </si>
  <si>
    <t>SPORTSMAN'S WARE- Westlake Chemical Partners LP</t>
  </si>
  <si>
    <t>US84920Y1064</t>
  </si>
  <si>
    <t>89467</t>
  </si>
  <si>
    <t>ZUMIEZ INC- ZUMIEZ INC</t>
  </si>
  <si>
    <t>US9898171015</t>
  </si>
  <si>
    <t>89613</t>
  </si>
  <si>
    <t>Advanced Micro Devices- Advanced Micro Devices inc</t>
  </si>
  <si>
    <t>US0079031078</t>
  </si>
  <si>
    <t>10004</t>
  </si>
  <si>
    <t>Alpha and Omega Semicondactor Limited- Alpha and Omega Semiconductor Ltd</t>
  </si>
  <si>
    <t>BMG6331P1041</t>
  </si>
  <si>
    <t>28818</t>
  </si>
  <si>
    <t>APPLIED MATERIALS- APPLIED MATERIALS</t>
  </si>
  <si>
    <t>US0382221051</t>
  </si>
  <si>
    <t>1231221</t>
  </si>
  <si>
    <t>asml holding nv-ny- ASML HOLDING NV-NY</t>
  </si>
  <si>
    <t>USN070592100</t>
  </si>
  <si>
    <t>27028</t>
  </si>
  <si>
    <t>AXT INC- AXT INC</t>
  </si>
  <si>
    <t>US00246W1036</t>
  </si>
  <si>
    <t>28820</t>
  </si>
  <si>
    <t>CANADIAN SOLAR INC- CANADIAN SOLAR INC</t>
  </si>
  <si>
    <t>CA1366351098</t>
  </si>
  <si>
    <t>28402</t>
  </si>
  <si>
    <t>DAQO NEW ENE-ADR- Daqo New Energy corp</t>
  </si>
  <si>
    <t>US23703Q2030</t>
  </si>
  <si>
    <t>28416</t>
  </si>
  <si>
    <t>ENPHASE ENERGY- ENANTA PHARMACEUTICALS INC</t>
  </si>
  <si>
    <t>US29355A1079</t>
  </si>
  <si>
    <t>28004</t>
  </si>
  <si>
    <t>INTEL CORP- INTEL CORP</t>
  </si>
  <si>
    <t>US4581401001</t>
  </si>
  <si>
    <t>10210</t>
  </si>
  <si>
    <t>Micron tech- MICRON TECHN</t>
  </si>
  <si>
    <t>US5951121038</t>
  </si>
  <si>
    <t>10283</t>
  </si>
  <si>
    <t>Nvidia crop- NVIDIA CORP</t>
  </si>
  <si>
    <t>US67066G1040</t>
  </si>
  <si>
    <t>10322</t>
  </si>
  <si>
    <t>Qualcomm INC- QUALCOMM Inc</t>
  </si>
  <si>
    <t>US7475251036</t>
  </si>
  <si>
    <t>10350</t>
  </si>
  <si>
    <t>Taiwan Semiconductor Adr- TAIWAN Semiconductor</t>
  </si>
  <si>
    <t>US8740391003</t>
  </si>
  <si>
    <t>10409</t>
  </si>
  <si>
    <t>Accenture plc-cl a- ACCENTURE PLC-CL A</t>
  </si>
  <si>
    <t>IE00B4BNMY34</t>
  </si>
  <si>
    <t>10888</t>
  </si>
  <si>
    <t>ADOBE SYS INC- Adobe Inc</t>
  </si>
  <si>
    <t>US00724F1012</t>
  </si>
  <si>
    <t>28056</t>
  </si>
  <si>
    <t>AFFIRM HOLDINGS- Affirm Holdings Inc</t>
  </si>
  <si>
    <t>US00827B1061</t>
  </si>
  <si>
    <t>28520</t>
  </si>
  <si>
    <t>AMPLITUDE-CL A- Amplitude Inc</t>
  </si>
  <si>
    <t>US03213A1043</t>
  </si>
  <si>
    <t>28046</t>
  </si>
  <si>
    <t>AAPPLOVIN CORP- Applovin Corporation</t>
  </si>
  <si>
    <t>US03831W1080</t>
  </si>
  <si>
    <t>28477</t>
  </si>
  <si>
    <t>ATLASSIAN CORP-A- ATLAS CREST INVESTMENT CORP</t>
  </si>
  <si>
    <t>US0494681010</t>
  </si>
  <si>
    <t>13265</t>
  </si>
  <si>
    <t>BILL US EQUITY- BILL.COM HOLFINGS INC</t>
  </si>
  <si>
    <t>US0900431000</t>
  </si>
  <si>
    <t>89460</t>
  </si>
  <si>
    <t>BITFARMS LTD/CAN- BITFARMS</t>
  </si>
  <si>
    <t>CA09173B1076</t>
  </si>
  <si>
    <t>28457</t>
  </si>
  <si>
    <t>BLOCK INC- BLOCK INC</t>
  </si>
  <si>
    <t>US8522341036</t>
  </si>
  <si>
    <t>11530</t>
  </si>
  <si>
    <t>C3.AI INC- C3</t>
  </si>
  <si>
    <t>US12468P1049</t>
  </si>
  <si>
    <t>90166</t>
  </si>
  <si>
    <t>CLOUDFLARE INC-A- CLOUDFLARE</t>
  </si>
  <si>
    <t>US18915M1071</t>
  </si>
  <si>
    <t>28464</t>
  </si>
  <si>
    <t>CONFLUENT INC-A- confluent inc-a</t>
  </si>
  <si>
    <t>US20717M1036</t>
  </si>
  <si>
    <t>89795</t>
  </si>
  <si>
    <t>CROWDSTRIKE HO-A- CROWDSTRIKE</t>
  </si>
  <si>
    <t>US22788C1053</t>
  </si>
  <si>
    <t>28463</t>
  </si>
  <si>
    <t>DIGITAL TURBINE INC- Digital Turbine Inc</t>
  </si>
  <si>
    <t>US25400W1027</t>
  </si>
  <si>
    <t>DIGITALOCEAN HOL- DIGITALOCEAN HOL</t>
  </si>
  <si>
    <t>US25402D1028</t>
  </si>
  <si>
    <t>28639</t>
  </si>
  <si>
    <t>DOCUSIGN INC- DocuSign Inc</t>
  </si>
  <si>
    <t>US2561631068</t>
  </si>
  <si>
    <t>EBIX INC- Ebix Inc</t>
  </si>
  <si>
    <t>US2787152063</t>
  </si>
  <si>
    <t>28483</t>
  </si>
  <si>
    <t>ELASTIC NV- Elastic NV</t>
  </si>
  <si>
    <t>NL0013056914</t>
  </si>
  <si>
    <t>28425</t>
  </si>
  <si>
    <t>ENDAVA PLC-ADR- ENDAVA PLC-ADR</t>
  </si>
  <si>
    <t>US29260V1052</t>
  </si>
  <si>
    <t>89746</t>
  </si>
  <si>
    <t>EPAM SYSTEMS INC- EPAM SYSTEMS INC 6924</t>
  </si>
  <si>
    <t>US29414B1044</t>
  </si>
  <si>
    <t>27900</t>
  </si>
  <si>
    <t>Fortinet Inc- Fortinet Inc</t>
  </si>
  <si>
    <t>US34959E1091</t>
  </si>
  <si>
    <t>13077</t>
  </si>
  <si>
    <t>GDS HLDGS - ADR- GDS HOLDINGS LTD</t>
  </si>
  <si>
    <t>US36165L1089</t>
  </si>
  <si>
    <t>11319</t>
  </si>
  <si>
    <t>GITLAB INC-CL A- GITLAB INC</t>
  </si>
  <si>
    <t>US37637K1088</t>
  </si>
  <si>
    <t>28650</t>
  </si>
  <si>
    <t>GLOBANT SA- GLOBANT SA</t>
  </si>
  <si>
    <t>LU0974299876</t>
  </si>
  <si>
    <t>89744</t>
  </si>
  <si>
    <t>HUT 8 MINING COR- hut 8 mining</t>
  </si>
  <si>
    <t>CA44812T1021</t>
  </si>
  <si>
    <t>89403</t>
  </si>
  <si>
    <t>IMMERSION CORP- IMMERSION CORP</t>
  </si>
  <si>
    <t>US4525211078</t>
  </si>
  <si>
    <t>90140</t>
  </si>
  <si>
    <t>INTUIT INC- INTUIT INC</t>
  </si>
  <si>
    <t>US4612021034</t>
  </si>
  <si>
    <t>89616</t>
  </si>
  <si>
    <t>KORN FERRY- KORN FERRY</t>
  </si>
  <si>
    <t>US5006432000</t>
  </si>
  <si>
    <t>90142</t>
  </si>
  <si>
    <t>LATCH INC- LATCH INC</t>
  </si>
  <si>
    <t>US51818V1061</t>
  </si>
  <si>
    <t>89793</t>
  </si>
  <si>
    <t>MARATHON DIGITAL HOL- MARATHON OIL CORP</t>
  </si>
  <si>
    <t>US5657881067</t>
  </si>
  <si>
    <t>10632</t>
  </si>
  <si>
    <t>MARQETA INC-A- MARQETA INC-A</t>
  </si>
  <si>
    <t>US57142B1044</t>
  </si>
  <si>
    <t>89619</t>
  </si>
  <si>
    <t>Microsoft corp- MICROSOFT CORP</t>
  </si>
  <si>
    <t>US5949181045</t>
  </si>
  <si>
    <t>10284</t>
  </si>
  <si>
    <t>MICROSTRATEGY INC-CL- Microstrategy inc</t>
  </si>
  <si>
    <t>US5949724083</t>
  </si>
  <si>
    <t>28615</t>
  </si>
  <si>
    <t>OPERA LTD-ADR- OPREA  LTD</t>
  </si>
  <si>
    <t>US68373M1071</t>
  </si>
  <si>
    <t>90241</t>
  </si>
  <si>
    <t>PAGS US- Pagseguro Digital Ltd</t>
  </si>
  <si>
    <t>KYG687071012</t>
  </si>
  <si>
    <t>28175</t>
  </si>
  <si>
    <t>Palantir Technologeis inc- Palantir Technologies Inc</t>
  </si>
  <si>
    <t>US69608A1088</t>
  </si>
  <si>
    <t>28438</t>
  </si>
  <si>
    <t>Palo alto networks- Palo alto networks inc</t>
  </si>
  <si>
    <t>US6974351057</t>
  </si>
  <si>
    <t>12997</t>
  </si>
  <si>
    <t>PAYCOM SOFTWARE- PAYCOM SOFTWARE</t>
  </si>
  <si>
    <t>US70432V1026</t>
  </si>
  <si>
    <t>28780</t>
  </si>
  <si>
    <t>PAYPAL HOLDINGS- Paypal Holdings inc</t>
  </si>
  <si>
    <t>US70450Y1038</t>
  </si>
  <si>
    <t>12898</t>
  </si>
  <si>
    <t>QIWI PLC-SP ADR- QIWI PLC-SP ADR</t>
  </si>
  <si>
    <t>US74735M1080</t>
  </si>
  <si>
    <t>89617</t>
  </si>
  <si>
    <t>Salesforce.com Inc- Saleforce.com Inc</t>
  </si>
  <si>
    <t>US79466L3024</t>
  </si>
  <si>
    <t>12384</t>
  </si>
  <si>
    <t>SENTINELONE IN-A- SentinelOne Inc</t>
  </si>
  <si>
    <t>US81730H1095</t>
  </si>
  <si>
    <t>28562</t>
  </si>
  <si>
    <t>SHOPIFY INC - A- Shopify Inc</t>
  </si>
  <si>
    <t>CA82509L1076</t>
  </si>
  <si>
    <t>28486</t>
  </si>
  <si>
    <t>NOWFLAKE INC-A- Snowflake Inc</t>
  </si>
  <si>
    <t>US8334451098</t>
  </si>
  <si>
    <t>28479</t>
  </si>
  <si>
    <t>SOUNDHOUND AI-A- SOUNDHOUND AI-A</t>
  </si>
  <si>
    <t>US8361001071</t>
  </si>
  <si>
    <t>90198</t>
  </si>
  <si>
    <t>TWILIO INC - A- Twilio INC</t>
  </si>
  <si>
    <t>US90138F1021</t>
  </si>
  <si>
    <t>27277</t>
  </si>
  <si>
    <t>TYLER TECHNOLOG- TYLER TECHNOLOG</t>
  </si>
  <si>
    <t>US9022521051</t>
  </si>
  <si>
    <t>2875</t>
  </si>
  <si>
    <t>Uipath inc- Uipath inc</t>
  </si>
  <si>
    <t>US90364P1057</t>
  </si>
  <si>
    <t>28456</t>
  </si>
  <si>
    <t>UNITY SOFTWARE I- Unity Software Inc</t>
  </si>
  <si>
    <t>US91332U1016</t>
  </si>
  <si>
    <t>28415</t>
  </si>
  <si>
    <t>ZOOM VIDEO COM-A- ZOOM VIDEO COM-A</t>
  </si>
  <si>
    <t>US98980L1017</t>
  </si>
  <si>
    <t>89618</t>
  </si>
  <si>
    <t>ZSCALER INC- Zscaler Inc</t>
  </si>
  <si>
    <t>US98980G1022</t>
  </si>
  <si>
    <t>28081</t>
  </si>
  <si>
    <t>HUB CYBER SECURI- האב אבטחת מידע (ישראל) בע"מ</t>
  </si>
  <si>
    <t>IL0010840036</t>
  </si>
  <si>
    <t>511029373</t>
  </si>
  <si>
    <t>Apple computer inc- APPLE COMPUTER INC</t>
  </si>
  <si>
    <t>US0378331005</t>
  </si>
  <si>
    <t>10027</t>
  </si>
  <si>
    <t>ARISTA NETWORKS- Arista Networks Inc</t>
  </si>
  <si>
    <t>US0404131064</t>
  </si>
  <si>
    <t>89686</t>
  </si>
  <si>
    <t>BEL FUSE INC-B- BEL FUSE INC-B</t>
  </si>
  <si>
    <t>US0773473006</t>
  </si>
  <si>
    <t>90146</t>
  </si>
  <si>
    <t>BENCHMARK ELECTR- BENCHMARK ELECTR</t>
  </si>
  <si>
    <t>US08160H1014</t>
  </si>
  <si>
    <t>90154</t>
  </si>
  <si>
    <t>CANAAN INC- CANAAN INC</t>
  </si>
  <si>
    <t>US1347481020</t>
  </si>
  <si>
    <t>28672</t>
  </si>
  <si>
    <t>COMMSCOPE HOLDIN- COMM SERV SELECT</t>
  </si>
  <si>
    <t>US20337X1090</t>
  </si>
  <si>
    <t>27819</t>
  </si>
  <si>
    <t>EXTREME NETWORKS- EXTREME NETWORKS</t>
  </si>
  <si>
    <t>US30226D1063</t>
  </si>
  <si>
    <t>89782</t>
  </si>
  <si>
    <t>MATRIX SERVICE- MATRIX SERVICE</t>
  </si>
  <si>
    <t>US5768531056</t>
  </si>
  <si>
    <t>90188</t>
  </si>
  <si>
    <t>SIYATA MOBILE IN- Siyata Mobile Inc</t>
  </si>
  <si>
    <t>CA83013Q5095</t>
  </si>
  <si>
    <t>28407</t>
  </si>
  <si>
    <t>VISLINK TECHNOLOGIES- VISLINK TECHNOLOGIES, INC</t>
  </si>
  <si>
    <t>US92836Y4098</t>
  </si>
  <si>
    <t>89684</t>
  </si>
  <si>
    <t>AST SPACEMOBILE- AST SpaceMobile Inc</t>
  </si>
  <si>
    <t>US00217D1000</t>
  </si>
  <si>
    <t>28446</t>
  </si>
  <si>
    <t>Telecommunication Services</t>
  </si>
  <si>
    <t>LIBERTY LATIN AMERICA-CL-A- LIBERTY LATIN AMERICA Ltd</t>
  </si>
  <si>
    <t>BMG9001E1021</t>
  </si>
  <si>
    <t>89874</t>
  </si>
  <si>
    <t>LUMEN TECHNOLOGIES- LUMEN TECHNOLOGIES</t>
  </si>
  <si>
    <t>US5502411037</t>
  </si>
  <si>
    <t>11102</t>
  </si>
  <si>
    <t>TELEPHONE &amp; DATA- TELEPHONE &amp; DATA</t>
  </si>
  <si>
    <t>US8794338298</t>
  </si>
  <si>
    <t>28809</t>
  </si>
  <si>
    <t>US CELLULAR CORP- US CELLULAR CORP</t>
  </si>
  <si>
    <t>US9116841084</t>
  </si>
  <si>
    <t>28811</t>
  </si>
  <si>
    <t>VERIZON COMMUNICATI- VERIZON COMMUNICATI</t>
  </si>
  <si>
    <t>US92343V1044</t>
  </si>
  <si>
    <t>10469</t>
  </si>
  <si>
    <t>&amp; GENCO SHIPPING- &amp; GENCO SHIPPING</t>
  </si>
  <si>
    <t>MHY2685T1313</t>
  </si>
  <si>
    <t>90106</t>
  </si>
  <si>
    <t>COSTAMARE INC- COSTAMARE INC</t>
  </si>
  <si>
    <t>MHY1771G1026</t>
  </si>
  <si>
    <t>90035</t>
  </si>
  <si>
    <t>DANAOS CORP- DANAOS CORP</t>
  </si>
  <si>
    <t>MHY1968P1218</t>
  </si>
  <si>
    <t>Delta Airlines inc- Delta Air Lines, Inc</t>
  </si>
  <si>
    <t>US2473617023</t>
  </si>
  <si>
    <t>27175</t>
  </si>
  <si>
    <t>EUROSEAS LTD- EUROSEAS LTD</t>
  </si>
  <si>
    <t>MHY235921357</t>
  </si>
  <si>
    <t>10144</t>
  </si>
  <si>
    <t>GLOBAL SHIP-CL A- GLOBAL SHIP</t>
  </si>
  <si>
    <t>MHY271836006</t>
  </si>
  <si>
    <t>89493</t>
  </si>
  <si>
    <t>GLOBUS MARITIME- GLOBUS MARITIME</t>
  </si>
  <si>
    <t>MHY272651263</t>
  </si>
  <si>
    <t>89873</t>
  </si>
  <si>
    <t>GRINDROD SHIPPIN- GRINDROD SHIPPIN</t>
  </si>
  <si>
    <t>SG9999019087</t>
  </si>
  <si>
    <t>90030</t>
  </si>
  <si>
    <t>MATSON INC- MATSON INC</t>
  </si>
  <si>
    <t>US57686G1058</t>
  </si>
  <si>
    <t>89717</t>
  </si>
  <si>
    <t>NAVIOS MARITIME- NAVIOS MARITIME</t>
  </si>
  <si>
    <t>MHY622674098</t>
  </si>
  <si>
    <t>89528</t>
  </si>
  <si>
    <t>PANGAEA LOGISTIC- PANGAEA LOGISTIC</t>
  </si>
  <si>
    <t>BMG6891L1054</t>
  </si>
  <si>
    <t>90009</t>
  </si>
  <si>
    <t>BROOKFIELD-A- Brookfield global</t>
  </si>
  <si>
    <t>CA11284V1058</t>
  </si>
  <si>
    <t>Utilities</t>
  </si>
  <si>
    <t>ELETROBRAS-ADR- ELETROBRAS-ADR</t>
  </si>
  <si>
    <t>US15234Q2075</t>
  </si>
  <si>
    <t>90137</t>
  </si>
  <si>
    <t>Entergy corp- Entergy Corporation</t>
  </si>
  <si>
    <t>US29364G1031</t>
  </si>
  <si>
    <t>12086</t>
  </si>
  <si>
    <t>CLEARONE INC- CLEARONE</t>
  </si>
  <si>
    <t>US18506U1043</t>
  </si>
  <si>
    <t>90265</t>
  </si>
  <si>
    <t>DATADOG INC  CLASS A- DATADOG INC-A</t>
  </si>
  <si>
    <t>US23804L1035</t>
  </si>
  <si>
    <t>89614</t>
  </si>
  <si>
    <t>סה"כ שמחקות מדדי מניות בישראל</t>
  </si>
  <si>
    <t>הראל סל כשר תא 90- הראל קרנות נאמנות בע"מ</t>
  </si>
  <si>
    <t>1166172</t>
  </si>
  <si>
    <t>511776783</t>
  </si>
  <si>
    <t>מניות</t>
  </si>
  <si>
    <t>הראל סל תא בנקים- הראל קרנות נאמנות בע"מ</t>
  </si>
  <si>
    <t>1148949</t>
  </si>
  <si>
    <t>הראל קרן סל תא פיננסים- הראל קרנות נאמנות בע"מ</t>
  </si>
  <si>
    <t>1148980</t>
  </si>
  <si>
    <t>*MTF סל )4A( כשרה ת"א125- מגדל קרנות נאמנות בע"מ</t>
  </si>
  <si>
    <t>1159714</t>
  </si>
  <si>
    <t>511303661</t>
  </si>
  <si>
    <t>*MTF סל )4A( ת"א-נדל"ן- מגדל קרנות נאמנות בע"מ</t>
  </si>
  <si>
    <t>1183953</t>
  </si>
  <si>
    <t>*MTF סל תא 125- מגדל קרנות נאמנות בע"מ</t>
  </si>
  <si>
    <t>1150283</t>
  </si>
  <si>
    <t>*MTF סל תא 35- מגדל קרנות נאמנות בע"מ</t>
  </si>
  <si>
    <t>1150184</t>
  </si>
  <si>
    <t>*MTF.תא-בנייה- מגדל קרנות נאמנות בע"מ</t>
  </si>
  <si>
    <t>1165653</t>
  </si>
  <si>
    <t>תכלית סל )40( כשרה ת"א 125- מיטב תכלית קרנות נאמנות בע"מ</t>
  </si>
  <si>
    <t>1155373</t>
  </si>
  <si>
    <t>513534974</t>
  </si>
  <si>
    <t>תכלית סל תא ביומד- מיטב תכלית קרנות נאמנות בע"מ</t>
  </si>
  <si>
    <t>1144815</t>
  </si>
  <si>
    <t>תכלית סל תא נדלן- מיטב תכלית קרנות נאמנות בע"מ</t>
  </si>
  <si>
    <t>1144559</t>
  </si>
  <si>
    <t>תכלית סל תל דיב- מיטב תכלית קרנות נאמנות בע"מ</t>
  </si>
  <si>
    <t>1145036</t>
  </si>
  <si>
    <t>תכלית קרן סל תא 125- מיטב תכלית קרנות נאמנות בע"מ</t>
  </si>
  <si>
    <t>1143718</t>
  </si>
  <si>
    <t>פסגות ETF תא SME150- פסגות קרנות מדדים בע"מ</t>
  </si>
  <si>
    <t>1148840</t>
  </si>
  <si>
    <t>513765339</t>
  </si>
  <si>
    <t>פסגות ETFי )4A( כשרה ת"א 125- פסגות קרנות נאמנות בע"מ</t>
  </si>
  <si>
    <t>1155324</t>
  </si>
  <si>
    <t>פסגות ת"א בנקים- פסגות קרנות נאמנות בע"מ</t>
  </si>
  <si>
    <t>1148774</t>
  </si>
  <si>
    <t>קסם )4A) ETF כשרה ת"א 125- קסם קרנות נאמנות בע"מ</t>
  </si>
  <si>
    <t>1155365</t>
  </si>
  <si>
    <t>510938608</t>
  </si>
  <si>
    <t>קסם 4A) ETF) ת"א ביומד- קסם קרנות נאמנות בע"מ</t>
  </si>
  <si>
    <t>1146893</t>
  </si>
  <si>
    <t>קסם ETF תא סקטור באלאנס- קסם קרנות נאמנות בע"מ</t>
  </si>
  <si>
    <t>1167261</t>
  </si>
  <si>
    <t>קסם ביטוח ענפי- קסם קרנות נאמנות בע"מ</t>
  </si>
  <si>
    <t>1146125</t>
  </si>
  <si>
    <t>קסם תא 35- קסם קרנות נאמנות בע"מ</t>
  </si>
  <si>
    <t>1146570</t>
  </si>
  <si>
    <t>קסם תא נדלן- קסם קרנות נאמנות בע"מ</t>
  </si>
  <si>
    <t>1146547</t>
  </si>
  <si>
    <t>קסם תא נפט וגז- קסם קרנות נאמנות בע"מ</t>
  </si>
  <si>
    <t>1146885</t>
  </si>
  <si>
    <t>קסם תל דיב- קסם קרנות נאמנות בע"מ</t>
  </si>
  <si>
    <t>1145911</t>
  </si>
  <si>
    <t>קסם.ממתא 53פי3- קסם קרנות נאמנות בע"מ</t>
  </si>
  <si>
    <t>1146380</t>
  </si>
  <si>
    <t>סה"כ שמחקות מדדי מניות בחו"ל</t>
  </si>
  <si>
    <t>הראל סל MSCI EMERGING MARKETS- הראל קרנות נאמנות בע"מ</t>
  </si>
  <si>
    <t>1149301</t>
  </si>
  <si>
    <t>*MSCIEM.MTF- מגדל קרנות נאמנות בע"מ</t>
  </si>
  <si>
    <t>1150275</t>
  </si>
  <si>
    <t>*MTF סל (S&amp;P 500 (4D- מגדל קרנות נאמנות בע"מ</t>
  </si>
  <si>
    <t>1150333</t>
  </si>
  <si>
    <t>*MTF500SP ממ- מגדל קרנות נאמנות בע"מ</t>
  </si>
  <si>
    <t>1150572</t>
  </si>
  <si>
    <t>*SP TECH מגדל קרן סל ממ- מגדל קרנות נאמנות בע"מ</t>
  </si>
  <si>
    <t>1150481</t>
  </si>
  <si>
    <t>*MTF סל )6D( ממונפת Nasdaq 100- מגדל שוקי הון (1965) בע"מ</t>
  </si>
  <si>
    <t>1187079</t>
  </si>
  <si>
    <t>520039371</t>
  </si>
  <si>
    <t>מור סל )4A(י NASDAQ 100 מנוטרל- מור ניהול קרנות נאמנות בע"מ</t>
  </si>
  <si>
    <t>1165844</t>
  </si>
  <si>
    <t>514884485</t>
  </si>
  <si>
    <t>מור סל )4D(י NASDAQ 100- מור ניהול קרנות נאמנות בע"מ</t>
  </si>
  <si>
    <t>1165836</t>
  </si>
  <si>
    <t>מור סל )4D(י S&amp;P 500- מור ניהול קרנות נאמנות בע"מ</t>
  </si>
  <si>
    <t>1165810</t>
  </si>
  <si>
    <t>מור סל S&amp;P 500 ממ- מור ניהול קרנות נאמנות בע"מ</t>
  </si>
  <si>
    <t>1165828</t>
  </si>
  <si>
    <t>MSCI Emerging Markets (4D) ETF קסם- קסם קרנות נאמנות בע"מ</t>
  </si>
  <si>
    <t>1145812</t>
  </si>
  <si>
    <t>קסם )6D) ETF ממונפת DAX 30 פי- קסם קרנות נאמנות בע"מ</t>
  </si>
  <si>
    <t>1146984</t>
  </si>
  <si>
    <t>קסם )6D) ETF ממונפת NASDAQ 100- קסם קרנות נאמנות בע"מ</t>
  </si>
  <si>
    <t>1146976</t>
  </si>
  <si>
    <t>קסם )6D) ETF ממונפת S&amp;P 500 פי- קסם קרנות נאמנות בע"מ</t>
  </si>
  <si>
    <t>1146968</t>
  </si>
  <si>
    <t>קסם 500 P&amp;S PR מנוטרלת מטבע- קסם קרנות נאמנות בע"מ</t>
  </si>
  <si>
    <t>1146604</t>
  </si>
  <si>
    <t>קסם Cleantech (4D) ETF- קסם קרנות נאמנות בע"מ</t>
  </si>
  <si>
    <t>1145895</t>
  </si>
  <si>
    <t>קסם.מחNDX100 חסרפי3- קסם קרנות נאמנות בע"מ</t>
  </si>
  <si>
    <t>1147008</t>
  </si>
  <si>
    <t>תכלית סל (4A) S&amp;P/TSX 60 מנוט- תכלית אינדקס סל בע"מ( לא פעיל )</t>
  </si>
  <si>
    <t>1144583</t>
  </si>
  <si>
    <t>513801605</t>
  </si>
  <si>
    <t>סה"כ שמחקות מדדים אחרים בישראל</t>
  </si>
  <si>
    <t>*MTF סל גליל 2-5- מגדל קרנות נאמנות בע"מ</t>
  </si>
  <si>
    <t>1150010</t>
  </si>
  <si>
    <t>אג"ח</t>
  </si>
  <si>
    <t>*MTF סל שחר 5+- מגדל קרנות נאמנות בע"מ</t>
  </si>
  <si>
    <t>1150051</t>
  </si>
  <si>
    <t>תכלית תל בונד 60- מיטב תכלית קרנות נאמנות בע"מ</t>
  </si>
  <si>
    <t>1145101</t>
  </si>
  <si>
    <t>קסם mberg Brent Crude (4D) ETF- קסם קרנות נאמנות בע"מ</t>
  </si>
  <si>
    <t>1145929</t>
  </si>
  <si>
    <t>סה"כ שמחקות מדדים אחרים בחו"ל</t>
  </si>
  <si>
    <t>קסם ury Bond 1-3 Year (0D) ETF- קסם קרנות נאמנות בע"מ</t>
  </si>
  <si>
    <t>1157908</t>
  </si>
  <si>
    <t>סה"כ short</t>
  </si>
  <si>
    <t>סה"כ שמחקות מדדי מניות</t>
  </si>
  <si>
    <t>3D PRINTING ETF- 3D PRINTING ETF</t>
  </si>
  <si>
    <t>US00214Q5009</t>
  </si>
  <si>
    <t>89334</t>
  </si>
  <si>
    <t>AdvisorShares Pure Us Cannbis Etf- AdvisorShares</t>
  </si>
  <si>
    <t>US00768Y4531</t>
  </si>
  <si>
    <t>28623</t>
  </si>
  <si>
    <t>AMPLIFY TRANSFOR ETF- AMPLIFY TRANSFOR</t>
  </si>
  <si>
    <t>US0321086078</t>
  </si>
  <si>
    <t>28511</t>
  </si>
  <si>
    <t>ARK AUTON TECH- ARK INNOVATHION</t>
  </si>
  <si>
    <t>US00214Q2030</t>
  </si>
  <si>
    <t>ARK GEN REV ETF- ARK INNOVATHION</t>
  </si>
  <si>
    <t>US00214Q3020</t>
  </si>
  <si>
    <t>ARK INNOVAT ETF- ARK INNOVATHION</t>
  </si>
  <si>
    <t>US00214Q1040</t>
  </si>
  <si>
    <t>AGT US- BlackRock  Asset Managment</t>
  </si>
  <si>
    <t>US00109K1051</t>
  </si>
  <si>
    <t>CEF ishares russell- BlackRock  Asset Managment</t>
  </si>
  <si>
    <t>US4642876555</t>
  </si>
  <si>
    <t>ISH MSCI WLD SM- BlackRock  Asset Managment</t>
  </si>
  <si>
    <t>IE00BF4RFH31</t>
  </si>
  <si>
    <t>ISH NIKKEI 225 A- BlackRock  Asset Managment</t>
  </si>
  <si>
    <t>IE00B52MJD48</t>
  </si>
  <si>
    <t>ISHARES CORE EM- BlackRock  Asset Managment</t>
  </si>
  <si>
    <t>IE00BKM4GZ66</t>
  </si>
  <si>
    <t>ISHARES CORE HIG- BlackRock  Asset Managment</t>
  </si>
  <si>
    <t>US46429B6636</t>
  </si>
  <si>
    <t>ISHARES CORE MSCI EM_ איישרס חוץ- BlackRock  Asset Managment</t>
  </si>
  <si>
    <t>Ishares core s&amp;p 500 etf- BlackRock  Asset Managment</t>
  </si>
  <si>
    <t>US4642872000</t>
  </si>
  <si>
    <t>ISHARES CORE SP 500- BlackRock  Asset Managment</t>
  </si>
  <si>
    <t>IE00B5BMR087</t>
  </si>
  <si>
    <t>ISHARES GLOBAL- BlackRock  Asset Managment</t>
  </si>
  <si>
    <t>US4642882249</t>
  </si>
  <si>
    <t>Ishares msci eafe- BlackRock  Asset Managment</t>
  </si>
  <si>
    <t>US4642874659</t>
  </si>
  <si>
    <t>ISHARES MSCI WORLD- BlackRock  Asset Managment</t>
  </si>
  <si>
    <t>IE00B4L5Y983</t>
  </si>
  <si>
    <t>SIX</t>
  </si>
  <si>
    <t>Ishares phlx sox semicon- BlackRock  Asset Managment</t>
  </si>
  <si>
    <t>US4642875235</t>
  </si>
  <si>
    <t>ishares RUSSELL 2000 GROWTH- BlackRock  Asset Managment</t>
  </si>
  <si>
    <t>US4642876480</t>
  </si>
  <si>
    <t>ISHARES U.S. MEDICAL DEVICES- BlackRock  Asset Managment</t>
  </si>
  <si>
    <t>US4642888105</t>
  </si>
  <si>
    <t>Ishares us financials- BlackRock  Asset Managment</t>
  </si>
  <si>
    <t>us4642877702</t>
  </si>
  <si>
    <t>Ishares ustechnology etf- BlackRock  Asset Managment</t>
  </si>
  <si>
    <t>US4642877215</t>
  </si>
  <si>
    <t>ISHR DIGITALSTN- BlackRock  Asset Managment</t>
  </si>
  <si>
    <t>IE00BYZK4883</t>
  </si>
  <si>
    <t>ISHS SP MIDCAP- BlackRock  Asset Managment</t>
  </si>
  <si>
    <t>US4642875078</t>
  </si>
  <si>
    <t>איישרס.חוץ HEALTHCARE INN- BlackRock  Asset Managment</t>
  </si>
  <si>
    <t>IE00BYZK4776</t>
  </si>
  <si>
    <t>איישרס.חוץ MSCI AC WORLD- BlackRock  Asset Managment</t>
  </si>
  <si>
    <t>IE00B6R52259</t>
  </si>
  <si>
    <t>איישרס.חוץ MSCI CHINA A- BlackRock  Asset Managment</t>
  </si>
  <si>
    <t>IE00BQT3WG13</t>
  </si>
  <si>
    <t>איישרס.חוץ MSCI EUROPE ID- BlackRock  Asset Managment</t>
  </si>
  <si>
    <t>IE00B4K48X80</t>
  </si>
  <si>
    <t>איישרס.חוץ NASDAQ100INDEX- BlackRock  Asset Managment</t>
  </si>
  <si>
    <t>IE00B53SZB19</t>
  </si>
  <si>
    <t>איישרס.חוץ S&amp;P CONS DISCR- BlackRock  Asset Managment</t>
  </si>
  <si>
    <t>IE00B4MCHD36</t>
  </si>
  <si>
    <t>איישרס.חוץ S&amp;P FINANCIALS- BlackRock  Asset Managment</t>
  </si>
  <si>
    <t>IE00B4JNQZ49</t>
  </si>
  <si>
    <t>איישרס.חוץ S&amp;P HEALTHCARE- BlackRock  Asset Managment</t>
  </si>
  <si>
    <t>IE00B43HR379</t>
  </si>
  <si>
    <t>איישרס.חוץ S&amp;P TECHNOLOGY- BlackRock  Asset Managment</t>
  </si>
  <si>
    <t>IE00B3WJKG14</t>
  </si>
  <si>
    <t>איישרס.חוץROBOTICS&amp;AUTOMA- BlackRock  Asset Managment</t>
  </si>
  <si>
    <t>IE00BYZK4552</t>
  </si>
  <si>
    <t>SCHWAB US DVD EQUITY ETF- Charles Schwab investment managment</t>
  </si>
  <si>
    <t>US8085247976</t>
  </si>
  <si>
    <t>28515</t>
  </si>
  <si>
    <t>Deutsche x trackers csi 300 china- DB x TRACKERS</t>
  </si>
  <si>
    <t>us2330518794</t>
  </si>
  <si>
    <t>12104</t>
  </si>
  <si>
    <t>DIR DAILY SEM 3X- DIR DAILY SEM</t>
  </si>
  <si>
    <t>US25460G6908</t>
  </si>
  <si>
    <t>28576</t>
  </si>
  <si>
    <t>DD AMZN BL 1.5X- Direxion Daily</t>
  </si>
  <si>
    <t>US25461A8586</t>
  </si>
  <si>
    <t>12316</t>
  </si>
  <si>
    <t>DIR SEMI BULL 3X- Direxion Daily</t>
  </si>
  <si>
    <t>US25459W4583</t>
  </si>
  <si>
    <t>DIREXION DAILY J- Direxion Daily</t>
  </si>
  <si>
    <t>US25460G8318</t>
  </si>
  <si>
    <t>DIREXION DAILY TECH- Direxion Daily</t>
  </si>
  <si>
    <t>US25459W1027</t>
  </si>
  <si>
    <t>DIREXION SPX 2X- Direxion Daily</t>
  </si>
  <si>
    <t>US25459Y1652</t>
  </si>
  <si>
    <t>DRX DL ROB ART- Direxion Daily</t>
  </si>
  <si>
    <t>US25460G8235</t>
  </si>
  <si>
    <t>DIR SMCAP BEAR3X- DIREXION FUNDS</t>
  </si>
  <si>
    <t>US25460E2321</t>
  </si>
  <si>
    <t>12410</t>
  </si>
  <si>
    <t>DIREXION DAILY BANK BEAR 3X- DIREXION FUNDS</t>
  </si>
  <si>
    <t>US25459Y6941</t>
  </si>
  <si>
    <t>ETFMG PRIME MOBILE PAYMENTS ET- Etf Managers Group</t>
  </si>
  <si>
    <t>US26924G4091</t>
  </si>
  <si>
    <t>11292</t>
  </si>
  <si>
    <t>אינבסקו.חוץSTOX.EUROPE600- EUROPE RENDEMENT -C</t>
  </si>
  <si>
    <t>IE00B60SWW18</t>
  </si>
  <si>
    <t>26002</t>
  </si>
  <si>
    <t>FIDELITY MSCI CO- Fidelity Fund Management</t>
  </si>
  <si>
    <t>US3160928731</t>
  </si>
  <si>
    <t>28343</t>
  </si>
  <si>
    <t>FID-MSCI INFO ETF- FID-MSCI INFO ETF</t>
  </si>
  <si>
    <t>US3160928087</t>
  </si>
  <si>
    <t>89712</t>
  </si>
  <si>
    <t>FIRST TRUST CONSUME- First trust</t>
  </si>
  <si>
    <t>US33734X1191</t>
  </si>
  <si>
    <t>12080</t>
  </si>
  <si>
    <t>FIRST TRUST NASD- First trust</t>
  </si>
  <si>
    <t>US33734X8469</t>
  </si>
  <si>
    <t>FIRST TRUST NASDAQ- First trust</t>
  </si>
  <si>
    <t>US33733E5006</t>
  </si>
  <si>
    <t>GBL MSCI HLTH ET- Global X Management Co LLc</t>
  </si>
  <si>
    <t>US37954Y5419</t>
  </si>
  <si>
    <t>12507</t>
  </si>
  <si>
    <t>GLOBAL X AUTONOM- Global X Management Co LLc</t>
  </si>
  <si>
    <t>US37954Y6243</t>
  </si>
  <si>
    <t>GLOBAL X CLEANTECH- Global X Management Co LLc</t>
  </si>
  <si>
    <t>US37954Y2283</t>
  </si>
  <si>
    <t>GLOBAL X COPPER- Global X Management Co LLc</t>
  </si>
  <si>
    <t>US37954Y8306</t>
  </si>
  <si>
    <t>GLOBAL X GURU index etf- Global X Management Co LLc</t>
  </si>
  <si>
    <t>US37950E3412</t>
  </si>
  <si>
    <t>GLOBAL X LITHIUM- Global X Management Co LLc</t>
  </si>
  <si>
    <t>US37954Y8553</t>
  </si>
  <si>
    <t>GLOBAL X ROBOTICS- Global X Management Co LLc</t>
  </si>
  <si>
    <t>US37954Y7159</t>
  </si>
  <si>
    <t>IN NSDQ N GN 100- Invesco investment management limited</t>
  </si>
  <si>
    <t>US46138G6310</t>
  </si>
  <si>
    <t>INVES NASDAQ 100- Invesco investment management limited</t>
  </si>
  <si>
    <t>US46138G6492</t>
  </si>
  <si>
    <t>INVESCO AEROSPAC- Invesco investment management limited</t>
  </si>
  <si>
    <t>US73935X6904</t>
  </si>
  <si>
    <t>INVESCO DYNAMIC- Invesco investment management limited</t>
  </si>
  <si>
    <t>US46137V6395</t>
  </si>
  <si>
    <t>INVESCO NASDAQ I- Invesco investment management limited</t>
  </si>
  <si>
    <t>US46137V5306</t>
  </si>
  <si>
    <t>Invesco QQQ  trust NAS1- Invesco investment management limited</t>
  </si>
  <si>
    <t>US46090E1038</t>
  </si>
  <si>
    <t>INVESCO S&amp;P 500 UCITS ETF- Invesco investment management limited</t>
  </si>
  <si>
    <t>IE00B3YCGJ38</t>
  </si>
  <si>
    <t>INVESCO S&amp;P MIDC- Invesco investment management limited</t>
  </si>
  <si>
    <t>US46137V4721</t>
  </si>
  <si>
    <t>INVESCO S&amp;P SMAL- Invesco investment management limited</t>
  </si>
  <si>
    <t>US46137V4804</t>
  </si>
  <si>
    <t>INVESCO SOLAR ETF- Invesco investment management limited</t>
  </si>
  <si>
    <t>US46138G7060</t>
  </si>
  <si>
    <t>Invesco Wilderhill Clean energy-ET- Invesco investment management limited</t>
  </si>
  <si>
    <t>US46137V1347</t>
  </si>
  <si>
    <t>LS 5X LONG QQQ- Invesco investment management limited</t>
  </si>
  <si>
    <t>XS2399364152</t>
  </si>
  <si>
    <t>אינבסקו.חוץNASDAQ100SWAP- Invesco investment management limited</t>
  </si>
  <si>
    <t>IE00BNRQM384</t>
  </si>
  <si>
    <t>אינסקו.חוץMSCI.WORLD- Invesco investment management limited</t>
  </si>
  <si>
    <t>IE00B60SX394</t>
  </si>
  <si>
    <t>JPM EQTY P-INC- JP MORGAN ASSET MANAGEMENT</t>
  </si>
  <si>
    <t>US46641Q3323</t>
  </si>
  <si>
    <t>KraneShares Csi China Internet Etf- KRANESHARES</t>
  </si>
  <si>
    <t>US5007673065</t>
  </si>
  <si>
    <t>28032</t>
  </si>
  <si>
    <t>ETFMG-ALT HRVST- MJ</t>
  </si>
  <si>
    <t>US26924G5080</t>
  </si>
  <si>
    <t>89442</t>
  </si>
  <si>
    <t>AVANTIS US S/C- Proshares Fund</t>
  </si>
  <si>
    <t>US0250728773</t>
  </si>
  <si>
    <t>27016</t>
  </si>
  <si>
    <t>PRO ULTRA MDCAP4- Proshares Fund</t>
  </si>
  <si>
    <t>US74347R4048</t>
  </si>
  <si>
    <t>PRO UPROSHRT S&amp;P- Proshares Fund</t>
  </si>
  <si>
    <t>US74347B1109</t>
  </si>
  <si>
    <t>Proshares UltraPro QQQ- Proshares Fund</t>
  </si>
  <si>
    <t>US74347X8314</t>
  </si>
  <si>
    <t>Proshares ultrapro s&amp;p 500- Proshares Fund</t>
  </si>
  <si>
    <t>US74347X8645</t>
  </si>
  <si>
    <t>SPDR RUSSELL 2K- Real Estate Credit Investments Pcc ltd</t>
  </si>
  <si>
    <t>IE00BJ38QD84</t>
  </si>
  <si>
    <t>12706</t>
  </si>
  <si>
    <t>Amex tech sel indx- State Street Corp</t>
  </si>
  <si>
    <t>US81369Y8030</t>
  </si>
  <si>
    <t>22041</t>
  </si>
  <si>
    <t>Consumer discretionary etf- State Street Corp</t>
  </si>
  <si>
    <t>US81369Y4070</t>
  </si>
  <si>
    <t>Dia Us _SPDR DJIA TRUST- State Street Corp</t>
  </si>
  <si>
    <t>US78467X1090</t>
  </si>
  <si>
    <t>Health care select xlv- State Street Corp</t>
  </si>
  <si>
    <t>US81369Y2090</t>
  </si>
  <si>
    <t>REAL EST SEL SEC- State Street Corp</t>
  </si>
  <si>
    <t>US81369y8600</t>
  </si>
  <si>
    <t>SPDR _s&amp;p Kensho Clean Power ETF- State Street Corp</t>
  </si>
  <si>
    <t>US78468R6559</t>
  </si>
  <si>
    <t>SPDR EUR S/C VAL- State Street Corp</t>
  </si>
  <si>
    <t>IE00BSPLC298</t>
  </si>
  <si>
    <t>FWB</t>
  </si>
  <si>
    <t>SPDR KBW BANK ETF- State Street Corp</t>
  </si>
  <si>
    <t>US78464A7972</t>
  </si>
  <si>
    <t>SPDR MSCI ACWI IMI- State Street Corp</t>
  </si>
  <si>
    <t>IE00B3YLTY66</t>
  </si>
  <si>
    <t>Spdr s&amp;p 500 etf trust- State Street Corp</t>
  </si>
  <si>
    <t>US78462F1030</t>
  </si>
  <si>
    <t>Spdr s&amp;p biotech etf- State Street Corp</t>
  </si>
  <si>
    <t>US78464A8707</t>
  </si>
  <si>
    <t>SPDR S&amp;P CHINA ETF- State Street Corp</t>
  </si>
  <si>
    <t>US78463X4007</t>
  </si>
  <si>
    <t>SPDR Small Cup USA  Value- State Street Corp</t>
  </si>
  <si>
    <t>IE00BSPLC413</t>
  </si>
  <si>
    <t>SPDR 500 LEADS A- State Street Global Advisors Europe</t>
  </si>
  <si>
    <t>IE00BH4GPZ28</t>
  </si>
  <si>
    <t>22042</t>
  </si>
  <si>
    <t>US GLB JETS ETF- US GLOBAL JETS</t>
  </si>
  <si>
    <t>US26922A8421</t>
  </si>
  <si>
    <t>27146</t>
  </si>
  <si>
    <t>US VEGAN CLIMATE- US VEGAN CLIMATE</t>
  </si>
  <si>
    <t>US26922A2978</t>
  </si>
  <si>
    <t>90191</t>
  </si>
  <si>
    <t>Roundhill Ball Metaverse Etf- Usbank.com</t>
  </si>
  <si>
    <t>US53656F4173</t>
  </si>
  <si>
    <t>89670</t>
  </si>
  <si>
    <t>VANECK Vector semiconductor ETF- Van Eck ETF</t>
  </si>
  <si>
    <t>IE00BMC38736</t>
  </si>
  <si>
    <t>12518</t>
  </si>
  <si>
    <t>VANECK VECTORS SEMICONDUCTOR- Van Eck ETF</t>
  </si>
  <si>
    <t>US92189F6768</t>
  </si>
  <si>
    <t>VANECK VIETNAM- Van Eck ETF</t>
  </si>
  <si>
    <t>US92189F8178</t>
  </si>
  <si>
    <t>VANG DEV WLD A- Vanguard Group</t>
  </si>
  <si>
    <t>IE00BKX55T58</t>
  </si>
  <si>
    <t>12517</t>
  </si>
  <si>
    <t>VANG FTSE AL $A- Vanguard Group</t>
  </si>
  <si>
    <t>IE00BK5BQT80</t>
  </si>
  <si>
    <t>Vanguard Emrg mkt et- Vanguard Group</t>
  </si>
  <si>
    <t>US9220428588</t>
  </si>
  <si>
    <t>VANGUARD HEALTH- Vanguard Group</t>
  </si>
  <si>
    <t>US92204A5048</t>
  </si>
  <si>
    <t>Vanguard Mid Cap- Vanguard Group</t>
  </si>
  <si>
    <t>US9229086296</t>
  </si>
  <si>
    <t>VANGUARD MID-CAP VA- Vanguard Group</t>
  </si>
  <si>
    <t>US9229085124</t>
  </si>
  <si>
    <t>Vanguard reit vipers- Vanguard Group</t>
  </si>
  <si>
    <t>US9229085538</t>
  </si>
  <si>
    <t>Vanguard S&amp;P 500 etf- Vanguard Group</t>
  </si>
  <si>
    <t>US9229083632</t>
  </si>
  <si>
    <t>VANGUARD S&amp;P GRO- Vanguard Group</t>
  </si>
  <si>
    <t>US9219325050</t>
  </si>
  <si>
    <t>VANGUARD S/C V E- Vanguard Group</t>
  </si>
  <si>
    <t>US9229086114</t>
  </si>
  <si>
    <t>VANGUARD SM-C ET- Vanguard Group</t>
  </si>
  <si>
    <t>US9229087518</t>
  </si>
  <si>
    <t>VANGUARD TOT WORLD- Vanguard Group</t>
  </si>
  <si>
    <t>US9220427424</t>
  </si>
  <si>
    <t>VANGUARD UTI ETF- Vanguard Group</t>
  </si>
  <si>
    <t>US92204A8760</t>
  </si>
  <si>
    <t>Vangurad info tech etf- Vanguard Group</t>
  </si>
  <si>
    <t>US92204A7028</t>
  </si>
  <si>
    <t>VG GLB EX-US R E- Vanguard Group</t>
  </si>
  <si>
    <t>US9220426764</t>
  </si>
  <si>
    <t>סה"כ שמחקות מדדים אחרים</t>
  </si>
  <si>
    <t>$21SHAR AVAL ETP- 21 shares</t>
  </si>
  <si>
    <t>CH1135202088</t>
  </si>
  <si>
    <t>28296</t>
  </si>
  <si>
    <t>21SHARES CARDANO- 21 shares</t>
  </si>
  <si>
    <t>CH1102728750</t>
  </si>
  <si>
    <t>21shares Polkadot Etp- 21 shares</t>
  </si>
  <si>
    <t>CH0593331561</t>
  </si>
  <si>
    <t>21SHARES POLYGON- 21 shares</t>
  </si>
  <si>
    <t>CH1129538448</t>
  </si>
  <si>
    <t>ABRDN PLATINUM E- Aberdeen Standard Investments</t>
  </si>
  <si>
    <t>US26922V1017</t>
  </si>
  <si>
    <t>13115</t>
  </si>
  <si>
    <t>CI GAL BITC USD- BITCOIN-INVEST</t>
  </si>
  <si>
    <t>CA12563N1033</t>
  </si>
  <si>
    <t>27873</t>
  </si>
  <si>
    <t>WT BITCOIN- BITCOIN-INVEST</t>
  </si>
  <si>
    <t>GB00BJYDH287</t>
  </si>
  <si>
    <t>ISHARES GOLD TRU- BlackRock  Asset Managment</t>
  </si>
  <si>
    <t>US4642852044</t>
  </si>
  <si>
    <t>Ishares Silver trust- BlackRock  Asset Managment</t>
  </si>
  <si>
    <t>US46428Q1094</t>
  </si>
  <si>
    <t>CI GAL ETH USD- Galaxy Protfolio</t>
  </si>
  <si>
    <t>CA12565N2005</t>
  </si>
  <si>
    <t>27557</t>
  </si>
  <si>
    <t>GRAYSCALE DIGITAL- Grayscale Ethereum Trust</t>
  </si>
  <si>
    <t>KYG407051088</t>
  </si>
  <si>
    <t>27920</t>
  </si>
  <si>
    <t>P/S BITCOIN STRA- Proshares Fund</t>
  </si>
  <si>
    <t>US74347G4405</t>
  </si>
  <si>
    <t>PURPOSE BITCOIN- PURPOSE</t>
  </si>
  <si>
    <t>CA74642C3003</t>
  </si>
  <si>
    <t>28575</t>
  </si>
  <si>
    <t>PURPOSE ETHER ET- PURPOSE</t>
  </si>
  <si>
    <t>CA74642N3067</t>
  </si>
  <si>
    <t>SPROTT PHY GLD T- SPROTT PHY GLD T</t>
  </si>
  <si>
    <t>CA85207H1047</t>
  </si>
  <si>
    <t>89357</t>
  </si>
  <si>
    <t>SPDR gold shares- State Street Corp</t>
  </si>
  <si>
    <t>US78463V1070</t>
  </si>
  <si>
    <t>WT ETHEREUM- WisdomTree Europe ltd</t>
  </si>
  <si>
    <t>GB00BJYDH394</t>
  </si>
  <si>
    <t>12311</t>
  </si>
  <si>
    <t>Ishares Barclays 20+ year bond- BlackRock  Asset Managment</t>
  </si>
  <si>
    <t>US4642874329</t>
  </si>
  <si>
    <t>Ishares barclays 3-7 year- BlackRock  Asset Managment</t>
  </si>
  <si>
    <t>US4642886612</t>
  </si>
  <si>
    <t>ISHARES BARCLAYS 7-10- BlackRock  Asset Managment</t>
  </si>
  <si>
    <t>US4642874402</t>
  </si>
  <si>
    <t>DIR 20+Y T BUL3X- DIREXION FUNDS</t>
  </si>
  <si>
    <t>US25459W5408</t>
  </si>
  <si>
    <t>JPM ULTRA-SHT IN- JPMORGAN CHASE</t>
  </si>
  <si>
    <t>US46641Q8371</t>
  </si>
  <si>
    <t>27487</t>
  </si>
  <si>
    <t>Vanguard Total Bond- Vanguard Group</t>
  </si>
  <si>
    <t>US9219378356</t>
  </si>
  <si>
    <t>סה"כ אג"ח ממשלתי</t>
  </si>
  <si>
    <t>סה"כ אגח קונצרני</t>
  </si>
  <si>
    <t>) מחקה תל בונד 6000) הראל- הראל קרנות נאמנות בע"מ</t>
  </si>
  <si>
    <t>5121835</t>
  </si>
  <si>
    <t>*זפם ר.קבע2-5 ס2- מגדל קרנות נאמנות בע"מ</t>
  </si>
  <si>
    <t>5122973</t>
  </si>
  <si>
    <t>ISP Assetי )0B( אג"ח ללא מניות- איילון קרנות נאמנות בע"מ</t>
  </si>
  <si>
    <t>5131875</t>
  </si>
  <si>
    <t>513011445</t>
  </si>
  <si>
    <t>איביאי 00 שקלית ר. קבועה 5+שני- אי בי אי ניהול קרנות נאמנות בע"מ</t>
  </si>
  <si>
    <t>5116967</t>
  </si>
  <si>
    <t>510791031</t>
  </si>
  <si>
    <t>איביאי אסטר מנפ- אי בי אי ניהול קרנות נאמנות בע"מ</t>
  </si>
  <si>
    <t>5130067</t>
  </si>
  <si>
    <t>דיאמונד )2B(י 30/70- איילון קרנות נאמנות בע"מ</t>
  </si>
  <si>
    <t>5131958</t>
  </si>
  <si>
    <t>הראל 30/70 פלוס- הראל קרנות נאמנות בע"מ</t>
  </si>
  <si>
    <t>5115555</t>
  </si>
  <si>
    <t>הראל מחקה )0A( תל בונד מאגר- הראל קרנות נאמנות בע"מ</t>
  </si>
  <si>
    <t>5128095</t>
  </si>
  <si>
    <t>הראל מחקה 00 תל גוב-כללי- הראל סל בע"מ</t>
  </si>
  <si>
    <t>5131792</t>
  </si>
  <si>
    <t>514103811</t>
  </si>
  <si>
    <t>זפנ מדד2-5 ממשל- פסגות קרנות נאמנות בע"מ</t>
  </si>
  <si>
    <t>5111240</t>
  </si>
  <si>
    <t>קסם ר.קבועה 2-5- קסם קרנות נאמנות בע"מ</t>
  </si>
  <si>
    <t>5113444</t>
  </si>
  <si>
    <t>תכלית TTF 00 תל בונד שקלי 50- מיטב תכלית קרנות נאמנות בע"מ</t>
  </si>
  <si>
    <t>5125323</t>
  </si>
  <si>
    <t>תכלית TTF 00! אינדקס HY-BBB- מיטב תכלית קרנות נאמנות בע"מ</t>
  </si>
  <si>
    <t>5124409</t>
  </si>
  <si>
    <t>תלבונד שקלי ptf- פסגות קרנות מדדים בע"מ</t>
  </si>
  <si>
    <t>5113071</t>
  </si>
  <si>
    <t>*MSCI WORLD4d MTF- מגדל שוקי הון (1965) בע"מ</t>
  </si>
  <si>
    <t>5122569</t>
  </si>
  <si>
    <t>*MTF  מחקה stoxx europe 600 4d- מגדל קרנות נאמנות בע"מ</t>
  </si>
  <si>
    <t>5121843</t>
  </si>
  <si>
    <t>*MTF dax 30 מנוטרלת מטבע- מגדל קרנות נאמנות בע"מ</t>
  </si>
  <si>
    <t>5127659</t>
  </si>
  <si>
    <t>*MTF מח BSTAR TRAV VAC ממ- מגדל קרנות נאמנות בע"מ</t>
  </si>
  <si>
    <t>5131503</t>
  </si>
  <si>
    <t>*MTF מחSP/ASX200- מגדל קרנות נאמנות בע"מ</t>
  </si>
  <si>
    <t>5124128</t>
  </si>
  <si>
    <t>*MTF מחקה (S&amp;P 500 (4D- מגדל קרנות נאמנות בע"מ</t>
  </si>
  <si>
    <t>5122627</t>
  </si>
  <si>
    <t>*MTF מחקה )4A( אינדקס תשתיות לא- מגדל קרנות נאמנות בע"מ</t>
  </si>
  <si>
    <t>5130604</t>
  </si>
  <si>
    <t>*MTF מחקה )4A( ת"א 90- מגדל קרנות נאמנות בע"מ</t>
  </si>
  <si>
    <t>5130620</t>
  </si>
  <si>
    <t>*MTF מחקה Indxx Renewable Energy  מנוטרלת דולר- מגדל קרנות נאמנות בע"מ</t>
  </si>
  <si>
    <t>5130745</t>
  </si>
  <si>
    <t>*MTF ת"א 100 קרן נאמנות- מגדל קרנות נאמנות בע"מ</t>
  </si>
  <si>
    <t>5109889</t>
  </si>
  <si>
    <t>*S&amp;P TECH MTF ממ- מגדל קרנות נאמנות בע"מ</t>
  </si>
  <si>
    <t>5125760</t>
  </si>
  <si>
    <t>*מגדל 4A MTF ת"א יתר 50)קרן מחק- מגדל קרנות נאמנות בע"מ</t>
  </si>
  <si>
    <t>5118997</t>
  </si>
  <si>
    <t>*מגדל גמישה- מגדל קרנות נאמנות בע"מ</t>
  </si>
  <si>
    <t>5123799</t>
  </si>
  <si>
    <t>*מגדל כספית- מגדל קרנות נאמנות בע"מ</t>
  </si>
  <si>
    <t>5134309</t>
  </si>
  <si>
    <t>*מגדל נדל'ן- מגדל קרנות נאמנות בע"מ</t>
  </si>
  <si>
    <t>5131297</t>
  </si>
  <si>
    <t>MTF מחקה Indxx Renewable Energy  מנוטרלת דולר- אי בי אי ניהול קרנות נאמנות בע"מ</t>
  </si>
  <si>
    <t>5119318</t>
  </si>
  <si>
    <t>NASDQ 100 PTFממ- פסגות קרנות נאמנות בע"מ</t>
  </si>
  <si>
    <t>5131644</t>
  </si>
  <si>
    <t>PTF מנ MIDCP ממ- פסגות קרנות מדדים בע"מ</t>
  </si>
  <si>
    <t>5135272</t>
  </si>
  <si>
    <t>PTFי )4A( ת"א 35- פסגות קרנות נאמנות בע"מ</t>
  </si>
  <si>
    <t>5130687</t>
  </si>
  <si>
    <t>SP 500 PTF פסגות- פסגות קרנות נאמנות בע"מ</t>
  </si>
  <si>
    <t>5127469</t>
  </si>
  <si>
    <t>SP TECHNOLO PTF- פסגות קרנות נאמנות בע"מ</t>
  </si>
  <si>
    <t>5132147</t>
  </si>
  <si>
    <t>אי.בי.אי. מחקה )4D(י sell 2000- אי בי אי ניהול קרנות נאמנות בע"מ</t>
  </si>
  <si>
    <t>5124284</t>
  </si>
  <si>
    <t>איביאי 500 מגדר- אי בי אי ניהול קרנות נאמנות בע"מ</t>
  </si>
  <si>
    <t>5123021</t>
  </si>
  <si>
    <t>איביאי מחקה SOL US REIT- אי בי אי ניהול קרנות נאמנות בע"מ</t>
  </si>
  <si>
    <t>5122692</t>
  </si>
  <si>
    <t>איביאי נאסדק 100סהף- אי בי אי ניהול קרנות נאמנות בע"מ</t>
  </si>
  <si>
    <t>5117585</t>
  </si>
  <si>
    <t>איביאי רכב חשמל- אי בי אי ניהול קרנות נאמנות בע"מ</t>
  </si>
  <si>
    <t>5132709</t>
  </si>
  <si>
    <t>איילון)60(אקסטרים ת"א 25 פי 3- איילון קרנות נאמנות בע"מ</t>
  </si>
  <si>
    <t>5117692</t>
  </si>
  <si>
    <t>אלטש ארהב מגודר- אלטשולר-שחם ניהול קרנות נאמנות בע"מ</t>
  </si>
  <si>
    <t>5122130</t>
  </si>
  <si>
    <t>511944670</t>
  </si>
  <si>
    <t>אלטשולר שחם ( SmartBeta (4A מעו"ף- אלטשולר-שחם ניהול קרנות נאמנות בע"מ</t>
  </si>
  <si>
    <t>5121306</t>
  </si>
  <si>
    <t>אלטשולר תא MIDCAP STK PIC 4B - אלטשולר-שחם ניהול קרנות נאמנות בע"מ</t>
  </si>
  <si>
    <t>5102298</t>
  </si>
  <si>
    <t>אלפי גמישה- הראל קרנות נאמנות בע"מ</t>
  </si>
  <si>
    <t>5135322</t>
  </si>
  <si>
    <t>דיאמונד 4Dגמישה- דימונד קפיטל</t>
  </si>
  <si>
    <t>5123609</t>
  </si>
  <si>
    <t>515436632</t>
  </si>
  <si>
    <t>דיאמונד מניות- דימונד קפיטל</t>
  </si>
  <si>
    <t>5116736</t>
  </si>
  <si>
    <t>הראל DAX ממ- הראל קרנות נאמנות בע"מ</t>
  </si>
  <si>
    <t>5127501</t>
  </si>
  <si>
    <t>הראל DJ US MDIC- הראל קרנות נאמנות בע"מ</t>
  </si>
  <si>
    <t>5130026</t>
  </si>
  <si>
    <t>הראל Htfי )4A( ת"א 90- הראל קרנות נאמנות בע"מ</t>
  </si>
  <si>
    <t>5130638</t>
  </si>
  <si>
    <t>הראל NSDQ100 מנוטרלת מטח- הראל קרנות נאמנות בע"מ</t>
  </si>
  <si>
    <t>5133574</t>
  </si>
  <si>
    <t>הראל מחקה תא100- הראל קרנות נאמנות בע"מ</t>
  </si>
  <si>
    <t>5122510</t>
  </si>
  <si>
    <t>זפנ ת'א 100- פסגות קרנות נאמנות בע"מ</t>
  </si>
  <si>
    <t>5112628</t>
  </si>
  <si>
    <t>טופ אלפא 4D מניות חו"ל- איילון קרנות נאמנות בע"מ</t>
  </si>
  <si>
    <t>5115456</t>
  </si>
  <si>
    <t>מ FTP 5-1 PROC SU BB- פסגות קרנות נאמנות בע"מ</t>
  </si>
  <si>
    <t>5134838</t>
  </si>
  <si>
    <t>מור אנרגיה נקיה גלובלי- מור ניהול קרנות נאמנות בע"מ</t>
  </si>
  <si>
    <t>5131040</t>
  </si>
  <si>
    <t>פסגות nasdaq 100- פסגות קרנות נאמנות בע"מ</t>
  </si>
  <si>
    <t>5127766</t>
  </si>
  <si>
    <t>קבין גמישה- איילון קרנות נאמנות בע"מ</t>
  </si>
  <si>
    <t>5134218</t>
  </si>
  <si>
    <t>קסם )4A) KTF ת"א 90- קסם קרנות נאמנות בע"מ</t>
  </si>
  <si>
    <t>5124508</t>
  </si>
  <si>
    <t>קסם )4A) KTF תא 35- קסם קרנות נאמנות בע"מ</t>
  </si>
  <si>
    <t>5124490</t>
  </si>
  <si>
    <t>קסם 500נאףמנטרל- קסם קרנות נאמנות בע"מ</t>
  </si>
  <si>
    <t>5122957</t>
  </si>
  <si>
    <t>קסם 600 STOX נטרל- קסם קרנות נאמנות בע"מ</t>
  </si>
  <si>
    <t>5122940</t>
  </si>
  <si>
    <t>קסם KTF S&amp;P 500- קסם קרנות נאמנות בע"מ</t>
  </si>
  <si>
    <t>5124482</t>
  </si>
  <si>
    <t>קסם KTF ת"א 100- קסם קרנות נאמנות בע"מ</t>
  </si>
  <si>
    <t>5113345</t>
  </si>
  <si>
    <t>קסם MDAX מנוטרל- קסם קרנות נאמנות בע"מ</t>
  </si>
  <si>
    <t>5128061</t>
  </si>
  <si>
    <t>קסם NASDAQ 100 (4D) KTF- קסם קרנות נאמנות בע"מ</t>
  </si>
  <si>
    <t>5128905</t>
  </si>
  <si>
    <t>קסם NASDAQ100מט- קסם קרנות נאמנות בע"מ</t>
  </si>
  <si>
    <t>5124516</t>
  </si>
  <si>
    <t>קסם RSL 2000 ממ- קסם קרנות נאמנות בע"מ</t>
  </si>
  <si>
    <t>5128079</t>
  </si>
  <si>
    <t>קסם S&amp;P TECH ממ- קסם קרנות נאמנות בע"מ</t>
  </si>
  <si>
    <t>5125620</t>
  </si>
  <si>
    <t>קסם TCH TOP10ממ- קסם קרנות נאמנות בע"מ</t>
  </si>
  <si>
    <t>5134986</t>
  </si>
  <si>
    <t>קסם קרן מחקה IND CLM CNG- קסם קרנות נאמנות בע"מ</t>
  </si>
  <si>
    <t>5130869</t>
  </si>
  <si>
    <t>תכלית  INDX US EGAME VR- תכלית אינדקס סל בע"מ( לא פעיל )</t>
  </si>
  <si>
    <t>5128939</t>
  </si>
  <si>
    <t>תכלית Cyber Security (4B) TTF- מיטב תכלית קרנות נאמנות בע"מ</t>
  </si>
  <si>
    <t>5127063</t>
  </si>
  <si>
    <t>תכלית MSCI WORLD (4D) TTF- מיטב תכלית קרנות נאמנות בע"מ</t>
  </si>
  <si>
    <t>5124573</t>
  </si>
  <si>
    <t>תכלית NSD Grn ENergy ממ- תכלית אינדקס סל בע"מ( לא פעיל )</t>
  </si>
  <si>
    <t>5131537</t>
  </si>
  <si>
    <t>תכלית PHLX SMCN TTF- תכלית אינדקס סל בע"מ( לא פעיל )</t>
  </si>
  <si>
    <t>5127329</t>
  </si>
  <si>
    <t>תכלית SP500 TTF ממ- מיטב תכלית קרנות נאמנות בע"מ</t>
  </si>
  <si>
    <t>5123161</t>
  </si>
  <si>
    <t>תכלית TTF י)40( אינדקס בנקים ו- מיטב תכלית קרנות נאמנות בע"מ</t>
  </si>
  <si>
    <t>5131925</t>
  </si>
  <si>
    <t>תכלית ביג טק30 סין מנוטרלת- מיטב תכלית קרנות נאמנות בע"מ</t>
  </si>
  <si>
    <t>5132923</t>
  </si>
  <si>
    <t>איילון כספית- איילון קרנות נאמנות בע"מ</t>
  </si>
  <si>
    <t>5117700</t>
  </si>
  <si>
    <t>אנליסט ללא נע'מ- אנליסט אי.אמ.אס.-שרותי ניהול השקעות בע"מ</t>
  </si>
  <si>
    <t>5121140</t>
  </si>
  <si>
    <t>511146490</t>
  </si>
  <si>
    <t>הראל )00( כספית מגמת ריבית- הראל קרנות נאמנות בע"מ</t>
  </si>
  <si>
    <t>5127790</t>
  </si>
  <si>
    <t>הראל כספית דולרית מגמת ריבית- הראל קרנות נאמנות בע"מ</t>
  </si>
  <si>
    <t>5127808</t>
  </si>
  <si>
    <t>מיטב )00( כספית ניהול נזילות- מיטב דש קרנות נאמנות בע"מ</t>
  </si>
  <si>
    <t>5135926</t>
  </si>
  <si>
    <t>510954498</t>
  </si>
  <si>
    <t>מיטב כספי$ריבית- מיטב דש קרנות נאמנות בע"מ</t>
  </si>
  <si>
    <t>5100672</t>
  </si>
  <si>
    <t>פסגות )00( כספית פטורה- פסגות קרנות מדדים בע"מ</t>
  </si>
  <si>
    <t>5127881</t>
  </si>
  <si>
    <t>פסגות כס דלר נ$- פסגות קרנות מדדים בע"מ</t>
  </si>
  <si>
    <t>5130091</t>
  </si>
  <si>
    <t>BLKRK-CORP H/Y- BlackRock  Asset Managment</t>
  </si>
  <si>
    <t>US09255P1075</t>
  </si>
  <si>
    <t>PIMCO DYNAMIC IN- PIMCO</t>
  </si>
  <si>
    <t>US72201Y1010</t>
  </si>
  <si>
    <t>11186</t>
  </si>
  <si>
    <t>BLACKR SCI &amp; TEC- BlackRock  Asset Managment</t>
  </si>
  <si>
    <t>US09258G1040</t>
  </si>
  <si>
    <t>COHEN &amp; STEERS I- Cohen &amp; Steers capital management inc</t>
  </si>
  <si>
    <t>US19248A1097</t>
  </si>
  <si>
    <t>89480</t>
  </si>
  <si>
    <t>NUV NDX DYN O/W- Nuveen investments inc</t>
  </si>
  <si>
    <t>US6706991071</t>
  </si>
  <si>
    <t>89477</t>
  </si>
  <si>
    <t>RENAISSANCE IPO- Renasset Select Funds Plc</t>
  </si>
  <si>
    <t>US7599372049</t>
  </si>
  <si>
    <t>12533</t>
  </si>
  <si>
    <t>SPDR MSCI WORLD- State Street Corp</t>
  </si>
  <si>
    <t>IE00BFY0GT14</t>
  </si>
  <si>
    <t>VANG FTSE EM $A- Vanguard Group</t>
  </si>
  <si>
    <t>IE00BK5BR733</t>
  </si>
  <si>
    <t>VANGUARD TL SK E- Vanguard Group</t>
  </si>
  <si>
    <t>US9229087690</t>
  </si>
  <si>
    <t>VANGUARD TOTAL I- Vanguard Group</t>
  </si>
  <si>
    <t>US9219097683</t>
  </si>
  <si>
    <t>CS PHYSICAL ETH- coinshares</t>
  </si>
  <si>
    <t>GB00BLD4ZM24</t>
  </si>
  <si>
    <t>89775</t>
  </si>
  <si>
    <t>Grayscale Bitcoin Trust (BTC- BITCOIN-INVEST</t>
  </si>
  <si>
    <t>US3896371099</t>
  </si>
  <si>
    <t>GRAYSCALE ETHER- Grayscale Ethereum Trust</t>
  </si>
  <si>
    <t>US3896381072</t>
  </si>
  <si>
    <t>סה"כ כתבי אופציות בישראל</t>
  </si>
  <si>
    <t>וואליו קפ  אפ 4- פסגות קבוצה לפיננסים והשקעות בע"מ</t>
  </si>
  <si>
    <t>5990106</t>
  </si>
  <si>
    <t>וואליו קפיטל אופ 5- פסגות קבוצה לפיננסים והשקעות בע"מ</t>
  </si>
  <si>
    <t>5990114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</si>
  <si>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</si>
  <si>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</si>
  <si>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</si>
  <si>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</si>
  <si>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</si>
  <si>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</si>
  <si>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</si>
  <si>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</si>
  <si>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</si>
  <si>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</si>
  <si>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</si>
  <si>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</si>
  <si>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</si>
  <si>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</si>
  <si>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</si>
  <si>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</si>
  <si>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</si>
  <si>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</si>
  <si>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</si>
  <si>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</si>
  <si>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</si>
  <si>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</si>
  <si>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אידיבי פתוח אגח ט MS- אידיבי חברה לפתוח בע"מ</t>
  </si>
  <si>
    <t>79801541</t>
  </si>
  <si>
    <t>520032285</t>
  </si>
  <si>
    <t>גב-אל טכנולוגיות- גב- אל טכנולוגיות בע"מ</t>
  </si>
  <si>
    <t>1106806</t>
  </si>
  <si>
    <t>513979906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</si>
  <si>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</si>
  <si>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</si>
  <si>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</si>
  <si>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</si>
  <si>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</si>
  <si>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</si>
  <si>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SPHERA-HCARE-DIL- SPHERA</t>
  </si>
  <si>
    <t>KYG8347N1319</t>
  </si>
  <si>
    <t>sphera- Sphera Global Healthcare Master</t>
  </si>
  <si>
    <t>KYG8347N1079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</si>
  <si>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</si>
  <si>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</si>
  <si>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</si>
  <si>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</si>
  <si>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SERVISFIRST BANC- SERVISFIRST BANC</t>
  </si>
  <si>
    <t>US81768T1088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</si>
  <si>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</si>
  <si>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</si>
  <si>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</si>
  <si>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</si>
  <si>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</si>
  <si>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</si>
  <si>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</si>
  <si>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</si>
  <si>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</si>
  <si>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</si>
  <si>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</si>
  <si>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פקדון צמוד מדד - בנק לאומי- בנק לאומי לישראל בע"מ</t>
  </si>
  <si>
    <t>29994519</t>
  </si>
  <si>
    <t>סה"כ נקוב במט"ח</t>
  </si>
  <si>
    <t>סה"כ צמודי מט"ח</t>
  </si>
  <si>
    <t>סה"כ מניב</t>
  </si>
  <si>
    <t>סה"כ לא מניב</t>
  </si>
  <si>
    <t>סה"כ בארץ</t>
  </si>
  <si>
    <t>זכאים</t>
  </si>
  <si>
    <t>חייבים</t>
  </si>
  <si>
    <t>עו'ש(לקבל)</t>
  </si>
  <si>
    <t>1111111111</t>
  </si>
  <si>
    <t>עו'ש(לשלם)</t>
  </si>
  <si>
    <t>רבית עוש לקבל</t>
  </si>
  <si>
    <t>1111110</t>
  </si>
  <si>
    <t>dick's sporting goods inc(דיבידנד לקבל)</t>
  </si>
  <si>
    <t>702038800</t>
  </si>
  <si>
    <t>מגדל מקפת קרנות פנסיה וקופות גמל בע"מ</t>
  </si>
  <si>
    <t>בנק לאומי לישראל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</si>
</sst>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_ * #,##0.000000_ ;_ * \-#,##0.000000_ ;_ * &quot;-&quot;??_ ;_ @_ 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7" fontId="0" fillId="0" borderId="0" xfId="11" applyNumberFormat="1" applyFont="1"/>
    <xf numFmtId="4" fontId="9" fillId="0" borderId="0" xfId="0" applyNumberFormat="1" applyFont="1" applyAlignment="1">
      <alignment horizontal="center" wrapText="1"/>
    </xf>
    <xf numFmtId="0" fontId="1" fillId="0" borderId="0" xfId="0" applyFont="1"/>
    <xf numFmtId="166" fontId="0" fillId="0" borderId="0" xfId="0" applyNumberFormat="1"/>
    <xf numFmtId="4" fontId="0" fillId="0" borderId="0" xfId="0" applyNumberFormat="1"/>
    <xf numFmtId="10" fontId="18" fillId="4" borderId="0" xfId="12" applyNumberFormat="1" applyFont="1" applyFill="1"/>
    <xf numFmtId="14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" xfId="12" builtinId="5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D52"/>
  <sheetViews>
    <sheetView rightToLeft="1" tabSelected="1" topLeftCell="A15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24" width="6.7109375" style="1" customWidth="1"/>
    <col min="25" max="27" width="7.7109375" style="1" customWidth="1"/>
    <col min="28" max="28" width="7.140625" style="1" customWidth="1"/>
    <col min="29" max="29" width="6" style="1" customWidth="1"/>
    <col min="30" max="30" width="7.85546875" style="1" customWidth="1"/>
    <col min="31" max="31" width="8.140625" style="1" customWidth="1"/>
    <col min="32" max="32" width="6.28515625" style="1" customWidth="1"/>
    <col min="33" max="33" width="8" style="1" customWidth="1"/>
    <col min="34" max="34" width="8.7109375" style="1" customWidth="1"/>
    <col min="35" max="35" width="10" style="1" customWidth="1"/>
    <col min="36" max="36" width="9.5703125" style="1" customWidth="1"/>
    <col min="37" max="37" width="6.140625" style="1" customWidth="1"/>
    <col min="38" max="39" width="5.7109375" style="1" customWidth="1"/>
    <col min="40" max="40" width="6.85546875" style="1" customWidth="1"/>
    <col min="41" max="41" width="6.42578125" style="1" customWidth="1"/>
    <col min="42" max="42" width="6.7109375" style="1" customWidth="1"/>
    <col min="43" max="43" width="7.28515625" style="1" customWidth="1"/>
    <col min="44" max="55" width="5.7109375" style="1" customWidth="1"/>
    <col min="56" max="16384" width="9.140625" style="1"/>
  </cols>
  <sheetData>
    <row r="1" spans="1:30">
      <c r="B1" s="2" t="s">
        <v>0</v>
      </c>
      <c r="C1" s="82">
        <v>45106</v>
      </c>
    </row>
    <row r="2" spans="1:30">
      <c r="B2" s="2" t="s">
        <v>1</v>
      </c>
      <c r="C2" s="12" t="s">
        <v>2864</v>
      </c>
    </row>
    <row r="3" spans="1:30">
      <c r="B3" s="2" t="s">
        <v>2</v>
      </c>
      <c r="C3" s="83" t="s">
        <v>197</v>
      </c>
    </row>
    <row r="4" spans="1:30">
      <c r="B4" s="2" t="s">
        <v>3</v>
      </c>
      <c r="C4" s="83" t="s">
        <v>198</v>
      </c>
    </row>
    <row r="6" spans="1:30" ht="26.25" customHeight="1">
      <c r="B6" s="91" t="s">
        <v>4</v>
      </c>
      <c r="C6" s="92"/>
      <c r="D6" s="93"/>
    </row>
    <row r="7" spans="1:30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AD7" s="5" t="s">
        <v>5</v>
      </c>
    </row>
    <row r="8" spans="1:30" s="3" customFormat="1">
      <c r="B8" s="4"/>
      <c r="C8" s="63" t="s">
        <v>6</v>
      </c>
      <c r="D8" s="64" t="s">
        <v>7</v>
      </c>
      <c r="AD8" s="5" t="s">
        <v>8</v>
      </c>
    </row>
    <row r="9" spans="1:30" s="6" customFormat="1" ht="18" customHeight="1">
      <c r="B9" s="67"/>
      <c r="C9" s="66" t="s">
        <v>9</v>
      </c>
      <c r="D9" s="65" t="s">
        <v>10</v>
      </c>
      <c r="AD9" s="5" t="s">
        <v>11</v>
      </c>
    </row>
    <row r="10" spans="1:30" s="6" customFormat="1" ht="18" customHeight="1">
      <c r="B10" s="68" t="s">
        <v>12</v>
      </c>
      <c r="C10" s="58"/>
      <c r="D10" s="59"/>
      <c r="AD10" s="8"/>
    </row>
    <row r="11" spans="1:30">
      <c r="A11" s="9" t="s">
        <v>13</v>
      </c>
      <c r="B11" s="69" t="s">
        <v>14</v>
      </c>
      <c r="C11" s="75">
        <f>מזומנים!J11</f>
        <v>8628.1482180798012</v>
      </c>
      <c r="D11" s="89">
        <f>C11/$C$42</f>
        <v>9.3880563981396922E-2</v>
      </c>
    </row>
    <row r="12" spans="1:30">
      <c r="B12" s="69" t="s">
        <v>15</v>
      </c>
      <c r="C12" s="60"/>
      <c r="D12" s="60"/>
    </row>
    <row r="13" spans="1:30">
      <c r="A13" s="10" t="s">
        <v>13</v>
      </c>
      <c r="B13" s="70" t="s">
        <v>16</v>
      </c>
      <c r="C13" s="77">
        <v>827.62425083599999</v>
      </c>
      <c r="D13" s="78">
        <f t="shared" ref="D13:D22" si="0">C13/$C$42</f>
        <v>9.0051572445583802E-3</v>
      </c>
    </row>
    <row r="14" spans="1:30">
      <c r="A14" s="10" t="s">
        <v>13</v>
      </c>
      <c r="B14" s="70" t="s">
        <v>17</v>
      </c>
      <c r="C14" s="77">
        <v>0</v>
      </c>
      <c r="D14" s="78">
        <f t="shared" si="0"/>
        <v>0</v>
      </c>
    </row>
    <row r="15" spans="1:30">
      <c r="A15" s="10" t="s">
        <v>13</v>
      </c>
      <c r="B15" s="70" t="s">
        <v>18</v>
      </c>
      <c r="C15" s="77">
        <v>848.14502275300003</v>
      </c>
      <c r="D15" s="78">
        <f t="shared" si="0"/>
        <v>9.2284382536704738E-3</v>
      </c>
    </row>
    <row r="16" spans="1:30">
      <c r="A16" s="10" t="s">
        <v>13</v>
      </c>
      <c r="B16" s="70" t="s">
        <v>19</v>
      </c>
      <c r="C16" s="77">
        <v>10615.7683637068</v>
      </c>
      <c r="D16" s="78">
        <f t="shared" si="0"/>
        <v>0.11550732508191226</v>
      </c>
    </row>
    <row r="17" spans="1:4">
      <c r="A17" s="10" t="s">
        <v>13</v>
      </c>
      <c r="B17" s="70" t="s">
        <v>195</v>
      </c>
      <c r="C17" s="77">
        <v>51253.854888409202</v>
      </c>
      <c r="D17" s="78">
        <f t="shared" si="0"/>
        <v>0.55767943265761244</v>
      </c>
    </row>
    <row r="18" spans="1:4">
      <c r="A18" s="10" t="s">
        <v>13</v>
      </c>
      <c r="B18" s="70" t="s">
        <v>20</v>
      </c>
      <c r="C18" s="77">
        <v>13515.068007174001</v>
      </c>
      <c r="D18" s="78">
        <f t="shared" si="0"/>
        <v>0.14705382599961894</v>
      </c>
    </row>
    <row r="19" spans="1:4">
      <c r="A19" s="10" t="s">
        <v>13</v>
      </c>
      <c r="B19" s="70" t="s">
        <v>21</v>
      </c>
      <c r="C19" s="77">
        <v>0.23968999999999999</v>
      </c>
      <c r="D19" s="78">
        <f t="shared" si="0"/>
        <v>2.6080025298532612E-6</v>
      </c>
    </row>
    <row r="20" spans="1:4">
      <c r="A20" s="10" t="s">
        <v>13</v>
      </c>
      <c r="B20" s="70" t="s">
        <v>22</v>
      </c>
      <c r="C20" s="77">
        <v>0</v>
      </c>
      <c r="D20" s="78">
        <f t="shared" si="0"/>
        <v>0</v>
      </c>
    </row>
    <row r="21" spans="1:4">
      <c r="A21" s="10" t="s">
        <v>13</v>
      </c>
      <c r="B21" s="70" t="s">
        <v>23</v>
      </c>
      <c r="C21" s="77">
        <v>0</v>
      </c>
      <c r="D21" s="78">
        <f t="shared" si="0"/>
        <v>0</v>
      </c>
    </row>
    <row r="22" spans="1:4">
      <c r="A22" s="10" t="s">
        <v>13</v>
      </c>
      <c r="B22" s="70" t="s">
        <v>24</v>
      </c>
      <c r="C22" s="77">
        <v>0</v>
      </c>
      <c r="D22" s="78">
        <f t="shared" si="0"/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f t="shared" ref="D24:D37" si="1">C24/$C$42</f>
        <v>0</v>
      </c>
    </row>
    <row r="25" spans="1:4">
      <c r="A25" s="10" t="s">
        <v>13</v>
      </c>
      <c r="B25" s="70" t="s">
        <v>27</v>
      </c>
      <c r="C25" s="77">
        <v>0</v>
      </c>
      <c r="D25" s="78">
        <f t="shared" si="1"/>
        <v>0</v>
      </c>
    </row>
    <row r="26" spans="1:4">
      <c r="A26" s="10" t="s">
        <v>13</v>
      </c>
      <c r="B26" s="70" t="s">
        <v>18</v>
      </c>
      <c r="C26" s="77">
        <v>0.86483042399999999</v>
      </c>
      <c r="D26" s="78">
        <f t="shared" si="1"/>
        <v>9.4099876243734345E-6</v>
      </c>
    </row>
    <row r="27" spans="1:4">
      <c r="A27" s="10" t="s">
        <v>13</v>
      </c>
      <c r="B27" s="70" t="s">
        <v>28</v>
      </c>
      <c r="C27" s="77">
        <v>0.60389999999999999</v>
      </c>
      <c r="D27" s="78">
        <f t="shared" si="1"/>
        <v>6.5708737443296945E-6</v>
      </c>
    </row>
    <row r="28" spans="1:4">
      <c r="A28" s="10" t="s">
        <v>13</v>
      </c>
      <c r="B28" s="70" t="s">
        <v>29</v>
      </c>
      <c r="C28" s="77">
        <v>6116.804759566</v>
      </c>
      <c r="D28" s="78">
        <f t="shared" si="1"/>
        <v>6.6555310140458915E-2</v>
      </c>
    </row>
    <row r="29" spans="1:4">
      <c r="A29" s="10" t="s">
        <v>13</v>
      </c>
      <c r="B29" s="70" t="s">
        <v>30</v>
      </c>
      <c r="C29" s="77">
        <v>0</v>
      </c>
      <c r="D29" s="78">
        <f t="shared" si="1"/>
        <v>0</v>
      </c>
    </row>
    <row r="30" spans="1:4">
      <c r="A30" s="10" t="s">
        <v>13</v>
      </c>
      <c r="B30" s="70" t="s">
        <v>31</v>
      </c>
      <c r="C30" s="77">
        <v>0</v>
      </c>
      <c r="D30" s="78">
        <f t="shared" si="1"/>
        <v>0</v>
      </c>
    </row>
    <row r="31" spans="1:4">
      <c r="A31" s="10" t="s">
        <v>13</v>
      </c>
      <c r="B31" s="70" t="s">
        <v>32</v>
      </c>
      <c r="C31" s="77">
        <v>0</v>
      </c>
      <c r="D31" s="78">
        <f t="shared" si="1"/>
        <v>0</v>
      </c>
    </row>
    <row r="32" spans="1:4">
      <c r="A32" s="10" t="s">
        <v>13</v>
      </c>
      <c r="B32" s="70" t="s">
        <v>33</v>
      </c>
      <c r="C32" s="77">
        <v>3.8867530000000001</v>
      </c>
      <c r="D32" s="78">
        <f t="shared" si="1"/>
        <v>4.2290715744982071E-5</v>
      </c>
    </row>
    <row r="33" spans="1:4">
      <c r="A33" s="10" t="s">
        <v>13</v>
      </c>
      <c r="B33" s="69" t="s">
        <v>34</v>
      </c>
      <c r="C33" s="77">
        <v>0</v>
      </c>
      <c r="D33" s="78">
        <f t="shared" si="1"/>
        <v>0</v>
      </c>
    </row>
    <row r="34" spans="1:4">
      <c r="A34" s="10" t="s">
        <v>13</v>
      </c>
      <c r="B34" s="69" t="s">
        <v>35</v>
      </c>
      <c r="C34" s="77">
        <v>20.261796692316899</v>
      </c>
      <c r="D34" s="78">
        <f t="shared" si="1"/>
        <v>2.204631692308186E-4</v>
      </c>
    </row>
    <row r="35" spans="1:4">
      <c r="A35" s="10" t="s">
        <v>13</v>
      </c>
      <c r="B35" s="69" t="s">
        <v>36</v>
      </c>
      <c r="C35" s="77">
        <v>0</v>
      </c>
      <c r="D35" s="78">
        <f t="shared" si="1"/>
        <v>0</v>
      </c>
    </row>
    <row r="36" spans="1:4">
      <c r="A36" s="10" t="s">
        <v>13</v>
      </c>
      <c r="B36" s="69" t="s">
        <v>37</v>
      </c>
      <c r="C36" s="77">
        <v>0</v>
      </c>
      <c r="D36" s="78">
        <f t="shared" si="1"/>
        <v>0</v>
      </c>
    </row>
    <row r="37" spans="1:4">
      <c r="A37" s="10" t="s">
        <v>13</v>
      </c>
      <c r="B37" s="69" t="s">
        <v>38</v>
      </c>
      <c r="C37" s="77">
        <v>74.315214280000006</v>
      </c>
      <c r="D37" s="78">
        <f t="shared" si="1"/>
        <v>8.0860389189714725E-4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f t="shared" ref="D39:D42" si="2">C39/$C$42</f>
        <v>0</v>
      </c>
    </row>
    <row r="40" spans="1:4">
      <c r="A40" s="10" t="s">
        <v>13</v>
      </c>
      <c r="B40" s="72" t="s">
        <v>41</v>
      </c>
      <c r="C40" s="77">
        <v>0</v>
      </c>
      <c r="D40" s="78">
        <f t="shared" si="2"/>
        <v>0</v>
      </c>
    </row>
    <row r="41" spans="1:4">
      <c r="A41" s="10" t="s">
        <v>13</v>
      </c>
      <c r="B41" s="72" t="s">
        <v>42</v>
      </c>
      <c r="C41" s="77">
        <v>0</v>
      </c>
      <c r="D41" s="78">
        <f t="shared" si="2"/>
        <v>0</v>
      </c>
    </row>
    <row r="42" spans="1:4">
      <c r="B42" s="72" t="s">
        <v>43</v>
      </c>
      <c r="C42" s="77">
        <f>SUM(C11:C41)</f>
        <v>91905.58569492113</v>
      </c>
      <c r="D42" s="78">
        <f t="shared" si="2"/>
        <v>1</v>
      </c>
    </row>
    <row r="43" spans="1:4">
      <c r="A43" s="10" t="s">
        <v>13</v>
      </c>
      <c r="B43" s="73" t="s">
        <v>44</v>
      </c>
      <c r="C43" s="77">
        <v>0</v>
      </c>
      <c r="D43" s="78">
        <f>C43/$C$42</f>
        <v>0</v>
      </c>
    </row>
    <row r="44" spans="1:4">
      <c r="B44" s="11" t="s">
        <v>199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 s="84">
        <v>4.0334000000000003</v>
      </c>
    </row>
    <row r="48" spans="1:4">
      <c r="C48" t="s">
        <v>106</v>
      </c>
      <c r="D48" s="84">
        <v>3.6920000000000002</v>
      </c>
    </row>
    <row r="49" spans="3:4">
      <c r="C49" t="s">
        <v>116</v>
      </c>
      <c r="D49" s="84">
        <v>2.7841999999999998</v>
      </c>
    </row>
    <row r="50" spans="3:4">
      <c r="C50" t="s">
        <v>201</v>
      </c>
      <c r="D50" s="84">
        <v>0.34229999999999999</v>
      </c>
    </row>
    <row r="51" spans="3:4">
      <c r="C51" t="s">
        <v>113</v>
      </c>
      <c r="D51" s="84">
        <v>4.6717000000000004</v>
      </c>
    </row>
    <row r="52" spans="3:4">
      <c r="C52" t="s">
        <v>200</v>
      </c>
      <c r="D52" s="84">
        <v>4.1210000000000004</v>
      </c>
    </row>
  </sheetData>
  <sortState xmlns:xlrd2="http://schemas.microsoft.com/office/spreadsheetml/2017/richdata2" ref="A47:BC52">
    <sortCondition ref="C47:C52"/>
  </sortState>
  <mergeCells count="1">
    <mergeCell ref="B6:D6"/>
  </mergeCells>
  <dataValidations count="1">
    <dataValidation allowBlank="1" showInputMessage="1" showErrorMessage="1" sqref="C1:C4" xr:uid="{B95BE746-BBD2-4EFE-A5E9-D652068BCFD8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2">
        <v>45106</v>
      </c>
    </row>
    <row r="2" spans="2:61" s="1" customFormat="1">
      <c r="B2" s="2" t="s">
        <v>1</v>
      </c>
      <c r="C2" s="12" t="s">
        <v>2864</v>
      </c>
    </row>
    <row r="3" spans="2:61" s="1" customFormat="1">
      <c r="B3" s="2" t="s">
        <v>2</v>
      </c>
      <c r="C3" s="83" t="s">
        <v>197</v>
      </c>
    </row>
    <row r="4" spans="2:61" s="1" customFormat="1">
      <c r="B4" s="2" t="s">
        <v>3</v>
      </c>
      <c r="C4" s="83" t="s">
        <v>198</v>
      </c>
    </row>
    <row r="6" spans="2:6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1" ht="26.25" customHeight="1">
      <c r="B7" s="104" t="s">
        <v>98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2794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215</v>
      </c>
      <c r="C14" t="s">
        <v>215</v>
      </c>
      <c r="D14" s="16"/>
      <c r="E14" t="s">
        <v>215</v>
      </c>
      <c r="F14" t="s">
        <v>215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2795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215</v>
      </c>
      <c r="C16" t="s">
        <v>215</v>
      </c>
      <c r="D16" s="16"/>
      <c r="E16" t="s">
        <v>215</v>
      </c>
      <c r="F16" t="s">
        <v>215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2796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215</v>
      </c>
      <c r="C18" t="s">
        <v>215</v>
      </c>
      <c r="D18" s="16"/>
      <c r="E18" t="s">
        <v>215</v>
      </c>
      <c r="F18" t="s">
        <v>215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338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215</v>
      </c>
      <c r="C20" t="s">
        <v>215</v>
      </c>
      <c r="D20" s="16"/>
      <c r="E20" t="s">
        <v>215</v>
      </c>
      <c r="F20" t="s">
        <v>215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221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2794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215</v>
      </c>
      <c r="C23" t="s">
        <v>215</v>
      </c>
      <c r="D23" s="16"/>
      <c r="E23" t="s">
        <v>215</v>
      </c>
      <c r="F23" t="s">
        <v>215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2797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215</v>
      </c>
      <c r="C25" t="s">
        <v>215</v>
      </c>
      <c r="D25" s="16"/>
      <c r="E25" t="s">
        <v>215</v>
      </c>
      <c r="F25" t="s">
        <v>215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2796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215</v>
      </c>
      <c r="C27" t="s">
        <v>215</v>
      </c>
      <c r="D27" s="16"/>
      <c r="E27" t="s">
        <v>215</v>
      </c>
      <c r="F27" t="s">
        <v>215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2798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215</v>
      </c>
      <c r="C29" t="s">
        <v>215</v>
      </c>
      <c r="D29" s="16"/>
      <c r="E29" t="s">
        <v>215</v>
      </c>
      <c r="F29" t="s">
        <v>215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338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215</v>
      </c>
      <c r="C31" t="s">
        <v>215</v>
      </c>
      <c r="D31" s="16"/>
      <c r="E31" t="s">
        <v>215</v>
      </c>
      <c r="F31" t="s">
        <v>215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223</v>
      </c>
      <c r="C32" s="16"/>
      <c r="D32" s="16"/>
      <c r="E32" s="16"/>
    </row>
    <row r="33" spans="2:5">
      <c r="B33" t="s">
        <v>259</v>
      </c>
      <c r="C33" s="16"/>
      <c r="D33" s="16"/>
      <c r="E33" s="16"/>
    </row>
    <row r="34" spans="2:5">
      <c r="B34" t="s">
        <v>260</v>
      </c>
      <c r="C34" s="16"/>
      <c r="D34" s="16"/>
      <c r="E34" s="16"/>
    </row>
    <row r="35" spans="2:5">
      <c r="B35" t="s">
        <v>261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2">
        <v>45106</v>
      </c>
    </row>
    <row r="2" spans="1:60" s="1" customFormat="1">
      <c r="B2" s="2" t="s">
        <v>1</v>
      </c>
      <c r="C2" s="12" t="s">
        <v>2864</v>
      </c>
    </row>
    <row r="3" spans="1:60" s="1" customFormat="1">
      <c r="B3" s="2" t="s">
        <v>2</v>
      </c>
      <c r="C3" s="83" t="s">
        <v>197</v>
      </c>
    </row>
    <row r="4" spans="1:60" s="1" customFormat="1">
      <c r="B4" s="2" t="s">
        <v>3</v>
      </c>
      <c r="C4" s="83" t="s">
        <v>198</v>
      </c>
    </row>
    <row r="6" spans="1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6"/>
      <c r="BD6" s="16" t="s">
        <v>100</v>
      </c>
      <c r="BF6" s="16" t="s">
        <v>101</v>
      </c>
      <c r="BH6" s="19" t="s">
        <v>102</v>
      </c>
    </row>
    <row r="7" spans="1:60" ht="26.25" customHeight="1">
      <c r="B7" s="104" t="s">
        <v>103</v>
      </c>
      <c r="C7" s="105"/>
      <c r="D7" s="105"/>
      <c r="E7" s="105"/>
      <c r="F7" s="105"/>
      <c r="G7" s="105"/>
      <c r="H7" s="105"/>
      <c r="I7" s="105"/>
      <c r="J7" s="105"/>
      <c r="K7" s="106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215</v>
      </c>
      <c r="C13" t="s">
        <v>215</v>
      </c>
      <c r="D13" s="19"/>
      <c r="E13" t="s">
        <v>215</v>
      </c>
      <c r="F13" t="s">
        <v>215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221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215</v>
      </c>
      <c r="C15" t="s">
        <v>215</v>
      </c>
      <c r="D15" s="19"/>
      <c r="E15" t="s">
        <v>215</v>
      </c>
      <c r="F15" t="s">
        <v>215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259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260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2">
        <v>45106</v>
      </c>
    </row>
    <row r="2" spans="2:81" s="1" customFormat="1">
      <c r="B2" s="2" t="s">
        <v>1</v>
      </c>
      <c r="C2" s="12" t="s">
        <v>2864</v>
      </c>
    </row>
    <row r="3" spans="2:81" s="1" customFormat="1">
      <c r="B3" s="2" t="s">
        <v>2</v>
      </c>
      <c r="C3" s="83" t="s">
        <v>197</v>
      </c>
    </row>
    <row r="4" spans="2:81" s="1" customFormat="1">
      <c r="B4" s="2" t="s">
        <v>3</v>
      </c>
      <c r="C4" s="83" t="s">
        <v>198</v>
      </c>
    </row>
    <row r="6" spans="2:8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81" ht="26.25" customHeight="1">
      <c r="B7" s="104" t="s">
        <v>133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2799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215</v>
      </c>
      <c r="C14" t="s">
        <v>215</v>
      </c>
      <c r="E14" t="s">
        <v>215</v>
      </c>
      <c r="H14" s="77">
        <v>0</v>
      </c>
      <c r="I14" t="s">
        <v>215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2800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215</v>
      </c>
      <c r="C16" t="s">
        <v>215</v>
      </c>
      <c r="E16" t="s">
        <v>215</v>
      </c>
      <c r="H16" s="77">
        <v>0</v>
      </c>
      <c r="I16" t="s">
        <v>215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2801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2802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215</v>
      </c>
      <c r="C19" t="s">
        <v>215</v>
      </c>
      <c r="E19" t="s">
        <v>215</v>
      </c>
      <c r="H19" s="77">
        <v>0</v>
      </c>
      <c r="I19" t="s">
        <v>215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2803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215</v>
      </c>
      <c r="C21" t="s">
        <v>215</v>
      </c>
      <c r="E21" t="s">
        <v>215</v>
      </c>
      <c r="H21" s="77">
        <v>0</v>
      </c>
      <c r="I21" t="s">
        <v>215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2804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215</v>
      </c>
      <c r="C23" t="s">
        <v>215</v>
      </c>
      <c r="E23" t="s">
        <v>215</v>
      </c>
      <c r="H23" s="77">
        <v>0</v>
      </c>
      <c r="I23" t="s">
        <v>215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2805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215</v>
      </c>
      <c r="C25" t="s">
        <v>215</v>
      </c>
      <c r="E25" t="s">
        <v>215</v>
      </c>
      <c r="H25" s="77">
        <v>0</v>
      </c>
      <c r="I25" t="s">
        <v>215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221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2799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215</v>
      </c>
      <c r="C28" t="s">
        <v>215</v>
      </c>
      <c r="E28" t="s">
        <v>215</v>
      </c>
      <c r="H28" s="77">
        <v>0</v>
      </c>
      <c r="I28" t="s">
        <v>215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2800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215</v>
      </c>
      <c r="C30" t="s">
        <v>215</v>
      </c>
      <c r="E30" t="s">
        <v>215</v>
      </c>
      <c r="H30" s="77">
        <v>0</v>
      </c>
      <c r="I30" t="s">
        <v>215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2801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2802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215</v>
      </c>
      <c r="C33" t="s">
        <v>215</v>
      </c>
      <c r="E33" t="s">
        <v>215</v>
      </c>
      <c r="H33" s="77">
        <v>0</v>
      </c>
      <c r="I33" t="s">
        <v>215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2803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215</v>
      </c>
      <c r="C35" t="s">
        <v>215</v>
      </c>
      <c r="E35" t="s">
        <v>215</v>
      </c>
      <c r="H35" s="77">
        <v>0</v>
      </c>
      <c r="I35" t="s">
        <v>215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2804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215</v>
      </c>
      <c r="C37" t="s">
        <v>215</v>
      </c>
      <c r="E37" t="s">
        <v>215</v>
      </c>
      <c r="H37" s="77">
        <v>0</v>
      </c>
      <c r="I37" t="s">
        <v>215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2805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215</v>
      </c>
      <c r="C39" t="s">
        <v>215</v>
      </c>
      <c r="E39" t="s">
        <v>215</v>
      </c>
      <c r="H39" s="77">
        <v>0</v>
      </c>
      <c r="I39" t="s">
        <v>215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223</v>
      </c>
    </row>
    <row r="41" spans="2:17">
      <c r="B41" t="s">
        <v>259</v>
      </c>
    </row>
    <row r="42" spans="2:17">
      <c r="B42" t="s">
        <v>260</v>
      </c>
    </row>
    <row r="43" spans="2:17">
      <c r="B43" t="s">
        <v>261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2">
        <v>45106</v>
      </c>
    </row>
    <row r="2" spans="2:72" s="1" customFormat="1">
      <c r="B2" s="2" t="s">
        <v>1</v>
      </c>
      <c r="C2" s="12" t="s">
        <v>2864</v>
      </c>
    </row>
    <row r="3" spans="2:72" s="1" customFormat="1">
      <c r="B3" s="2" t="s">
        <v>2</v>
      </c>
      <c r="C3" s="83" t="s">
        <v>197</v>
      </c>
    </row>
    <row r="4" spans="2:72" s="1" customFormat="1">
      <c r="B4" s="2" t="s">
        <v>3</v>
      </c>
      <c r="C4" s="83" t="s">
        <v>198</v>
      </c>
    </row>
    <row r="6" spans="2:7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6"/>
    </row>
    <row r="7" spans="2:72" ht="26.25" customHeight="1">
      <c r="B7" s="104" t="s">
        <v>69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2806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215</v>
      </c>
      <c r="C14" t="s">
        <v>215</v>
      </c>
      <c r="D14" t="s">
        <v>215</v>
      </c>
      <c r="G14" s="77">
        <v>0</v>
      </c>
      <c r="H14" t="s">
        <v>215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2807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215</v>
      </c>
      <c r="C16" t="s">
        <v>215</v>
      </c>
      <c r="D16" t="s">
        <v>215</v>
      </c>
      <c r="G16" s="77">
        <v>0</v>
      </c>
      <c r="H16" t="s">
        <v>215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2808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215</v>
      </c>
      <c r="C18" t="s">
        <v>215</v>
      </c>
      <c r="D18" t="s">
        <v>215</v>
      </c>
      <c r="G18" s="77">
        <v>0</v>
      </c>
      <c r="H18" t="s">
        <v>215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2809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215</v>
      </c>
      <c r="C20" t="s">
        <v>215</v>
      </c>
      <c r="D20" t="s">
        <v>215</v>
      </c>
      <c r="G20" s="77">
        <v>0</v>
      </c>
      <c r="H20" t="s">
        <v>215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338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215</v>
      </c>
      <c r="C22" t="s">
        <v>215</v>
      </c>
      <c r="D22" t="s">
        <v>215</v>
      </c>
      <c r="G22" s="77">
        <v>0</v>
      </c>
      <c r="H22" t="s">
        <v>215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221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254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215</v>
      </c>
      <c r="C25" t="s">
        <v>215</v>
      </c>
      <c r="D25" t="s">
        <v>215</v>
      </c>
      <c r="G25" s="77">
        <v>0</v>
      </c>
      <c r="H25" t="s">
        <v>215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2810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215</v>
      </c>
      <c r="C27" t="s">
        <v>215</v>
      </c>
      <c r="D27" t="s">
        <v>215</v>
      </c>
      <c r="G27" s="77">
        <v>0</v>
      </c>
      <c r="H27" t="s">
        <v>215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259</v>
      </c>
    </row>
    <row r="29" spans="2:16">
      <c r="B29" t="s">
        <v>260</v>
      </c>
    </row>
    <row r="30" spans="2:16">
      <c r="B30" t="s">
        <v>261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2">
        <v>45106</v>
      </c>
    </row>
    <row r="2" spans="2:65" s="1" customFormat="1">
      <c r="B2" s="2" t="s">
        <v>1</v>
      </c>
      <c r="C2" s="12" t="s">
        <v>2864</v>
      </c>
    </row>
    <row r="3" spans="2:65" s="1" customFormat="1">
      <c r="B3" s="2" t="s">
        <v>2</v>
      </c>
      <c r="C3" s="83" t="s">
        <v>197</v>
      </c>
    </row>
    <row r="4" spans="2:65" s="1" customFormat="1">
      <c r="B4" s="2" t="s">
        <v>3</v>
      </c>
      <c r="C4" s="83" t="s">
        <v>198</v>
      </c>
    </row>
    <row r="6" spans="2:6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65" ht="26.25" customHeight="1">
      <c r="B7" s="104" t="s">
        <v>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2811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7">
        <v>0</v>
      </c>
      <c r="K14" t="s">
        <v>215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2812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J16" s="77">
        <v>0</v>
      </c>
      <c r="K16" t="s">
        <v>215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264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7">
        <v>0</v>
      </c>
      <c r="K18" t="s">
        <v>215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338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7">
        <v>0</v>
      </c>
      <c r="K20" t="s">
        <v>215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2813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7">
        <v>0</v>
      </c>
      <c r="K23" t="s">
        <v>215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2814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7">
        <v>0</v>
      </c>
      <c r="K25" t="s">
        <v>215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223</v>
      </c>
      <c r="D26" s="16"/>
      <c r="E26" s="16"/>
      <c r="F26" s="16"/>
    </row>
    <row r="27" spans="2:19">
      <c r="B27" t="s">
        <v>259</v>
      </c>
      <c r="D27" s="16"/>
      <c r="E27" s="16"/>
      <c r="F27" s="16"/>
    </row>
    <row r="28" spans="2:19">
      <c r="B28" t="s">
        <v>260</v>
      </c>
      <c r="D28" s="16"/>
      <c r="E28" s="16"/>
      <c r="F28" s="16"/>
    </row>
    <row r="29" spans="2:19">
      <c r="B29" t="s">
        <v>261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I14" sqref="I1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2">
        <v>45106</v>
      </c>
    </row>
    <row r="2" spans="2:81" s="1" customFormat="1">
      <c r="B2" s="2" t="s">
        <v>1</v>
      </c>
      <c r="C2" s="12" t="s">
        <v>2864</v>
      </c>
    </row>
    <row r="3" spans="2:81" s="1" customFormat="1">
      <c r="B3" s="2" t="s">
        <v>2</v>
      </c>
      <c r="C3" s="83" t="s">
        <v>197</v>
      </c>
    </row>
    <row r="4" spans="2:81" s="1" customFormat="1">
      <c r="B4" s="2" t="s">
        <v>3</v>
      </c>
      <c r="C4" s="83" t="s">
        <v>198</v>
      </c>
    </row>
    <row r="6" spans="2:81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81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0.01</v>
      </c>
      <c r="K11" s="7"/>
      <c r="L11" s="7"/>
      <c r="M11" s="76">
        <v>1E-4</v>
      </c>
      <c r="N11" s="75">
        <v>3098.64</v>
      </c>
      <c r="O11" s="7"/>
      <c r="P11" s="75">
        <v>0.86483042399999999</v>
      </c>
      <c r="Q11" s="7"/>
      <c r="R11" s="76">
        <v>1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0.01</v>
      </c>
      <c r="M12" s="80">
        <v>1E-4</v>
      </c>
      <c r="N12" s="81">
        <v>3098.64</v>
      </c>
      <c r="P12" s="81">
        <v>0.86483042399999999</v>
      </c>
      <c r="R12" s="80">
        <v>1</v>
      </c>
      <c r="S12" s="80">
        <v>0</v>
      </c>
    </row>
    <row r="13" spans="2:81">
      <c r="B13" s="79" t="s">
        <v>2811</v>
      </c>
      <c r="C13" s="16"/>
      <c r="D13" s="16"/>
      <c r="E13" s="16"/>
      <c r="J13" s="81">
        <v>0.01</v>
      </c>
      <c r="M13" s="80">
        <v>1E-4</v>
      </c>
      <c r="N13" s="81">
        <v>3098.64</v>
      </c>
      <c r="P13" s="81">
        <v>0.86483042399999999</v>
      </c>
      <c r="R13" s="80">
        <v>1</v>
      </c>
      <c r="S13" s="80">
        <v>0</v>
      </c>
    </row>
    <row r="14" spans="2:81">
      <c r="B14" t="s">
        <v>2815</v>
      </c>
      <c r="C14" t="s">
        <v>2816</v>
      </c>
      <c r="D14" t="s">
        <v>123</v>
      </c>
      <c r="E14" t="s">
        <v>2817</v>
      </c>
      <c r="F14" t="s">
        <v>112</v>
      </c>
      <c r="G14" t="s">
        <v>303</v>
      </c>
      <c r="H14" t="s">
        <v>207</v>
      </c>
      <c r="I14" s="90">
        <v>44865</v>
      </c>
      <c r="J14" s="77">
        <v>0.01</v>
      </c>
      <c r="K14" t="s">
        <v>102</v>
      </c>
      <c r="L14" s="78">
        <v>4.9500000000000002E-2</v>
      </c>
      <c r="M14" s="78">
        <v>1E-4</v>
      </c>
      <c r="N14" s="77">
        <v>3098.64</v>
      </c>
      <c r="O14" s="77">
        <v>27.91</v>
      </c>
      <c r="P14" s="77">
        <v>0.86483042399999999</v>
      </c>
      <c r="Q14" s="78">
        <v>0</v>
      </c>
      <c r="R14" s="78">
        <v>1</v>
      </c>
      <c r="S14" s="78">
        <v>0</v>
      </c>
    </row>
    <row r="15" spans="2:81">
      <c r="B15" s="79" t="s">
        <v>2812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J16" s="77">
        <v>0</v>
      </c>
      <c r="K16" t="s">
        <v>215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264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7">
        <v>0</v>
      </c>
      <c r="K18" t="s">
        <v>215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338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7">
        <v>0</v>
      </c>
      <c r="K20" t="s">
        <v>215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221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265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7">
        <v>0</v>
      </c>
      <c r="K23" t="s">
        <v>215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266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7">
        <v>0</v>
      </c>
      <c r="K25" t="s">
        <v>215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223</v>
      </c>
      <c r="C26" s="16"/>
      <c r="D26" s="16"/>
      <c r="E26" s="16"/>
    </row>
    <row r="27" spans="2:19">
      <c r="B27" t="s">
        <v>259</v>
      </c>
      <c r="C27" s="16"/>
      <c r="D27" s="16"/>
      <c r="E27" s="16"/>
    </row>
    <row r="28" spans="2:19">
      <c r="B28" t="s">
        <v>260</v>
      </c>
      <c r="C28" s="16"/>
      <c r="D28" s="16"/>
      <c r="E28" s="16"/>
    </row>
    <row r="29" spans="2:19">
      <c r="B29" t="s">
        <v>261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2">
        <v>45106</v>
      </c>
    </row>
    <row r="2" spans="2:98" s="1" customFormat="1">
      <c r="B2" s="2" t="s">
        <v>1</v>
      </c>
      <c r="C2" s="12" t="s">
        <v>2864</v>
      </c>
    </row>
    <row r="3" spans="2:98" s="1" customFormat="1">
      <c r="B3" s="2" t="s">
        <v>2</v>
      </c>
      <c r="C3" s="83" t="s">
        <v>197</v>
      </c>
    </row>
    <row r="4" spans="2:98" s="1" customFormat="1">
      <c r="B4" s="2" t="s">
        <v>3</v>
      </c>
      <c r="C4" s="83" t="s">
        <v>198</v>
      </c>
    </row>
    <row r="6" spans="2:9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2:98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1100</v>
      </c>
      <c r="I11" s="7"/>
      <c r="J11" s="75">
        <v>0.60389999999999999</v>
      </c>
      <c r="K11" s="7"/>
      <c r="L11" s="76">
        <v>1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1100</v>
      </c>
      <c r="J12" s="81">
        <v>0.60389999999999999</v>
      </c>
      <c r="L12" s="80">
        <v>1</v>
      </c>
      <c r="M12" s="80">
        <v>0</v>
      </c>
    </row>
    <row r="13" spans="2:98">
      <c r="B13" t="s">
        <v>2818</v>
      </c>
      <c r="C13" t="s">
        <v>2819</v>
      </c>
      <c r="D13" t="s">
        <v>123</v>
      </c>
      <c r="E13" t="s">
        <v>2820</v>
      </c>
      <c r="F13" t="s">
        <v>683</v>
      </c>
      <c r="G13" t="s">
        <v>102</v>
      </c>
      <c r="H13" s="77">
        <v>1100</v>
      </c>
      <c r="I13" s="77">
        <v>54.9</v>
      </c>
      <c r="J13" s="77">
        <v>0.60389999999999999</v>
      </c>
      <c r="K13" s="78">
        <v>1E-4</v>
      </c>
      <c r="L13" s="78">
        <v>1</v>
      </c>
      <c r="M13" s="78">
        <v>0</v>
      </c>
    </row>
    <row r="14" spans="2:98">
      <c r="B14" s="79" t="s">
        <v>221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265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266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223</v>
      </c>
      <c r="C19" s="16"/>
      <c r="D19" s="16"/>
      <c r="E19" s="16"/>
    </row>
    <row r="20" spans="2:13">
      <c r="B20" t="s">
        <v>259</v>
      </c>
      <c r="C20" s="16"/>
      <c r="D20" s="16"/>
      <c r="E20" s="16"/>
    </row>
    <row r="21" spans="2:13">
      <c r="B21" t="s">
        <v>260</v>
      </c>
      <c r="C21" s="16"/>
      <c r="D21" s="16"/>
      <c r="E21" s="16"/>
    </row>
    <row r="22" spans="2:13">
      <c r="B22" t="s">
        <v>261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8" workbookViewId="0">
      <selection activeCell="D31" sqref="D3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2">
        <v>45106</v>
      </c>
    </row>
    <row r="2" spans="2:55" s="1" customFormat="1">
      <c r="B2" s="2" t="s">
        <v>1</v>
      </c>
      <c r="C2" s="12" t="s">
        <v>2864</v>
      </c>
    </row>
    <row r="3" spans="2:55" s="1" customFormat="1">
      <c r="B3" s="2" t="s">
        <v>2</v>
      </c>
      <c r="C3" s="83" t="s">
        <v>197</v>
      </c>
    </row>
    <row r="4" spans="2:55" s="1" customFormat="1">
      <c r="B4" s="2" t="s">
        <v>3</v>
      </c>
      <c r="C4" s="83" t="s">
        <v>198</v>
      </c>
    </row>
    <row r="6" spans="2:5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55" ht="26.25" customHeight="1">
      <c r="B7" s="104" t="s">
        <v>139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2746.89</v>
      </c>
      <c r="G11" s="7"/>
      <c r="H11" s="75">
        <v>6116.804759566</v>
      </c>
      <c r="I11" s="7"/>
      <c r="J11" s="76">
        <v>1</v>
      </c>
      <c r="K11" s="76">
        <v>6.6600000000000006E-2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2821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215</v>
      </c>
      <c r="C14" t="s">
        <v>215</v>
      </c>
      <c r="D14" t="s">
        <v>215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2822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215</v>
      </c>
      <c r="C16" t="s">
        <v>215</v>
      </c>
      <c r="D16" t="s">
        <v>215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2823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215</v>
      </c>
      <c r="C18" t="s">
        <v>215</v>
      </c>
      <c r="D18" t="s">
        <v>215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2824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215</v>
      </c>
      <c r="C20" t="s">
        <v>215</v>
      </c>
      <c r="D20" t="s">
        <v>215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221</v>
      </c>
      <c r="C21" s="16"/>
      <c r="F21" s="81">
        <v>2746.89</v>
      </c>
      <c r="H21" s="81">
        <v>6116.804759566</v>
      </c>
      <c r="J21" s="80">
        <v>1</v>
      </c>
      <c r="K21" s="80">
        <v>6.6600000000000006E-2</v>
      </c>
    </row>
    <row r="22" spans="2:11">
      <c r="B22" s="79" t="s">
        <v>2825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215</v>
      </c>
      <c r="C23" t="s">
        <v>215</v>
      </c>
      <c r="D23" t="s">
        <v>215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2826</v>
      </c>
      <c r="C24" s="16"/>
      <c r="F24" s="81">
        <v>2746.89</v>
      </c>
      <c r="H24" s="81">
        <v>6116.804759566</v>
      </c>
      <c r="J24" s="80">
        <v>1</v>
      </c>
      <c r="K24" s="80">
        <v>6.6600000000000006E-2</v>
      </c>
    </row>
    <row r="25" spans="2:11">
      <c r="B25" t="s">
        <v>2827</v>
      </c>
      <c r="C25" t="s">
        <v>2828</v>
      </c>
      <c r="D25" t="s">
        <v>102</v>
      </c>
      <c r="E25" s="90">
        <v>43081</v>
      </c>
      <c r="F25" s="77">
        <v>123.31</v>
      </c>
      <c r="G25" s="77">
        <v>322098.12</v>
      </c>
      <c r="H25" s="77">
        <v>397.17919177200002</v>
      </c>
      <c r="I25" s="78">
        <v>0</v>
      </c>
      <c r="J25" s="78">
        <v>6.4899999999999999E-2</v>
      </c>
      <c r="K25" s="78">
        <v>4.3E-3</v>
      </c>
    </row>
    <row r="26" spans="2:11">
      <c r="B26" t="s">
        <v>2829</v>
      </c>
      <c r="C26" t="s">
        <v>2830</v>
      </c>
      <c r="D26" t="s">
        <v>102</v>
      </c>
      <c r="E26" s="90">
        <v>43021</v>
      </c>
      <c r="F26" s="77">
        <v>2623.58</v>
      </c>
      <c r="G26" s="77">
        <v>218008.43</v>
      </c>
      <c r="H26" s="77">
        <v>5719.6255677939998</v>
      </c>
      <c r="I26" s="78">
        <v>0</v>
      </c>
      <c r="J26" s="78">
        <v>0.93510000000000004</v>
      </c>
      <c r="K26" s="78">
        <v>6.2199999999999998E-2</v>
      </c>
    </row>
    <row r="27" spans="2:11">
      <c r="B27" s="79" t="s">
        <v>2831</v>
      </c>
      <c r="C27" s="16"/>
      <c r="F27" s="81">
        <v>0</v>
      </c>
      <c r="H27" s="81">
        <v>0</v>
      </c>
      <c r="J27" s="80">
        <v>0</v>
      </c>
      <c r="K27" s="80">
        <v>0</v>
      </c>
    </row>
    <row r="28" spans="2:11">
      <c r="B28" t="s">
        <v>215</v>
      </c>
      <c r="C28" t="s">
        <v>215</v>
      </c>
      <c r="D28" t="s">
        <v>215</v>
      </c>
      <c r="F28" s="77">
        <v>0</v>
      </c>
      <c r="G28" s="77">
        <v>0</v>
      </c>
      <c r="H28" s="77">
        <v>0</v>
      </c>
      <c r="I28" s="78">
        <v>0</v>
      </c>
      <c r="J28" s="78">
        <v>0</v>
      </c>
      <c r="K28" s="78">
        <v>0</v>
      </c>
    </row>
    <row r="29" spans="2:11">
      <c r="B29" s="79" t="s">
        <v>2832</v>
      </c>
      <c r="C29" s="16"/>
      <c r="F29" s="81">
        <v>0</v>
      </c>
      <c r="H29" s="81">
        <v>0</v>
      </c>
      <c r="J29" s="80">
        <v>0</v>
      </c>
      <c r="K29" s="80">
        <v>0</v>
      </c>
    </row>
    <row r="30" spans="2:11">
      <c r="B30" t="s">
        <v>215</v>
      </c>
      <c r="C30" t="s">
        <v>215</v>
      </c>
      <c r="D30" t="s">
        <v>215</v>
      </c>
      <c r="F30" s="77">
        <v>0</v>
      </c>
      <c r="G30" s="77">
        <v>0</v>
      </c>
      <c r="H30" s="77">
        <v>0</v>
      </c>
      <c r="I30" s="78">
        <v>0</v>
      </c>
      <c r="J30" s="78">
        <v>0</v>
      </c>
      <c r="K30" s="78">
        <v>0</v>
      </c>
    </row>
    <row r="31" spans="2:11">
      <c r="B31" t="s">
        <v>223</v>
      </c>
      <c r="C31" s="16"/>
    </row>
    <row r="32" spans="2:11">
      <c r="B32" t="s">
        <v>259</v>
      </c>
      <c r="C32" s="16"/>
    </row>
    <row r="33" spans="2:3">
      <c r="B33" t="s">
        <v>260</v>
      </c>
      <c r="C33" s="16"/>
    </row>
    <row r="34" spans="2:3">
      <c r="B34" t="s">
        <v>261</v>
      </c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2">
        <v>45106</v>
      </c>
    </row>
    <row r="2" spans="2:59" s="1" customFormat="1">
      <c r="B2" s="2" t="s">
        <v>1</v>
      </c>
      <c r="C2" s="12" t="s">
        <v>2864</v>
      </c>
    </row>
    <row r="3" spans="2:59" s="1" customFormat="1">
      <c r="B3" s="2" t="s">
        <v>2</v>
      </c>
      <c r="C3" s="83" t="s">
        <v>197</v>
      </c>
    </row>
    <row r="4" spans="2:59" s="1" customFormat="1">
      <c r="B4" s="2" t="s">
        <v>3</v>
      </c>
      <c r="C4" s="83" t="s">
        <v>198</v>
      </c>
    </row>
    <row r="6" spans="2:5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9" ht="26.25" customHeight="1">
      <c r="B7" s="104" t="s">
        <v>141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2833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215</v>
      </c>
      <c r="C13" t="s">
        <v>215</v>
      </c>
      <c r="D13" t="s">
        <v>215</v>
      </c>
      <c r="E13" t="s">
        <v>215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2793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215</v>
      </c>
      <c r="C15" t="s">
        <v>215</v>
      </c>
      <c r="D15" t="s">
        <v>215</v>
      </c>
      <c r="E15" t="s">
        <v>215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223</v>
      </c>
      <c r="C16" s="16"/>
      <c r="D16" s="16"/>
    </row>
    <row r="17" spans="2:4">
      <c r="B17" t="s">
        <v>259</v>
      </c>
      <c r="C17" s="16"/>
      <c r="D17" s="16"/>
    </row>
    <row r="18" spans="2:4">
      <c r="B18" t="s">
        <v>260</v>
      </c>
      <c r="C18" s="16"/>
      <c r="D18" s="16"/>
    </row>
    <row r="19" spans="2:4">
      <c r="B19" t="s">
        <v>261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2">
        <v>45106</v>
      </c>
    </row>
    <row r="2" spans="2:52" s="1" customFormat="1">
      <c r="B2" s="2" t="s">
        <v>1</v>
      </c>
      <c r="C2" s="12" t="s">
        <v>2864</v>
      </c>
    </row>
    <row r="3" spans="2:52" s="1" customFormat="1">
      <c r="B3" s="2" t="s">
        <v>2</v>
      </c>
      <c r="C3" s="83" t="s">
        <v>197</v>
      </c>
    </row>
    <row r="4" spans="2:52" s="1" customFormat="1">
      <c r="B4" s="2" t="s">
        <v>3</v>
      </c>
      <c r="C4" s="83" t="s">
        <v>198</v>
      </c>
    </row>
    <row r="6" spans="2:5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2" ht="26.25" customHeight="1">
      <c r="B7" s="104" t="s">
        <v>142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2794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215</v>
      </c>
      <c r="C14" t="s">
        <v>215</v>
      </c>
      <c r="D14" t="s">
        <v>215</v>
      </c>
      <c r="E14" t="s">
        <v>215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2795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215</v>
      </c>
      <c r="C16" t="s">
        <v>215</v>
      </c>
      <c r="D16" t="s">
        <v>215</v>
      </c>
      <c r="E16" t="s">
        <v>215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2834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215</v>
      </c>
      <c r="C18" t="s">
        <v>215</v>
      </c>
      <c r="D18" t="s">
        <v>215</v>
      </c>
      <c r="E18" t="s">
        <v>215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2796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215</v>
      </c>
      <c r="C20" t="s">
        <v>215</v>
      </c>
      <c r="D20" t="s">
        <v>215</v>
      </c>
      <c r="E20" t="s">
        <v>215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338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215</v>
      </c>
      <c r="C22" t="s">
        <v>215</v>
      </c>
      <c r="D22" t="s">
        <v>215</v>
      </c>
      <c r="E22" t="s">
        <v>215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2794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215</v>
      </c>
      <c r="C25" t="s">
        <v>215</v>
      </c>
      <c r="D25" t="s">
        <v>215</v>
      </c>
      <c r="E25" t="s">
        <v>215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2797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215</v>
      </c>
      <c r="C27" t="s">
        <v>215</v>
      </c>
      <c r="D27" t="s">
        <v>215</v>
      </c>
      <c r="E27" t="s">
        <v>215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2796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215</v>
      </c>
      <c r="C29" t="s">
        <v>215</v>
      </c>
      <c r="D29" t="s">
        <v>215</v>
      </c>
      <c r="E29" t="s">
        <v>215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2798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215</v>
      </c>
      <c r="C31" t="s">
        <v>215</v>
      </c>
      <c r="D31" t="s">
        <v>215</v>
      </c>
      <c r="E31" t="s">
        <v>215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338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215</v>
      </c>
      <c r="C33" t="s">
        <v>215</v>
      </c>
      <c r="D33" t="s">
        <v>215</v>
      </c>
      <c r="E33" t="s">
        <v>215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223</v>
      </c>
      <c r="C34" s="16"/>
      <c r="D34" s="16"/>
    </row>
    <row r="35" spans="2:12">
      <c r="B35" t="s">
        <v>259</v>
      </c>
      <c r="C35" s="16"/>
      <c r="D35" s="16"/>
    </row>
    <row r="36" spans="2:12">
      <c r="B36" t="s">
        <v>260</v>
      </c>
      <c r="C36" s="16"/>
      <c r="D36" s="16"/>
    </row>
    <row r="37" spans="2:12">
      <c r="B37" t="s">
        <v>261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9" workbookViewId="0">
      <selection activeCell="E24" sqref="E2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20" s="1" customFormat="1">
      <c r="B1" s="2" t="s">
        <v>0</v>
      </c>
      <c r="C1" s="82">
        <v>45106</v>
      </c>
    </row>
    <row r="2" spans="2:20" s="1" customFormat="1">
      <c r="B2" s="2" t="s">
        <v>1</v>
      </c>
      <c r="C2" s="12" t="s">
        <v>2864</v>
      </c>
    </row>
    <row r="3" spans="2:20" s="1" customFormat="1">
      <c r="B3" s="2" t="s">
        <v>2</v>
      </c>
      <c r="C3" s="83" t="s">
        <v>197</v>
      </c>
    </row>
    <row r="4" spans="2:20" s="1" customFormat="1">
      <c r="B4" s="2" t="s">
        <v>3</v>
      </c>
      <c r="C4" s="83" t="s">
        <v>198</v>
      </c>
    </row>
    <row r="5" spans="2:20">
      <c r="B5" s="2"/>
    </row>
    <row r="7" spans="2:20" ht="26.25" customHeight="1">
      <c r="B7" s="94" t="s">
        <v>47</v>
      </c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2:20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20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2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20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5.4000000000000003E-3</v>
      </c>
      <c r="J11" s="75">
        <f>J12+J31</f>
        <v>8628.1482180798012</v>
      </c>
      <c r="K11" s="76">
        <f>J11/$J$11</f>
        <v>1</v>
      </c>
      <c r="L11" s="76">
        <f>J11/'סכום נכסי הקרן'!$C$42</f>
        <v>9.3880563981396922E-2</v>
      </c>
      <c r="T11" s="85"/>
    </row>
    <row r="12" spans="2:20">
      <c r="B12" s="79" t="s">
        <v>202</v>
      </c>
      <c r="C12" s="26"/>
      <c r="D12" s="27"/>
      <c r="E12" s="27"/>
      <c r="F12" s="27"/>
      <c r="G12" s="27"/>
      <c r="H12" s="27"/>
      <c r="I12" s="80">
        <v>5.4000000000000003E-3</v>
      </c>
      <c r="J12" s="81">
        <f>J13+J15+J20+J22+J24+J26+J28</f>
        <v>8628.1482180798012</v>
      </c>
      <c r="K12" s="80">
        <f t="shared" ref="K12:K35" si="0">J12/$J$11</f>
        <v>1</v>
      </c>
      <c r="L12" s="80">
        <f>J12/'סכום נכסי הקרן'!$C$42</f>
        <v>9.3880563981396922E-2</v>
      </c>
    </row>
    <row r="13" spans="2:20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f>SUM(J14)</f>
        <v>5343.2561800000003</v>
      </c>
      <c r="K13" s="80">
        <f t="shared" si="0"/>
        <v>0.61928191831516133</v>
      </c>
      <c r="L13" s="80">
        <f>J13/'סכום נכסי הקרן'!$C$42</f>
        <v>5.8138535754908731E-2</v>
      </c>
    </row>
    <row r="14" spans="2:20">
      <c r="B14" s="86" t="s">
        <v>2865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87">
        <v>4.3900000000000002E-2</v>
      </c>
      <c r="I14" s="87">
        <v>4.3900000000000002E-2</v>
      </c>
      <c r="J14" s="88">
        <f>4774.02334+12171.8/1000+557.06104</f>
        <v>5343.2561800000003</v>
      </c>
      <c r="K14" s="87">
        <f t="shared" si="0"/>
        <v>0.61928191831516133</v>
      </c>
      <c r="L14" s="87">
        <f>J14/'סכום נכסי הקרן'!$C$42</f>
        <v>5.8138535754908731E-2</v>
      </c>
    </row>
    <row r="15" spans="2:20">
      <c r="B15" s="79" t="s">
        <v>208</v>
      </c>
      <c r="C15" s="26"/>
      <c r="D15" s="27"/>
      <c r="E15" s="27"/>
      <c r="F15" s="27"/>
      <c r="G15" s="27"/>
      <c r="H15" s="27"/>
      <c r="I15" s="80">
        <v>0</v>
      </c>
      <c r="J15" s="81">
        <v>2483.1120522470001</v>
      </c>
      <c r="K15" s="80">
        <f t="shared" si="0"/>
        <v>0.28779200234921531</v>
      </c>
      <c r="L15" s="80">
        <f>J15/'סכום נכסי הקרן'!$C$42</f>
        <v>2.7018075489879844E-2</v>
      </c>
    </row>
    <row r="16" spans="2:20">
      <c r="B16" s="86" t="s">
        <v>2865</v>
      </c>
      <c r="C16" t="s">
        <v>211</v>
      </c>
      <c r="D16" t="s">
        <v>205</v>
      </c>
      <c r="E16" t="s">
        <v>206</v>
      </c>
      <c r="F16" t="s">
        <v>207</v>
      </c>
      <c r="G16" t="s">
        <v>110</v>
      </c>
      <c r="H16" s="87">
        <v>2.8500000000000001E-2</v>
      </c>
      <c r="I16" s="87">
        <v>2.8500000000000001E-2</v>
      </c>
      <c r="J16" s="88">
        <v>32.980748794</v>
      </c>
      <c r="K16" s="87">
        <f t="shared" si="0"/>
        <v>3.8224596935980642E-3</v>
      </c>
      <c r="L16" s="87">
        <f>J16/'סכום נכסי הקרן'!$C$42</f>
        <v>3.5885467183114397E-4</v>
      </c>
    </row>
    <row r="17" spans="2:12">
      <c r="B17" s="86" t="s">
        <v>2865</v>
      </c>
      <c r="C17" t="s">
        <v>209</v>
      </c>
      <c r="D17" t="s">
        <v>205</v>
      </c>
      <c r="E17" t="s">
        <v>206</v>
      </c>
      <c r="F17" t="s">
        <v>207</v>
      </c>
      <c r="G17" t="s">
        <v>106</v>
      </c>
      <c r="H17" s="87">
        <v>4.5100000000000001E-2</v>
      </c>
      <c r="I17" s="87">
        <v>4.5100000000000001E-2</v>
      </c>
      <c r="J17" s="88">
        <v>2449.5818942400001</v>
      </c>
      <c r="K17" s="87">
        <f t="shared" si="0"/>
        <v>0.28390586627928327</v>
      </c>
      <c r="L17" s="87">
        <f>J17/'סכום נכסי הקרן'!$C$42</f>
        <v>2.6653242843926173E-2</v>
      </c>
    </row>
    <row r="18" spans="2:12">
      <c r="B18" s="86" t="s">
        <v>2865</v>
      </c>
      <c r="C18" t="s">
        <v>210</v>
      </c>
      <c r="D18" t="s">
        <v>205</v>
      </c>
      <c r="E18" t="s">
        <v>206</v>
      </c>
      <c r="F18" t="s">
        <v>207</v>
      </c>
      <c r="G18" t="s">
        <v>116</v>
      </c>
      <c r="H18" s="87">
        <v>0</v>
      </c>
      <c r="I18" s="87">
        <v>0</v>
      </c>
      <c r="J18" s="88">
        <v>0.25177520599999997</v>
      </c>
      <c r="K18" s="87">
        <f t="shared" si="0"/>
        <v>2.9180676969876239E-5</v>
      </c>
      <c r="L18" s="87">
        <f>J18/'סכום נכסי הקרן'!$C$42</f>
        <v>2.7394984112909423E-6</v>
      </c>
    </row>
    <row r="19" spans="2:12">
      <c r="B19" s="86" t="s">
        <v>2865</v>
      </c>
      <c r="C19" t="s">
        <v>212</v>
      </c>
      <c r="D19" t="s">
        <v>205</v>
      </c>
      <c r="E19" t="s">
        <v>206</v>
      </c>
      <c r="F19" t="s">
        <v>207</v>
      </c>
      <c r="G19" t="s">
        <v>113</v>
      </c>
      <c r="H19" s="87">
        <v>4.3729999999999998E-2</v>
      </c>
      <c r="I19" s="87">
        <v>4.3729999999999998E-2</v>
      </c>
      <c r="J19" s="88">
        <v>0.29763400699999998</v>
      </c>
      <c r="K19" s="87">
        <f t="shared" si="0"/>
        <v>3.4495699364125965E-5</v>
      </c>
      <c r="L19" s="87">
        <f>J19/'סכום נכסי הקרן'!$C$42</f>
        <v>3.238475711236861E-6</v>
      </c>
    </row>
    <row r="20" spans="2:12">
      <c r="B20" s="79" t="s">
        <v>213</v>
      </c>
      <c r="D20" s="16"/>
      <c r="I20" s="80">
        <v>0</v>
      </c>
      <c r="J20" s="81">
        <f>SUM(J21)</f>
        <v>0</v>
      </c>
      <c r="K20" s="80">
        <f t="shared" si="0"/>
        <v>0</v>
      </c>
      <c r="L20" s="80">
        <f>J20/'סכום נכסי הקרן'!$C$42</f>
        <v>0</v>
      </c>
    </row>
    <row r="21" spans="2:12">
      <c r="B21" t="s">
        <v>215</v>
      </c>
      <c r="C21" t="s">
        <v>215</v>
      </c>
      <c r="D21" s="16"/>
      <c r="E21" t="s">
        <v>215</v>
      </c>
      <c r="G21" t="s">
        <v>215</v>
      </c>
      <c r="H21" s="87">
        <v>0</v>
      </c>
      <c r="I21" s="87">
        <v>0</v>
      </c>
      <c r="J21" s="88">
        <v>0</v>
      </c>
      <c r="K21" s="87">
        <f t="shared" si="0"/>
        <v>0</v>
      </c>
      <c r="L21" s="87">
        <f>J21/'סכום נכסי הקרן'!$C$42</f>
        <v>0</v>
      </c>
    </row>
    <row r="22" spans="2:12">
      <c r="B22" s="79" t="s">
        <v>214</v>
      </c>
      <c r="D22" s="16"/>
      <c r="I22" s="80">
        <v>0</v>
      </c>
      <c r="J22" s="81">
        <v>0</v>
      </c>
      <c r="K22" s="80">
        <f t="shared" si="0"/>
        <v>0</v>
      </c>
      <c r="L22" s="80">
        <f>J22/'סכום נכסי הקרן'!$C$42</f>
        <v>0</v>
      </c>
    </row>
    <row r="23" spans="2:12">
      <c r="B23" t="s">
        <v>215</v>
      </c>
      <c r="C23" t="s">
        <v>215</v>
      </c>
      <c r="D23" s="16"/>
      <c r="E23" t="s">
        <v>215</v>
      </c>
      <c r="G23" t="s">
        <v>215</v>
      </c>
      <c r="H23" s="87">
        <v>0</v>
      </c>
      <c r="I23" s="87">
        <v>0</v>
      </c>
      <c r="J23" s="88">
        <v>0</v>
      </c>
      <c r="K23" s="87">
        <f t="shared" si="0"/>
        <v>0</v>
      </c>
      <c r="L23" s="87">
        <f>J23/'סכום נכסי הקרן'!$C$42</f>
        <v>0</v>
      </c>
    </row>
    <row r="24" spans="2:12">
      <c r="B24" s="79" t="s">
        <v>216</v>
      </c>
      <c r="D24" s="16"/>
      <c r="I24" s="80">
        <v>0</v>
      </c>
      <c r="J24" s="81">
        <v>0</v>
      </c>
      <c r="K24" s="80">
        <f t="shared" si="0"/>
        <v>0</v>
      </c>
      <c r="L24" s="80">
        <f>J24/'סכום נכסי הקרן'!$C$42</f>
        <v>0</v>
      </c>
    </row>
    <row r="25" spans="2:12">
      <c r="B25" t="s">
        <v>215</v>
      </c>
      <c r="C25" t="s">
        <v>215</v>
      </c>
      <c r="D25" s="16"/>
      <c r="E25" t="s">
        <v>215</v>
      </c>
      <c r="G25" t="s">
        <v>215</v>
      </c>
      <c r="H25" s="87">
        <v>0</v>
      </c>
      <c r="I25" s="87">
        <v>0</v>
      </c>
      <c r="J25" s="88">
        <v>0</v>
      </c>
      <c r="K25" s="87">
        <f t="shared" si="0"/>
        <v>0</v>
      </c>
      <c r="L25" s="87">
        <f>J25/'סכום נכסי הקרן'!$C$42</f>
        <v>0</v>
      </c>
    </row>
    <row r="26" spans="2:12">
      <c r="B26" s="79" t="s">
        <v>217</v>
      </c>
      <c r="D26" s="16"/>
      <c r="I26" s="80">
        <v>0</v>
      </c>
      <c r="J26" s="81">
        <v>0</v>
      </c>
      <c r="K26" s="80">
        <f t="shared" si="0"/>
        <v>0</v>
      </c>
      <c r="L26" s="80">
        <f>J26/'סכום נכסי הקרן'!$C$42</f>
        <v>0</v>
      </c>
    </row>
    <row r="27" spans="2:12">
      <c r="B27" t="s">
        <v>215</v>
      </c>
      <c r="C27" t="s">
        <v>215</v>
      </c>
      <c r="D27" s="16"/>
      <c r="E27" t="s">
        <v>215</v>
      </c>
      <c r="G27" t="s">
        <v>215</v>
      </c>
      <c r="H27" s="87">
        <v>0</v>
      </c>
      <c r="I27" s="87">
        <v>0</v>
      </c>
      <c r="J27" s="88">
        <v>0</v>
      </c>
      <c r="K27" s="87">
        <f t="shared" si="0"/>
        <v>0</v>
      </c>
      <c r="L27" s="87">
        <f>J27/'סכום נכסי הקרן'!$C$42</f>
        <v>0</v>
      </c>
    </row>
    <row r="28" spans="2:12">
      <c r="B28" s="79" t="s">
        <v>218</v>
      </c>
      <c r="D28" s="16"/>
      <c r="I28" s="80">
        <v>5.79E-2</v>
      </c>
      <c r="J28" s="81">
        <f>SUM(J29:J30)</f>
        <v>801.77998583279998</v>
      </c>
      <c r="K28" s="80">
        <f t="shared" si="0"/>
        <v>9.2926079335623246E-2</v>
      </c>
      <c r="L28" s="80">
        <f>J28/'סכום נכסי הקרן'!$C$42</f>
        <v>8.7239527366083456E-3</v>
      </c>
    </row>
    <row r="29" spans="2:12">
      <c r="B29" s="86" t="s">
        <v>2865</v>
      </c>
      <c r="C29" t="s">
        <v>219</v>
      </c>
      <c r="D29" t="s">
        <v>205</v>
      </c>
      <c r="E29" t="s">
        <v>206</v>
      </c>
      <c r="F29" t="s">
        <v>207</v>
      </c>
      <c r="G29" t="s">
        <v>106</v>
      </c>
      <c r="H29" s="87">
        <v>5.7000000000000002E-2</v>
      </c>
      <c r="I29" s="87">
        <v>8.9899999999999994E-2</v>
      </c>
      <c r="J29" s="88">
        <v>161.9618784212</v>
      </c>
      <c r="K29" s="87">
        <f t="shared" si="0"/>
        <v>1.8771337061852734E-2</v>
      </c>
      <c r="L29" s="87">
        <f>J29/'סכום נכסי הקרן'!$C$42</f>
        <v>1.762263710051633E-3</v>
      </c>
    </row>
    <row r="30" spans="2:12">
      <c r="B30" s="86" t="s">
        <v>2865</v>
      </c>
      <c r="C30" t="s">
        <v>220</v>
      </c>
      <c r="D30" t="s">
        <v>205</v>
      </c>
      <c r="E30" t="s">
        <v>206</v>
      </c>
      <c r="F30" t="s">
        <v>207</v>
      </c>
      <c r="G30" t="s">
        <v>106</v>
      </c>
      <c r="H30" s="87">
        <v>5.4899999999999997E-2</v>
      </c>
      <c r="I30" s="87">
        <v>4.9799999999999997E-2</v>
      </c>
      <c r="J30" s="88">
        <v>639.81810741159995</v>
      </c>
      <c r="K30" s="87">
        <f t="shared" si="0"/>
        <v>7.4154742273770516E-2</v>
      </c>
      <c r="L30" s="87">
        <f>J30/'סכום נכסי הקרן'!$C$42</f>
        <v>6.9616890265567118E-3</v>
      </c>
    </row>
    <row r="31" spans="2:12">
      <c r="B31" s="79" t="s">
        <v>221</v>
      </c>
      <c r="D31" s="16"/>
      <c r="I31" s="80">
        <v>0</v>
      </c>
      <c r="J31" s="81">
        <v>0</v>
      </c>
      <c r="K31" s="80">
        <f t="shared" si="0"/>
        <v>0</v>
      </c>
      <c r="L31" s="80">
        <f>J31/'סכום נכסי הקרן'!$C$42</f>
        <v>0</v>
      </c>
    </row>
    <row r="32" spans="2:12">
      <c r="B32" s="79" t="s">
        <v>222</v>
      </c>
      <c r="D32" s="16"/>
      <c r="I32" s="80">
        <v>0</v>
      </c>
      <c r="J32" s="81">
        <v>0</v>
      </c>
      <c r="K32" s="80">
        <f t="shared" si="0"/>
        <v>0</v>
      </c>
      <c r="L32" s="80">
        <f>J32/'סכום נכסי הקרן'!$C$42</f>
        <v>0</v>
      </c>
    </row>
    <row r="33" spans="2:12">
      <c r="B33" t="s">
        <v>215</v>
      </c>
      <c r="C33" t="s">
        <v>215</v>
      </c>
      <c r="D33" s="16"/>
      <c r="E33" t="s">
        <v>215</v>
      </c>
      <c r="G33" t="s">
        <v>215</v>
      </c>
      <c r="H33" s="87">
        <v>0</v>
      </c>
      <c r="I33" s="87">
        <v>0</v>
      </c>
      <c r="J33" s="88">
        <v>0</v>
      </c>
      <c r="K33" s="87">
        <f t="shared" si="0"/>
        <v>0</v>
      </c>
      <c r="L33" s="87">
        <f>J33/'סכום נכסי הקרן'!$C$42</f>
        <v>0</v>
      </c>
    </row>
    <row r="34" spans="2:12">
      <c r="B34" s="79" t="s">
        <v>218</v>
      </c>
      <c r="D34" s="16"/>
      <c r="I34" s="80">
        <v>0</v>
      </c>
      <c r="J34" s="81">
        <v>0</v>
      </c>
      <c r="K34" s="80">
        <f t="shared" si="0"/>
        <v>0</v>
      </c>
      <c r="L34" s="80">
        <f>J34/'סכום נכסי הקרן'!$C$42</f>
        <v>0</v>
      </c>
    </row>
    <row r="35" spans="2:12">
      <c r="B35" t="s">
        <v>215</v>
      </c>
      <c r="C35" t="s">
        <v>215</v>
      </c>
      <c r="D35" s="16"/>
      <c r="E35" t="s">
        <v>215</v>
      </c>
      <c r="G35" t="s">
        <v>215</v>
      </c>
      <c r="H35" s="87">
        <v>0</v>
      </c>
      <c r="I35" s="87">
        <v>0</v>
      </c>
      <c r="J35" s="88">
        <v>0</v>
      </c>
      <c r="K35" s="87">
        <f t="shared" si="0"/>
        <v>0</v>
      </c>
      <c r="L35" s="87">
        <f>J35/'סכום נכסי הקרן'!$C$42</f>
        <v>0</v>
      </c>
    </row>
    <row r="36" spans="2:12">
      <c r="B36" t="s">
        <v>223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 C1:C4" xr:uid="{D1B46D18-CA60-4C1A-8AB5-D142A9E8E1DA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2">
        <v>45106</v>
      </c>
    </row>
    <row r="2" spans="2:49" s="1" customFormat="1">
      <c r="B2" s="2" t="s">
        <v>1</v>
      </c>
      <c r="C2" s="12" t="s">
        <v>2864</v>
      </c>
    </row>
    <row r="3" spans="2:49" s="1" customFormat="1">
      <c r="B3" s="2" t="s">
        <v>2</v>
      </c>
      <c r="C3" s="83" t="s">
        <v>197</v>
      </c>
    </row>
    <row r="4" spans="2:49" s="1" customFormat="1">
      <c r="B4" s="2" t="s">
        <v>3</v>
      </c>
      <c r="C4" s="83" t="s">
        <v>198</v>
      </c>
    </row>
    <row r="6" spans="2:4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49" ht="26.25" customHeight="1">
      <c r="B7" s="104" t="s">
        <v>143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202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2794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215</v>
      </c>
      <c r="C14" t="s">
        <v>215</v>
      </c>
      <c r="D14" t="s">
        <v>215</v>
      </c>
      <c r="E14" t="s">
        <v>215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2795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215</v>
      </c>
      <c r="C16" t="s">
        <v>215</v>
      </c>
      <c r="D16" t="s">
        <v>215</v>
      </c>
      <c r="E16" t="s">
        <v>215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2834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215</v>
      </c>
      <c r="C18" t="s">
        <v>215</v>
      </c>
      <c r="D18" t="s">
        <v>215</v>
      </c>
      <c r="E18" t="s">
        <v>215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2796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215</v>
      </c>
      <c r="C20" t="s">
        <v>215</v>
      </c>
      <c r="D20" t="s">
        <v>215</v>
      </c>
      <c r="E20" t="s">
        <v>215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338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215</v>
      </c>
      <c r="C22" t="s">
        <v>215</v>
      </c>
      <c r="D22" t="s">
        <v>215</v>
      </c>
      <c r="E22" t="s">
        <v>215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221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2794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215</v>
      </c>
      <c r="C25" t="s">
        <v>215</v>
      </c>
      <c r="D25" t="s">
        <v>215</v>
      </c>
      <c r="E25" t="s">
        <v>215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2797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215</v>
      </c>
      <c r="C27" t="s">
        <v>215</v>
      </c>
      <c r="D27" t="s">
        <v>215</v>
      </c>
      <c r="E27" t="s">
        <v>215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2796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215</v>
      </c>
      <c r="C29" t="s">
        <v>215</v>
      </c>
      <c r="D29" t="s">
        <v>215</v>
      </c>
      <c r="E29" t="s">
        <v>215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338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215</v>
      </c>
      <c r="C31" t="s">
        <v>215</v>
      </c>
      <c r="D31" t="s">
        <v>215</v>
      </c>
      <c r="E31" t="s">
        <v>215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223</v>
      </c>
      <c r="C32" s="16"/>
      <c r="D32" s="16"/>
    </row>
    <row r="33" spans="2:4">
      <c r="B33" t="s">
        <v>259</v>
      </c>
      <c r="C33" s="16"/>
      <c r="D33" s="16"/>
    </row>
    <row r="34" spans="2:4">
      <c r="B34" t="s">
        <v>260</v>
      </c>
      <c r="C34" s="16"/>
      <c r="D34" s="16"/>
    </row>
    <row r="35" spans="2:4">
      <c r="B35" t="s">
        <v>261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12" workbookViewId="0">
      <selection activeCell="H41" sqref="H41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2">
        <v>45106</v>
      </c>
    </row>
    <row r="2" spans="2:78" s="1" customFormat="1">
      <c r="B2" s="2" t="s">
        <v>1</v>
      </c>
      <c r="C2" s="12" t="s">
        <v>2864</v>
      </c>
    </row>
    <row r="3" spans="2:78" s="1" customFormat="1">
      <c r="B3" s="2" t="s">
        <v>2</v>
      </c>
      <c r="C3" s="83" t="s">
        <v>197</v>
      </c>
    </row>
    <row r="4" spans="2:78" s="1" customFormat="1">
      <c r="B4" s="2" t="s">
        <v>3</v>
      </c>
      <c r="C4" s="83" t="s">
        <v>198</v>
      </c>
    </row>
    <row r="6" spans="2:7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78" ht="26.25" customHeight="1">
      <c r="B7" s="104" t="s">
        <v>145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8.25</v>
      </c>
      <c r="I11" s="7"/>
      <c r="J11" s="7"/>
      <c r="K11" s="76">
        <v>1E-4</v>
      </c>
      <c r="L11" s="75">
        <v>25</v>
      </c>
      <c r="M11" s="7"/>
      <c r="N11" s="75">
        <v>3.8867530000000001</v>
      </c>
      <c r="O11" s="7"/>
      <c r="P11" s="76">
        <v>1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2799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215</v>
      </c>
      <c r="C14" t="s">
        <v>215</v>
      </c>
      <c r="D14" s="16"/>
      <c r="E14" t="s">
        <v>215</v>
      </c>
      <c r="H14" s="77">
        <v>0</v>
      </c>
      <c r="I14" t="s">
        <v>215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2800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215</v>
      </c>
      <c r="C16" t="s">
        <v>215</v>
      </c>
      <c r="D16" s="16"/>
      <c r="E16" t="s">
        <v>215</v>
      </c>
      <c r="H16" s="77">
        <v>0</v>
      </c>
      <c r="I16" t="s">
        <v>215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2801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2802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215</v>
      </c>
      <c r="C19" t="s">
        <v>215</v>
      </c>
      <c r="D19" s="16"/>
      <c r="E19" t="s">
        <v>215</v>
      </c>
      <c r="H19" s="77">
        <v>0</v>
      </c>
      <c r="I19" t="s">
        <v>215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2803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215</v>
      </c>
      <c r="C21" t="s">
        <v>215</v>
      </c>
      <c r="D21" s="16"/>
      <c r="E21" t="s">
        <v>215</v>
      </c>
      <c r="H21" s="77">
        <v>0</v>
      </c>
      <c r="I21" t="s">
        <v>215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2804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215</v>
      </c>
      <c r="C23" t="s">
        <v>215</v>
      </c>
      <c r="D23" s="16"/>
      <c r="E23" t="s">
        <v>215</v>
      </c>
      <c r="H23" s="77">
        <v>0</v>
      </c>
      <c r="I23" t="s">
        <v>215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2805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215</v>
      </c>
      <c r="C25" t="s">
        <v>215</v>
      </c>
      <c r="D25" s="16"/>
      <c r="E25" t="s">
        <v>215</v>
      </c>
      <c r="H25" s="77">
        <v>0</v>
      </c>
      <c r="I25" t="s">
        <v>215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221</v>
      </c>
      <c r="D26" s="16"/>
      <c r="H26" s="81">
        <v>8.25</v>
      </c>
      <c r="K26" s="80">
        <v>1E-4</v>
      </c>
      <c r="L26" s="81">
        <v>25</v>
      </c>
      <c r="N26" s="81">
        <v>3.8867530000000001</v>
      </c>
      <c r="P26" s="80">
        <v>1</v>
      </c>
      <c r="Q26" s="80">
        <v>0</v>
      </c>
    </row>
    <row r="27" spans="2:17">
      <c r="B27" s="79" t="s">
        <v>2799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215</v>
      </c>
      <c r="C28" t="s">
        <v>215</v>
      </c>
      <c r="D28" s="16"/>
      <c r="E28" t="s">
        <v>215</v>
      </c>
      <c r="H28" s="77">
        <v>0</v>
      </c>
      <c r="I28" t="s">
        <v>215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2800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215</v>
      </c>
      <c r="C30" t="s">
        <v>215</v>
      </c>
      <c r="D30" s="16"/>
      <c r="E30" t="s">
        <v>215</v>
      </c>
      <c r="H30" s="77">
        <v>0</v>
      </c>
      <c r="I30" t="s">
        <v>215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2801</v>
      </c>
      <c r="D31" s="16"/>
      <c r="H31" s="81">
        <v>8.25</v>
      </c>
      <c r="K31" s="80">
        <v>1E-4</v>
      </c>
      <c r="L31" s="81">
        <v>25</v>
      </c>
      <c r="N31" s="81">
        <v>3.8867530000000001</v>
      </c>
      <c r="P31" s="80">
        <v>1</v>
      </c>
      <c r="Q31" s="80">
        <v>0</v>
      </c>
    </row>
    <row r="32" spans="2:17">
      <c r="B32" s="79" t="s">
        <v>2802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215</v>
      </c>
      <c r="C33" t="s">
        <v>215</v>
      </c>
      <c r="D33" s="16"/>
      <c r="E33" t="s">
        <v>215</v>
      </c>
      <c r="H33" s="77">
        <v>0</v>
      </c>
      <c r="I33" t="s">
        <v>215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2803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215</v>
      </c>
      <c r="C35" t="s">
        <v>215</v>
      </c>
      <c r="D35" s="16"/>
      <c r="E35" t="s">
        <v>215</v>
      </c>
      <c r="H35" s="77">
        <v>0</v>
      </c>
      <c r="I35" t="s">
        <v>215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2804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215</v>
      </c>
      <c r="C37" t="s">
        <v>215</v>
      </c>
      <c r="D37" s="16"/>
      <c r="E37" t="s">
        <v>215</v>
      </c>
      <c r="H37" s="77">
        <v>0</v>
      </c>
      <c r="I37" t="s">
        <v>215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2805</v>
      </c>
      <c r="D38" s="16"/>
      <c r="H38" s="81">
        <v>8.25</v>
      </c>
      <c r="K38" s="80">
        <v>1E-4</v>
      </c>
      <c r="L38" s="81">
        <v>25</v>
      </c>
      <c r="N38" s="81">
        <v>3.8867530000000001</v>
      </c>
      <c r="P38" s="80">
        <v>1</v>
      </c>
      <c r="Q38" s="80">
        <v>0</v>
      </c>
    </row>
    <row r="39" spans="2:17">
      <c r="B39" t="s">
        <v>2835</v>
      </c>
      <c r="C39" t="s">
        <v>2836</v>
      </c>
      <c r="D39" s="16"/>
      <c r="E39" t="s">
        <v>215</v>
      </c>
      <c r="F39" t="s">
        <v>258</v>
      </c>
      <c r="G39" s="90">
        <v>45015</v>
      </c>
      <c r="H39" s="77">
        <v>8.25</v>
      </c>
      <c r="I39" t="s">
        <v>106</v>
      </c>
      <c r="J39" s="78">
        <v>0</v>
      </c>
      <c r="K39" s="78">
        <v>1E-4</v>
      </c>
      <c r="L39" s="77">
        <v>25</v>
      </c>
      <c r="M39" s="77">
        <v>4190</v>
      </c>
      <c r="N39" s="77">
        <v>3.8867530000000001</v>
      </c>
      <c r="O39" s="78">
        <v>0</v>
      </c>
      <c r="P39" s="78">
        <v>1</v>
      </c>
      <c r="Q39" s="78">
        <v>0</v>
      </c>
    </row>
    <row r="40" spans="2:17">
      <c r="B40" t="s">
        <v>223</v>
      </c>
      <c r="D40" s="16"/>
    </row>
    <row r="41" spans="2:17">
      <c r="B41" t="s">
        <v>259</v>
      </c>
      <c r="D41" s="16"/>
    </row>
    <row r="42" spans="2:17">
      <c r="B42" t="s">
        <v>260</v>
      </c>
      <c r="D42" s="16"/>
    </row>
    <row r="43" spans="2:17">
      <c r="B43" t="s">
        <v>261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topLeftCell="A13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2">
        <v>45106</v>
      </c>
    </row>
    <row r="2" spans="2:60" s="1" customFormat="1">
      <c r="B2" s="2" t="s">
        <v>1</v>
      </c>
      <c r="C2" s="12" t="s">
        <v>2864</v>
      </c>
    </row>
    <row r="3" spans="2:60" s="1" customFormat="1">
      <c r="B3" s="2" t="s">
        <v>2</v>
      </c>
      <c r="C3" s="83" t="s">
        <v>197</v>
      </c>
    </row>
    <row r="4" spans="2:60" s="1" customFormat="1">
      <c r="B4" s="2" t="s">
        <v>3</v>
      </c>
      <c r="C4" s="83" t="s">
        <v>198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4" t="s">
        <v>146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2837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215</v>
      </c>
      <c r="D14" t="s">
        <v>215</v>
      </c>
      <c r="F14" t="s">
        <v>215</v>
      </c>
      <c r="I14" s="77">
        <v>0</v>
      </c>
      <c r="J14" t="s">
        <v>215</v>
      </c>
      <c r="K14" t="s">
        <v>215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2838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215</v>
      </c>
      <c r="D16" t="s">
        <v>215</v>
      </c>
      <c r="F16" t="s">
        <v>215</v>
      </c>
      <c r="I16" s="77">
        <v>0</v>
      </c>
      <c r="J16" t="s">
        <v>215</v>
      </c>
      <c r="K16" t="s">
        <v>215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2839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215</v>
      </c>
      <c r="D18" t="s">
        <v>215</v>
      </c>
      <c r="F18" t="s">
        <v>215</v>
      </c>
      <c r="I18" s="77">
        <v>0</v>
      </c>
      <c r="J18" t="s">
        <v>215</v>
      </c>
      <c r="K18" t="s">
        <v>215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2840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215</v>
      </c>
      <c r="D20" t="s">
        <v>215</v>
      </c>
      <c r="F20" t="s">
        <v>215</v>
      </c>
      <c r="I20" s="77">
        <v>0</v>
      </c>
      <c r="J20" t="s">
        <v>215</v>
      </c>
      <c r="K20" t="s">
        <v>215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2841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215</v>
      </c>
      <c r="D22" t="s">
        <v>215</v>
      </c>
      <c r="F22" t="s">
        <v>215</v>
      </c>
      <c r="I22" s="77">
        <v>0</v>
      </c>
      <c r="J22" t="s">
        <v>215</v>
      </c>
      <c r="K22" t="s">
        <v>215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2842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2843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215</v>
      </c>
      <c r="D25" t="s">
        <v>215</v>
      </c>
      <c r="F25" t="s">
        <v>215</v>
      </c>
      <c r="I25" s="77">
        <v>0</v>
      </c>
      <c r="J25" t="s">
        <v>215</v>
      </c>
      <c r="K25" t="s">
        <v>215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2844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215</v>
      </c>
      <c r="D27" t="s">
        <v>215</v>
      </c>
      <c r="F27" t="s">
        <v>215</v>
      </c>
      <c r="I27" s="77">
        <v>0</v>
      </c>
      <c r="J27" t="s">
        <v>215</v>
      </c>
      <c r="K27" t="s">
        <v>215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2845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215</v>
      </c>
      <c r="D29" t="s">
        <v>215</v>
      </c>
      <c r="F29" t="s">
        <v>215</v>
      </c>
      <c r="I29" s="77">
        <v>0</v>
      </c>
      <c r="J29" t="s">
        <v>215</v>
      </c>
      <c r="K29" t="s">
        <v>215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2846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215</v>
      </c>
      <c r="D31" t="s">
        <v>215</v>
      </c>
      <c r="F31" t="s">
        <v>215</v>
      </c>
      <c r="I31" s="77">
        <v>0</v>
      </c>
      <c r="J31" t="s">
        <v>215</v>
      </c>
      <c r="K31" t="s">
        <v>215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221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2847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215</v>
      </c>
      <c r="D34" t="s">
        <v>215</v>
      </c>
      <c r="F34" t="s">
        <v>215</v>
      </c>
      <c r="I34" s="77">
        <v>0</v>
      </c>
      <c r="J34" t="s">
        <v>215</v>
      </c>
      <c r="K34" t="s">
        <v>215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2839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215</v>
      </c>
      <c r="D36" t="s">
        <v>215</v>
      </c>
      <c r="F36" t="s">
        <v>215</v>
      </c>
      <c r="I36" s="77">
        <v>0</v>
      </c>
      <c r="J36" t="s">
        <v>215</v>
      </c>
      <c r="K36" t="s">
        <v>215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2840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215</v>
      </c>
      <c r="D38" t="s">
        <v>215</v>
      </c>
      <c r="F38" t="s">
        <v>215</v>
      </c>
      <c r="I38" s="77">
        <v>0</v>
      </c>
      <c r="J38" t="s">
        <v>215</v>
      </c>
      <c r="K38" t="s">
        <v>215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2846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215</v>
      </c>
      <c r="D40" t="s">
        <v>215</v>
      </c>
      <c r="F40" t="s">
        <v>215</v>
      </c>
      <c r="I40" s="77">
        <v>0</v>
      </c>
      <c r="J40" t="s">
        <v>215</v>
      </c>
      <c r="K40" t="s">
        <v>215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223</v>
      </c>
    </row>
    <row r="42" spans="2:18">
      <c r="B42" t="s">
        <v>259</v>
      </c>
    </row>
    <row r="43" spans="2:18">
      <c r="B43" t="s">
        <v>260</v>
      </c>
    </row>
    <row r="44" spans="2:18">
      <c r="B44" t="s">
        <v>261</v>
      </c>
    </row>
  </sheetData>
  <mergeCells count="1">
    <mergeCell ref="B7:R7"/>
  </mergeCells>
  <dataValidations count="1">
    <dataValidation allowBlank="1" showInputMessage="1" showErrorMessage="1" sqref="A5:XFD1048576 C1:C4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2">
        <v>45106</v>
      </c>
    </row>
    <row r="2" spans="2:64" s="1" customFormat="1">
      <c r="B2" s="2" t="s">
        <v>1</v>
      </c>
      <c r="C2" s="12" t="s">
        <v>2864</v>
      </c>
    </row>
    <row r="3" spans="2:64" s="1" customFormat="1">
      <c r="B3" s="2" t="s">
        <v>2</v>
      </c>
      <c r="C3" s="83" t="s">
        <v>197</v>
      </c>
    </row>
    <row r="4" spans="2:64" s="1" customFormat="1">
      <c r="B4" s="2" t="s">
        <v>3</v>
      </c>
      <c r="C4" s="83" t="s">
        <v>198</v>
      </c>
    </row>
    <row r="5" spans="2:64">
      <c r="B5" s="2"/>
    </row>
    <row r="7" spans="2:64" ht="26.25" customHeight="1">
      <c r="B7" s="104" t="s">
        <v>153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1.19</v>
      </c>
      <c r="H11" s="7"/>
      <c r="I11" s="7"/>
      <c r="J11" s="76">
        <v>2.3599999999999999E-2</v>
      </c>
      <c r="K11" s="75">
        <v>20000</v>
      </c>
      <c r="L11" s="7"/>
      <c r="M11" s="75">
        <v>20.261796692316899</v>
      </c>
      <c r="N11" s="76">
        <v>1</v>
      </c>
      <c r="O11" s="76">
        <v>2.0000000000000001E-4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1.19</v>
      </c>
      <c r="J12" s="80">
        <v>2.3599999999999999E-2</v>
      </c>
      <c r="K12" s="81">
        <v>20000</v>
      </c>
      <c r="M12" s="81">
        <v>20.261796692316899</v>
      </c>
      <c r="N12" s="80">
        <v>1</v>
      </c>
      <c r="O12" s="80">
        <v>2.0000000000000001E-4</v>
      </c>
    </row>
    <row r="13" spans="2:64">
      <c r="B13" s="79" t="s">
        <v>2811</v>
      </c>
      <c r="G13" s="81">
        <v>1.19</v>
      </c>
      <c r="J13" s="80">
        <v>2.3599999999999999E-2</v>
      </c>
      <c r="K13" s="81">
        <v>20000</v>
      </c>
      <c r="M13" s="81">
        <v>20.261796692316899</v>
      </c>
      <c r="N13" s="80">
        <v>1</v>
      </c>
      <c r="O13" s="80">
        <v>2.0000000000000001E-4</v>
      </c>
    </row>
    <row r="14" spans="2:64">
      <c r="B14" t="s">
        <v>2848</v>
      </c>
      <c r="C14" t="s">
        <v>2849</v>
      </c>
      <c r="D14" t="s">
        <v>205</v>
      </c>
      <c r="E14" t="s">
        <v>206</v>
      </c>
      <c r="F14" t="s">
        <v>207</v>
      </c>
      <c r="G14" s="77">
        <v>1.19</v>
      </c>
      <c r="H14" t="s">
        <v>102</v>
      </c>
      <c r="I14" s="78">
        <v>5.0000000000000001E-3</v>
      </c>
      <c r="J14" s="78">
        <v>2.3599999999999999E-2</v>
      </c>
      <c r="K14" s="77">
        <v>20000</v>
      </c>
      <c r="L14" s="77">
        <v>101.3089834615845</v>
      </c>
      <c r="M14" s="77">
        <v>20.261796692316899</v>
      </c>
      <c r="N14" s="78">
        <v>1</v>
      </c>
      <c r="O14" s="78">
        <v>2.0000000000000001E-4</v>
      </c>
    </row>
    <row r="15" spans="2:64">
      <c r="B15" s="79" t="s">
        <v>2812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215</v>
      </c>
      <c r="C16" t="s">
        <v>215</v>
      </c>
      <c r="E16" t="s">
        <v>215</v>
      </c>
      <c r="G16" s="77">
        <v>0</v>
      </c>
      <c r="H16" t="s">
        <v>215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2850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215</v>
      </c>
      <c r="C18" t="s">
        <v>215</v>
      </c>
      <c r="E18" t="s">
        <v>215</v>
      </c>
      <c r="G18" s="77">
        <v>0</v>
      </c>
      <c r="H18" t="s">
        <v>215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2851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215</v>
      </c>
      <c r="C20" t="s">
        <v>215</v>
      </c>
      <c r="E20" t="s">
        <v>215</v>
      </c>
      <c r="G20" s="77">
        <v>0</v>
      </c>
      <c r="H20" t="s">
        <v>215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338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215</v>
      </c>
      <c r="C22" t="s">
        <v>215</v>
      </c>
      <c r="E22" t="s">
        <v>215</v>
      </c>
      <c r="G22" s="77">
        <v>0</v>
      </c>
      <c r="H22" t="s">
        <v>215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221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215</v>
      </c>
      <c r="C24" t="s">
        <v>215</v>
      </c>
      <c r="E24" t="s">
        <v>215</v>
      </c>
      <c r="G24" s="77">
        <v>0</v>
      </c>
      <c r="H24" t="s">
        <v>215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223</v>
      </c>
    </row>
    <row r="26" spans="2:15">
      <c r="B26" t="s">
        <v>259</v>
      </c>
    </row>
    <row r="27" spans="2:15">
      <c r="B27" t="s">
        <v>260</v>
      </c>
    </row>
    <row r="28" spans="2:15">
      <c r="B28" t="s">
        <v>261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2">
        <v>45106</v>
      </c>
    </row>
    <row r="2" spans="2:55" s="1" customFormat="1">
      <c r="B2" s="2" t="s">
        <v>1</v>
      </c>
      <c r="C2" s="12" t="s">
        <v>2864</v>
      </c>
    </row>
    <row r="3" spans="2:55" s="1" customFormat="1">
      <c r="B3" s="2" t="s">
        <v>2</v>
      </c>
      <c r="C3" s="83" t="s">
        <v>197</v>
      </c>
    </row>
    <row r="4" spans="2:55" s="1" customFormat="1">
      <c r="B4" s="2" t="s">
        <v>3</v>
      </c>
      <c r="C4" s="83" t="s">
        <v>198</v>
      </c>
    </row>
    <row r="5" spans="2:55">
      <c r="B5" s="2"/>
    </row>
    <row r="7" spans="2:55" ht="26.25" customHeight="1">
      <c r="B7" s="104" t="s">
        <v>156</v>
      </c>
      <c r="C7" s="105"/>
      <c r="D7" s="105"/>
      <c r="E7" s="105"/>
      <c r="F7" s="105"/>
      <c r="G7" s="105"/>
      <c r="H7" s="105"/>
      <c r="I7" s="105"/>
      <c r="J7" s="106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2852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215</v>
      </c>
      <c r="E14" s="78">
        <v>0</v>
      </c>
      <c r="F14" t="s">
        <v>215</v>
      </c>
      <c r="G14" s="77">
        <v>0</v>
      </c>
      <c r="H14" s="78">
        <v>0</v>
      </c>
      <c r="I14" s="78">
        <v>0</v>
      </c>
    </row>
    <row r="15" spans="2:55">
      <c r="B15" s="79" t="s">
        <v>2853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215</v>
      </c>
      <c r="E16" s="78">
        <v>0</v>
      </c>
      <c r="F16" t="s">
        <v>215</v>
      </c>
      <c r="G16" s="77">
        <v>0</v>
      </c>
      <c r="H16" s="78">
        <v>0</v>
      </c>
      <c r="I16" s="78">
        <v>0</v>
      </c>
    </row>
    <row r="17" spans="2:9">
      <c r="B17" s="79" t="s">
        <v>221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2852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215</v>
      </c>
      <c r="E19" s="78">
        <v>0</v>
      </c>
      <c r="F19" t="s">
        <v>215</v>
      </c>
      <c r="G19" s="77">
        <v>0</v>
      </c>
      <c r="H19" s="78">
        <v>0</v>
      </c>
      <c r="I19" s="78">
        <v>0</v>
      </c>
    </row>
    <row r="20" spans="2:9">
      <c r="B20" s="79" t="s">
        <v>2853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215</v>
      </c>
      <c r="E21" s="78">
        <v>0</v>
      </c>
      <c r="F21" t="s">
        <v>215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45106</v>
      </c>
    </row>
    <row r="2" spans="2:60" s="1" customFormat="1">
      <c r="B2" s="2" t="s">
        <v>1</v>
      </c>
      <c r="C2" s="12" t="s">
        <v>2864</v>
      </c>
    </row>
    <row r="3" spans="2:60" s="1" customFormat="1">
      <c r="B3" s="2" t="s">
        <v>2</v>
      </c>
      <c r="C3" s="83" t="s">
        <v>197</v>
      </c>
    </row>
    <row r="4" spans="2:60" s="1" customFormat="1">
      <c r="B4" s="2" t="s">
        <v>3</v>
      </c>
      <c r="C4" s="83" t="s">
        <v>198</v>
      </c>
    </row>
    <row r="5" spans="2:60">
      <c r="B5" s="2"/>
      <c r="C5" s="2"/>
    </row>
    <row r="7" spans="2:60" ht="26.25" customHeight="1">
      <c r="B7" s="104" t="s">
        <v>162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215</v>
      </c>
      <c r="D13" t="s">
        <v>215</v>
      </c>
      <c r="E13" s="19"/>
      <c r="F13" s="78">
        <v>0</v>
      </c>
      <c r="G13" t="s">
        <v>215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215</v>
      </c>
      <c r="D15" t="s">
        <v>215</v>
      </c>
      <c r="E15" s="19"/>
      <c r="F15" s="78">
        <v>0</v>
      </c>
      <c r="G15" t="s">
        <v>215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45106</v>
      </c>
    </row>
    <row r="2" spans="2:60" s="1" customFormat="1">
      <c r="B2" s="2" t="s">
        <v>1</v>
      </c>
      <c r="C2" s="12" t="s">
        <v>2864</v>
      </c>
    </row>
    <row r="3" spans="2:60" s="1" customFormat="1">
      <c r="B3" s="2" t="s">
        <v>2</v>
      </c>
      <c r="C3" s="83" t="s">
        <v>197</v>
      </c>
    </row>
    <row r="4" spans="2:60" s="1" customFormat="1">
      <c r="B4" s="2" t="s">
        <v>3</v>
      </c>
      <c r="C4" s="83" t="s">
        <v>198</v>
      </c>
    </row>
    <row r="5" spans="2:60">
      <c r="B5" s="2"/>
    </row>
    <row r="7" spans="2:60" ht="26.25" customHeight="1">
      <c r="B7" s="104" t="s">
        <v>167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74.315214280000006</v>
      </c>
      <c r="J11" s="76">
        <v>1</v>
      </c>
      <c r="K11" s="76">
        <v>8.0000000000000004E-4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2854</v>
      </c>
      <c r="C12" s="15"/>
      <c r="D12" s="15"/>
      <c r="E12" s="15"/>
      <c r="F12" s="15"/>
      <c r="G12" s="15"/>
      <c r="H12" s="80">
        <v>0</v>
      </c>
      <c r="I12" s="81">
        <v>74.311189999999996</v>
      </c>
      <c r="J12" s="80">
        <v>0.99990000000000001</v>
      </c>
      <c r="K12" s="80">
        <v>8.0000000000000004E-4</v>
      </c>
    </row>
    <row r="13" spans="2:60">
      <c r="B13" t="s">
        <v>2855</v>
      </c>
      <c r="C13" t="s">
        <v>215</v>
      </c>
      <c r="D13" t="s">
        <v>215</v>
      </c>
      <c r="E13" t="s">
        <v>258</v>
      </c>
      <c r="F13" s="78">
        <v>0</v>
      </c>
      <c r="G13" t="s">
        <v>215</v>
      </c>
      <c r="H13" s="78">
        <v>0</v>
      </c>
      <c r="I13" s="77">
        <v>-18.23</v>
      </c>
      <c r="J13" s="78">
        <v>-0.24529999999999999</v>
      </c>
      <c r="K13" s="78">
        <v>-2.0000000000000001E-4</v>
      </c>
    </row>
    <row r="14" spans="2:60">
      <c r="B14" t="s">
        <v>2856</v>
      </c>
      <c r="C14" t="s">
        <v>215</v>
      </c>
      <c r="D14" t="s">
        <v>215</v>
      </c>
      <c r="E14" t="s">
        <v>258</v>
      </c>
      <c r="F14" s="78">
        <v>0</v>
      </c>
      <c r="G14" t="s">
        <v>215</v>
      </c>
      <c r="H14" s="78">
        <v>0</v>
      </c>
      <c r="I14" s="77">
        <v>12.47</v>
      </c>
      <c r="J14" s="78">
        <v>0.1678</v>
      </c>
      <c r="K14" s="78">
        <v>1E-4</v>
      </c>
    </row>
    <row r="15" spans="2:60">
      <c r="B15" t="s">
        <v>2857</v>
      </c>
      <c r="C15" t="s">
        <v>2858</v>
      </c>
      <c r="D15" t="s">
        <v>215</v>
      </c>
      <c r="E15" t="s">
        <v>207</v>
      </c>
      <c r="F15" s="78">
        <v>0</v>
      </c>
      <c r="G15" t="s">
        <v>102</v>
      </c>
      <c r="H15" s="78">
        <v>0</v>
      </c>
      <c r="I15" s="77">
        <v>110.85980000000001</v>
      </c>
      <c r="J15" s="78">
        <v>1.4918</v>
      </c>
      <c r="K15" s="78">
        <v>1.1999999999999999E-3</v>
      </c>
    </row>
    <row r="16" spans="2:60">
      <c r="B16" t="s">
        <v>2859</v>
      </c>
      <c r="C16" t="s">
        <v>2858</v>
      </c>
      <c r="D16" t="s">
        <v>215</v>
      </c>
      <c r="E16" t="s">
        <v>207</v>
      </c>
      <c r="F16" s="78">
        <v>0</v>
      </c>
      <c r="G16" t="s">
        <v>102</v>
      </c>
      <c r="H16" s="78">
        <v>0</v>
      </c>
      <c r="I16" s="77">
        <v>-30.769850000000002</v>
      </c>
      <c r="J16" s="78">
        <v>-0.41399999999999998</v>
      </c>
      <c r="K16" s="78">
        <v>-2.9999999999999997E-4</v>
      </c>
    </row>
    <row r="17" spans="2:11">
      <c r="B17" t="s">
        <v>2860</v>
      </c>
      <c r="C17" t="s">
        <v>2861</v>
      </c>
      <c r="D17" t="s">
        <v>206</v>
      </c>
      <c r="E17" t="s">
        <v>207</v>
      </c>
      <c r="F17" s="78">
        <v>0</v>
      </c>
      <c r="G17" t="s">
        <v>102</v>
      </c>
      <c r="H17" s="78">
        <v>0</v>
      </c>
      <c r="I17" s="77">
        <v>-1.8759999999999999E-2</v>
      </c>
      <c r="J17" s="78">
        <v>-2.9999999999999997E-4</v>
      </c>
      <c r="K17" s="78">
        <v>0</v>
      </c>
    </row>
    <row r="18" spans="2:11">
      <c r="B18" s="79" t="s">
        <v>221</v>
      </c>
      <c r="D18" s="19"/>
      <c r="E18" s="19"/>
      <c r="F18" s="19"/>
      <c r="G18" s="19"/>
      <c r="H18" s="80">
        <v>0</v>
      </c>
      <c r="I18" s="81">
        <v>4.0242799999999999E-3</v>
      </c>
      <c r="J18" s="80">
        <v>1E-4</v>
      </c>
      <c r="K18" s="80">
        <v>0</v>
      </c>
    </row>
    <row r="19" spans="2:11">
      <c r="B19" t="s">
        <v>2862</v>
      </c>
      <c r="C19" t="s">
        <v>2863</v>
      </c>
      <c r="D19" t="s">
        <v>215</v>
      </c>
      <c r="E19" t="s">
        <v>258</v>
      </c>
      <c r="F19" s="78">
        <v>0</v>
      </c>
      <c r="G19" t="s">
        <v>106</v>
      </c>
      <c r="H19" s="78">
        <v>0</v>
      </c>
      <c r="I19" s="77">
        <v>4.0242799999999999E-3</v>
      </c>
      <c r="J19" s="78">
        <v>1E-4</v>
      </c>
      <c r="K19" s="78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2">
        <v>45106</v>
      </c>
    </row>
    <row r="2" spans="2:17" s="1" customFormat="1">
      <c r="B2" s="2" t="s">
        <v>1</v>
      </c>
      <c r="C2" s="12" t="s">
        <v>2864</v>
      </c>
    </row>
    <row r="3" spans="2:17" s="1" customFormat="1">
      <c r="B3" s="2" t="s">
        <v>2</v>
      </c>
      <c r="C3" s="83" t="s">
        <v>197</v>
      </c>
    </row>
    <row r="4" spans="2:17" s="1" customFormat="1">
      <c r="B4" s="2" t="s">
        <v>3</v>
      </c>
      <c r="C4" s="83" t="s">
        <v>198</v>
      </c>
    </row>
    <row r="5" spans="2:17">
      <c r="B5" s="2"/>
    </row>
    <row r="7" spans="2:17" ht="26.25" customHeight="1">
      <c r="B7" s="104" t="s">
        <v>169</v>
      </c>
      <c r="C7" s="105"/>
      <c r="D7" s="105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215</v>
      </c>
      <c r="C13" s="77">
        <v>0</v>
      </c>
    </row>
    <row r="14" spans="2:17">
      <c r="B14" s="79" t="s">
        <v>221</v>
      </c>
      <c r="C14" s="81">
        <v>0</v>
      </c>
    </row>
    <row r="15" spans="2:17">
      <c r="B15" t="s">
        <v>215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5:XFD1048576 C1:C4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45106</v>
      </c>
    </row>
    <row r="2" spans="2:18" s="1" customFormat="1">
      <c r="B2" s="2" t="s">
        <v>1</v>
      </c>
      <c r="C2" s="12" t="s">
        <v>2864</v>
      </c>
    </row>
    <row r="3" spans="2:18" s="1" customFormat="1">
      <c r="B3" s="2" t="s">
        <v>2</v>
      </c>
      <c r="C3" s="83" t="s">
        <v>197</v>
      </c>
    </row>
    <row r="4" spans="2:18" s="1" customFormat="1">
      <c r="B4" s="2" t="s">
        <v>3</v>
      </c>
      <c r="C4" s="83" t="s">
        <v>198</v>
      </c>
    </row>
    <row r="5" spans="2:18">
      <c r="B5" s="2"/>
    </row>
    <row r="7" spans="2:18" ht="26.25" customHeight="1">
      <c r="B7" s="104" t="s">
        <v>173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263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7">
        <v>0</v>
      </c>
      <c r="I14" t="s">
        <v>215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229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7">
        <v>0</v>
      </c>
      <c r="I16" t="s">
        <v>215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264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7">
        <v>0</v>
      </c>
      <c r="I18" t="s">
        <v>215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338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7">
        <v>0</v>
      </c>
      <c r="I20" t="s">
        <v>215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265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266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223</v>
      </c>
      <c r="D26" s="16"/>
    </row>
    <row r="27" spans="2:16">
      <c r="B27" t="s">
        <v>259</v>
      </c>
      <c r="D27" s="16"/>
    </row>
    <row r="28" spans="2:16">
      <c r="B28" t="s">
        <v>261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45106</v>
      </c>
    </row>
    <row r="2" spans="2:18" s="1" customFormat="1">
      <c r="B2" s="2" t="s">
        <v>1</v>
      </c>
      <c r="C2" s="12" t="s">
        <v>2864</v>
      </c>
    </row>
    <row r="3" spans="2:18" s="1" customFormat="1">
      <c r="B3" s="2" t="s">
        <v>2</v>
      </c>
      <c r="C3" s="83" t="s">
        <v>197</v>
      </c>
    </row>
    <row r="4" spans="2:18" s="1" customFormat="1">
      <c r="B4" s="2" t="s">
        <v>3</v>
      </c>
      <c r="C4" s="83" t="s">
        <v>198</v>
      </c>
    </row>
    <row r="5" spans="2:18">
      <c r="B5" s="2"/>
    </row>
    <row r="7" spans="2:18" ht="26.25" customHeight="1">
      <c r="B7" s="104" t="s">
        <v>177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2811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7">
        <v>0</v>
      </c>
      <c r="I14" t="s">
        <v>215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2812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7">
        <v>0</v>
      </c>
      <c r="I16" t="s">
        <v>215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264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7">
        <v>0</v>
      </c>
      <c r="I18" t="s">
        <v>215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338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7">
        <v>0</v>
      </c>
      <c r="I20" t="s">
        <v>215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265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266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223</v>
      </c>
      <c r="D26" s="16"/>
    </row>
    <row r="27" spans="2:16">
      <c r="B27" t="s">
        <v>259</v>
      </c>
      <c r="D27" s="16"/>
    </row>
    <row r="28" spans="2:16">
      <c r="B28" t="s">
        <v>261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11" workbookViewId="0">
      <selection activeCell="G15" sqref="G15:G4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2">
        <v>45106</v>
      </c>
    </row>
    <row r="2" spans="2:53" s="1" customFormat="1">
      <c r="B2" s="2" t="s">
        <v>1</v>
      </c>
      <c r="C2" s="12" t="s">
        <v>2864</v>
      </c>
    </row>
    <row r="3" spans="2:53" s="1" customFormat="1">
      <c r="B3" s="2" t="s">
        <v>2</v>
      </c>
      <c r="C3" s="83" t="s">
        <v>197</v>
      </c>
    </row>
    <row r="4" spans="2:53" s="1" customFormat="1">
      <c r="B4" s="2" t="s">
        <v>3</v>
      </c>
      <c r="C4" s="83" t="s">
        <v>198</v>
      </c>
    </row>
    <row r="6" spans="2:53" ht="21.7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</row>
    <row r="7" spans="2:53" ht="27.7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2.31</v>
      </c>
      <c r="I11" s="7"/>
      <c r="J11" s="7"/>
      <c r="K11" s="76">
        <v>4.4499999999999998E-2</v>
      </c>
      <c r="L11" s="75">
        <v>602052</v>
      </c>
      <c r="M11" s="7"/>
      <c r="N11" s="75">
        <v>0</v>
      </c>
      <c r="O11" s="75">
        <v>827.62425083599999</v>
      </c>
      <c r="P11" s="7"/>
      <c r="Q11" s="76">
        <v>1</v>
      </c>
      <c r="R11" s="76">
        <v>8.9999999999999993E-3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3.14</v>
      </c>
      <c r="K12" s="80">
        <v>3.8699999999999998E-2</v>
      </c>
      <c r="L12" s="81">
        <v>516052</v>
      </c>
      <c r="N12" s="81">
        <v>0</v>
      </c>
      <c r="O12" s="81">
        <v>524.64541010000005</v>
      </c>
      <c r="Q12" s="80">
        <v>0.63390000000000002</v>
      </c>
      <c r="R12" s="80">
        <v>5.7000000000000002E-3</v>
      </c>
    </row>
    <row r="13" spans="2:53">
      <c r="B13" s="79" t="s">
        <v>224</v>
      </c>
      <c r="C13" s="16"/>
      <c r="D13" s="16"/>
      <c r="H13" s="81">
        <v>2.3199999999999998</v>
      </c>
      <c r="K13" s="80">
        <v>1.3299999999999999E-2</v>
      </c>
      <c r="L13" s="81">
        <v>90000</v>
      </c>
      <c r="N13" s="81">
        <v>0</v>
      </c>
      <c r="O13" s="81">
        <v>99.063000000000002</v>
      </c>
      <c r="Q13" s="80">
        <v>0.1197</v>
      </c>
      <c r="R13" s="80">
        <v>1.1000000000000001E-3</v>
      </c>
    </row>
    <row r="14" spans="2:53">
      <c r="B14" s="79" t="s">
        <v>225</v>
      </c>
      <c r="C14" s="16"/>
      <c r="D14" s="16"/>
      <c r="H14" s="81">
        <v>2.3199999999999998</v>
      </c>
      <c r="K14" s="80">
        <v>1.3299999999999999E-2</v>
      </c>
      <c r="L14" s="81">
        <v>90000</v>
      </c>
      <c r="N14" s="81">
        <v>0</v>
      </c>
      <c r="O14" s="81">
        <v>99.063000000000002</v>
      </c>
      <c r="Q14" s="80">
        <v>0.1197</v>
      </c>
      <c r="R14" s="80">
        <v>1.1000000000000001E-3</v>
      </c>
    </row>
    <row r="15" spans="2:53">
      <c r="B15" t="s">
        <v>226</v>
      </c>
      <c r="C15" t="s">
        <v>227</v>
      </c>
      <c r="D15" t="s">
        <v>100</v>
      </c>
      <c r="E15" t="s">
        <v>228</v>
      </c>
      <c r="G15"/>
      <c r="H15" s="77">
        <v>2.3199999999999998</v>
      </c>
      <c r="I15" t="s">
        <v>102</v>
      </c>
      <c r="J15" s="78">
        <v>7.4999999999999997E-3</v>
      </c>
      <c r="K15" s="78">
        <v>1.3299999999999999E-2</v>
      </c>
      <c r="L15" s="77">
        <v>90000</v>
      </c>
      <c r="M15" s="77">
        <v>110.07</v>
      </c>
      <c r="N15" s="77">
        <v>0</v>
      </c>
      <c r="O15" s="77">
        <v>99.063000000000002</v>
      </c>
      <c r="P15" s="78">
        <v>0</v>
      </c>
      <c r="Q15" s="78">
        <v>0.1197</v>
      </c>
      <c r="R15" s="78">
        <v>1.1000000000000001E-3</v>
      </c>
    </row>
    <row r="16" spans="2:53">
      <c r="B16" s="79" t="s">
        <v>229</v>
      </c>
      <c r="C16" s="16"/>
      <c r="D16" s="16"/>
      <c r="H16" s="81">
        <v>3.33</v>
      </c>
      <c r="K16" s="80">
        <v>4.4600000000000001E-2</v>
      </c>
      <c r="L16" s="81">
        <v>426052</v>
      </c>
      <c r="N16" s="81">
        <v>0</v>
      </c>
      <c r="O16" s="81">
        <v>425.5824101</v>
      </c>
      <c r="Q16" s="80">
        <v>0.51419999999999999</v>
      </c>
      <c r="R16" s="80">
        <v>4.5999999999999999E-3</v>
      </c>
    </row>
    <row r="17" spans="2:18">
      <c r="B17" s="79" t="s">
        <v>230</v>
      </c>
      <c r="C17" s="16"/>
      <c r="D17" s="16"/>
      <c r="H17" s="81">
        <v>0.35</v>
      </c>
      <c r="K17" s="80">
        <v>4.7399999999999998E-2</v>
      </c>
      <c r="L17" s="81">
        <v>267274</v>
      </c>
      <c r="N17" s="81">
        <v>0</v>
      </c>
      <c r="O17" s="81">
        <v>262.9912961</v>
      </c>
      <c r="Q17" s="80">
        <v>0.31780000000000003</v>
      </c>
      <c r="R17" s="80">
        <v>2.8999999999999998E-3</v>
      </c>
    </row>
    <row r="18" spans="2:18">
      <c r="B18" t="s">
        <v>231</v>
      </c>
      <c r="C18" t="s">
        <v>232</v>
      </c>
      <c r="D18" t="s">
        <v>100</v>
      </c>
      <c r="E18" t="s">
        <v>228</v>
      </c>
      <c r="G18"/>
      <c r="H18" s="77">
        <v>0.28000000000000003</v>
      </c>
      <c r="I18" t="s">
        <v>102</v>
      </c>
      <c r="J18" s="78">
        <v>0</v>
      </c>
      <c r="K18" s="78">
        <v>4.6699999999999998E-2</v>
      </c>
      <c r="L18" s="77">
        <v>41079</v>
      </c>
      <c r="M18" s="77">
        <v>98.72</v>
      </c>
      <c r="N18" s="77">
        <v>0</v>
      </c>
      <c r="O18" s="77">
        <v>40.553188800000001</v>
      </c>
      <c r="P18" s="78">
        <v>0</v>
      </c>
      <c r="Q18" s="78">
        <v>4.9000000000000002E-2</v>
      </c>
      <c r="R18" s="78">
        <v>4.0000000000000002E-4</v>
      </c>
    </row>
    <row r="19" spans="2:18">
      <c r="B19" t="s">
        <v>233</v>
      </c>
      <c r="C19" t="s">
        <v>234</v>
      </c>
      <c r="D19" t="s">
        <v>100</v>
      </c>
      <c r="E19" t="s">
        <v>228</v>
      </c>
      <c r="G19"/>
      <c r="H19" s="77">
        <v>0.36</v>
      </c>
      <c r="I19" t="s">
        <v>102</v>
      </c>
      <c r="J19" s="78">
        <v>0</v>
      </c>
      <c r="K19" s="78">
        <v>4.8000000000000001E-2</v>
      </c>
      <c r="L19" s="77">
        <v>23681</v>
      </c>
      <c r="M19" s="77">
        <v>98.33</v>
      </c>
      <c r="N19" s="77">
        <v>0</v>
      </c>
      <c r="O19" s="77">
        <v>23.285527299999998</v>
      </c>
      <c r="P19" s="78">
        <v>0</v>
      </c>
      <c r="Q19" s="78">
        <v>2.81E-2</v>
      </c>
      <c r="R19" s="78">
        <v>2.9999999999999997E-4</v>
      </c>
    </row>
    <row r="20" spans="2:18">
      <c r="B20" t="s">
        <v>235</v>
      </c>
      <c r="C20" t="s">
        <v>236</v>
      </c>
      <c r="D20" t="s">
        <v>100</v>
      </c>
      <c r="E20" t="s">
        <v>228</v>
      </c>
      <c r="G20"/>
      <c r="H20" s="77">
        <v>0.68</v>
      </c>
      <c r="I20" t="s">
        <v>102</v>
      </c>
      <c r="J20" s="78">
        <v>0</v>
      </c>
      <c r="K20" s="78">
        <v>4.8500000000000001E-2</v>
      </c>
      <c r="L20" s="77">
        <v>62500</v>
      </c>
      <c r="M20" s="77">
        <v>96.81</v>
      </c>
      <c r="N20" s="77">
        <v>0</v>
      </c>
      <c r="O20" s="77">
        <v>60.506250000000001</v>
      </c>
      <c r="P20" s="78">
        <v>0</v>
      </c>
      <c r="Q20" s="78">
        <v>7.3099999999999998E-2</v>
      </c>
      <c r="R20" s="78">
        <v>6.9999999999999999E-4</v>
      </c>
    </row>
    <row r="21" spans="2:18">
      <c r="B21" t="s">
        <v>237</v>
      </c>
      <c r="C21" t="s">
        <v>238</v>
      </c>
      <c r="D21" t="s">
        <v>100</v>
      </c>
      <c r="E21" t="s">
        <v>228</v>
      </c>
      <c r="G21"/>
      <c r="H21" s="77">
        <v>0.44</v>
      </c>
      <c r="I21" t="s">
        <v>102</v>
      </c>
      <c r="J21" s="78">
        <v>0</v>
      </c>
      <c r="K21" s="78">
        <v>4.7699999999999999E-2</v>
      </c>
      <c r="L21" s="77">
        <v>31030</v>
      </c>
      <c r="M21" s="77">
        <v>97.99</v>
      </c>
      <c r="N21" s="77">
        <v>0</v>
      </c>
      <c r="O21" s="77">
        <v>30.406296999999999</v>
      </c>
      <c r="P21" s="78">
        <v>0</v>
      </c>
      <c r="Q21" s="78">
        <v>3.6700000000000003E-2</v>
      </c>
      <c r="R21" s="78">
        <v>2.9999999999999997E-4</v>
      </c>
    </row>
    <row r="22" spans="2:18">
      <c r="B22" t="s">
        <v>239</v>
      </c>
      <c r="C22" t="s">
        <v>240</v>
      </c>
      <c r="D22" t="s">
        <v>100</v>
      </c>
      <c r="E22" t="s">
        <v>228</v>
      </c>
      <c r="G22"/>
      <c r="H22" s="77">
        <v>0.09</v>
      </c>
      <c r="I22" t="s">
        <v>102</v>
      </c>
      <c r="J22" s="78">
        <v>0</v>
      </c>
      <c r="K22" s="78">
        <v>4.7699999999999999E-2</v>
      </c>
      <c r="L22" s="77">
        <v>40833</v>
      </c>
      <c r="M22" s="77">
        <v>99.58</v>
      </c>
      <c r="N22" s="77">
        <v>0</v>
      </c>
      <c r="O22" s="77">
        <v>40.661501399999999</v>
      </c>
      <c r="P22" s="78">
        <v>0</v>
      </c>
      <c r="Q22" s="78">
        <v>4.9099999999999998E-2</v>
      </c>
      <c r="R22" s="78">
        <v>4.0000000000000002E-4</v>
      </c>
    </row>
    <row r="23" spans="2:18">
      <c r="B23" t="s">
        <v>241</v>
      </c>
      <c r="C23" t="s">
        <v>242</v>
      </c>
      <c r="D23" t="s">
        <v>100</v>
      </c>
      <c r="E23" t="s">
        <v>228</v>
      </c>
      <c r="G23"/>
      <c r="H23" s="77">
        <v>0.19</v>
      </c>
      <c r="I23" t="s">
        <v>102</v>
      </c>
      <c r="J23" s="78">
        <v>0</v>
      </c>
      <c r="K23" s="78">
        <v>4.6300000000000001E-2</v>
      </c>
      <c r="L23" s="77">
        <v>68151</v>
      </c>
      <c r="M23" s="77">
        <v>99.16</v>
      </c>
      <c r="N23" s="77">
        <v>0</v>
      </c>
      <c r="O23" s="77">
        <v>67.578531600000005</v>
      </c>
      <c r="P23" s="78">
        <v>0</v>
      </c>
      <c r="Q23" s="78">
        <v>8.1699999999999995E-2</v>
      </c>
      <c r="R23" s="78">
        <v>6.9999999999999999E-4</v>
      </c>
    </row>
    <row r="24" spans="2:18">
      <c r="B24" s="79" t="s">
        <v>243</v>
      </c>
      <c r="C24" s="16"/>
      <c r="D24" s="16"/>
      <c r="H24" s="81">
        <v>8.15</v>
      </c>
      <c r="K24" s="80">
        <v>4.02E-2</v>
      </c>
      <c r="L24" s="81">
        <v>158778</v>
      </c>
      <c r="N24" s="81">
        <v>0</v>
      </c>
      <c r="O24" s="81">
        <v>162.591114</v>
      </c>
      <c r="Q24" s="80">
        <v>0.19650000000000001</v>
      </c>
      <c r="R24" s="80">
        <v>1.8E-3</v>
      </c>
    </row>
    <row r="25" spans="2:18">
      <c r="B25" t="s">
        <v>244</v>
      </c>
      <c r="C25" t="s">
        <v>245</v>
      </c>
      <c r="D25" t="s">
        <v>100</v>
      </c>
      <c r="E25" t="s">
        <v>228</v>
      </c>
      <c r="G25"/>
      <c r="H25" s="77">
        <v>2.65</v>
      </c>
      <c r="I25" t="s">
        <v>102</v>
      </c>
      <c r="J25" s="78">
        <v>5.0000000000000001E-3</v>
      </c>
      <c r="K25" s="78">
        <v>4.0800000000000003E-2</v>
      </c>
      <c r="L25" s="77">
        <v>7778</v>
      </c>
      <c r="M25" s="77">
        <v>91.3</v>
      </c>
      <c r="N25" s="77">
        <v>0</v>
      </c>
      <c r="O25" s="77">
        <v>7.1013140000000003</v>
      </c>
      <c r="P25" s="78">
        <v>0</v>
      </c>
      <c r="Q25" s="78">
        <v>8.6E-3</v>
      </c>
      <c r="R25" s="78">
        <v>1E-4</v>
      </c>
    </row>
    <row r="26" spans="2:18">
      <c r="B26" t="s">
        <v>246</v>
      </c>
      <c r="C26" t="s">
        <v>247</v>
      </c>
      <c r="D26" t="s">
        <v>100</v>
      </c>
      <c r="E26" t="s">
        <v>228</v>
      </c>
      <c r="G26"/>
      <c r="H26" s="77">
        <v>12.46</v>
      </c>
      <c r="I26" t="s">
        <v>102</v>
      </c>
      <c r="J26" s="78">
        <v>5.5E-2</v>
      </c>
      <c r="K26" s="78">
        <v>3.9899999999999998E-2</v>
      </c>
      <c r="L26" s="77">
        <v>65000</v>
      </c>
      <c r="M26" s="77">
        <v>121.8</v>
      </c>
      <c r="N26" s="77">
        <v>0</v>
      </c>
      <c r="O26" s="77">
        <v>79.17</v>
      </c>
      <c r="P26" s="78">
        <v>0</v>
      </c>
      <c r="Q26" s="78">
        <v>9.5699999999999993E-2</v>
      </c>
      <c r="R26" s="78">
        <v>8.9999999999999998E-4</v>
      </c>
    </row>
    <row r="27" spans="2:18">
      <c r="B27" t="s">
        <v>248</v>
      </c>
      <c r="C27" t="s">
        <v>249</v>
      </c>
      <c r="D27" t="s">
        <v>100</v>
      </c>
      <c r="E27" t="s">
        <v>228</v>
      </c>
      <c r="G27"/>
      <c r="H27" s="77">
        <v>1.34</v>
      </c>
      <c r="I27" t="s">
        <v>102</v>
      </c>
      <c r="J27" s="78">
        <v>4.0000000000000001E-3</v>
      </c>
      <c r="K27" s="78">
        <v>4.3900000000000002E-2</v>
      </c>
      <c r="L27" s="77">
        <v>36000</v>
      </c>
      <c r="M27" s="77">
        <v>95.18</v>
      </c>
      <c r="N27" s="77">
        <v>0</v>
      </c>
      <c r="O27" s="77">
        <v>34.264800000000001</v>
      </c>
      <c r="P27" s="78">
        <v>0</v>
      </c>
      <c r="Q27" s="78">
        <v>4.1399999999999999E-2</v>
      </c>
      <c r="R27" s="78">
        <v>4.0000000000000002E-4</v>
      </c>
    </row>
    <row r="28" spans="2:18">
      <c r="B28" t="s">
        <v>250</v>
      </c>
      <c r="C28" t="s">
        <v>251</v>
      </c>
      <c r="D28" t="s">
        <v>100</v>
      </c>
      <c r="E28" t="s">
        <v>228</v>
      </c>
      <c r="G28"/>
      <c r="H28" s="77">
        <v>6.53</v>
      </c>
      <c r="I28" t="s">
        <v>102</v>
      </c>
      <c r="J28" s="78">
        <v>0.01</v>
      </c>
      <c r="K28" s="78">
        <v>3.7499999999999999E-2</v>
      </c>
      <c r="L28" s="77">
        <v>50000</v>
      </c>
      <c r="M28" s="77">
        <v>84.11</v>
      </c>
      <c r="N28" s="77">
        <v>0</v>
      </c>
      <c r="O28" s="77">
        <v>42.055</v>
      </c>
      <c r="P28" s="78">
        <v>0</v>
      </c>
      <c r="Q28" s="78">
        <v>5.0799999999999998E-2</v>
      </c>
      <c r="R28" s="78">
        <v>5.0000000000000001E-4</v>
      </c>
    </row>
    <row r="29" spans="2:18">
      <c r="B29" s="79" t="s">
        <v>252</v>
      </c>
      <c r="C29" s="16"/>
      <c r="D29" s="16"/>
      <c r="H29" s="81">
        <v>0</v>
      </c>
      <c r="K29" s="80">
        <v>0</v>
      </c>
      <c r="L29" s="81">
        <v>0</v>
      </c>
      <c r="N29" s="81">
        <v>0</v>
      </c>
      <c r="O29" s="81">
        <v>0</v>
      </c>
      <c r="Q29" s="80">
        <v>0</v>
      </c>
      <c r="R29" s="80">
        <v>0</v>
      </c>
    </row>
    <row r="30" spans="2:18">
      <c r="B30" t="s">
        <v>215</v>
      </c>
      <c r="C30" t="s">
        <v>215</v>
      </c>
      <c r="D30" s="16"/>
      <c r="E30" t="s">
        <v>215</v>
      </c>
      <c r="H30" s="77">
        <v>0</v>
      </c>
      <c r="I30" t="s">
        <v>215</v>
      </c>
      <c r="J30" s="78">
        <v>0</v>
      </c>
      <c r="K30" s="78">
        <v>0</v>
      </c>
      <c r="L30" s="77">
        <v>0</v>
      </c>
      <c r="M30" s="77">
        <v>0</v>
      </c>
      <c r="O30" s="77">
        <v>0</v>
      </c>
      <c r="P30" s="78">
        <v>0</v>
      </c>
      <c r="Q30" s="78">
        <v>0</v>
      </c>
      <c r="R30" s="78">
        <v>0</v>
      </c>
    </row>
    <row r="31" spans="2:18">
      <c r="B31" s="79" t="s">
        <v>253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t="s">
        <v>215</v>
      </c>
      <c r="C32" t="s">
        <v>215</v>
      </c>
      <c r="D32" s="16"/>
      <c r="E32" t="s">
        <v>215</v>
      </c>
      <c r="H32" s="77">
        <v>0</v>
      </c>
      <c r="I32" t="s">
        <v>215</v>
      </c>
      <c r="J32" s="78">
        <v>0</v>
      </c>
      <c r="K32" s="78">
        <v>0</v>
      </c>
      <c r="L32" s="77">
        <v>0</v>
      </c>
      <c r="M32" s="77">
        <v>0</v>
      </c>
      <c r="O32" s="77">
        <v>0</v>
      </c>
      <c r="P32" s="78">
        <v>0</v>
      </c>
      <c r="Q32" s="78">
        <v>0</v>
      </c>
      <c r="R32" s="78">
        <v>0</v>
      </c>
    </row>
    <row r="33" spans="2:18">
      <c r="B33" s="79" t="s">
        <v>221</v>
      </c>
      <c r="C33" s="16"/>
      <c r="D33" s="16"/>
      <c r="H33" s="81">
        <v>0.88</v>
      </c>
      <c r="K33" s="80">
        <v>5.45E-2</v>
      </c>
      <c r="L33" s="81">
        <v>86000</v>
      </c>
      <c r="N33" s="81">
        <v>0</v>
      </c>
      <c r="O33" s="81">
        <v>302.978840736</v>
      </c>
      <c r="Q33" s="80">
        <v>0.36609999999999998</v>
      </c>
      <c r="R33" s="80">
        <v>3.3E-3</v>
      </c>
    </row>
    <row r="34" spans="2:18">
      <c r="B34" s="79" t="s">
        <v>254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215</v>
      </c>
      <c r="C35" t="s">
        <v>215</v>
      </c>
      <c r="D35" s="16"/>
      <c r="E35" t="s">
        <v>215</v>
      </c>
      <c r="H35" s="77">
        <v>0</v>
      </c>
      <c r="I35" t="s">
        <v>215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255</v>
      </c>
      <c r="C36" s="16"/>
      <c r="D36" s="16"/>
      <c r="H36" s="81">
        <v>0.88</v>
      </c>
      <c r="K36" s="80">
        <v>5.45E-2</v>
      </c>
      <c r="L36" s="81">
        <v>86000</v>
      </c>
      <c r="N36" s="81">
        <v>0</v>
      </c>
      <c r="O36" s="81">
        <v>302.978840736</v>
      </c>
      <c r="Q36" s="80">
        <v>0.36609999999999998</v>
      </c>
      <c r="R36" s="80">
        <v>3.3E-3</v>
      </c>
    </row>
    <row r="37" spans="2:18">
      <c r="B37" t="s">
        <v>256</v>
      </c>
      <c r="C37" t="s">
        <v>257</v>
      </c>
      <c r="D37" t="s">
        <v>123</v>
      </c>
      <c r="E37" t="s">
        <v>215</v>
      </c>
      <c r="F37" t="s">
        <v>258</v>
      </c>
      <c r="G37"/>
      <c r="H37" s="77">
        <v>0.88</v>
      </c>
      <c r="I37" t="s">
        <v>106</v>
      </c>
      <c r="J37" s="78">
        <v>0</v>
      </c>
      <c r="K37" s="78">
        <v>5.45E-2</v>
      </c>
      <c r="L37" s="77">
        <v>86000</v>
      </c>
      <c r="M37" s="77">
        <v>95.422799999999995</v>
      </c>
      <c r="N37" s="77">
        <v>0</v>
      </c>
      <c r="O37" s="77">
        <v>302.978840736</v>
      </c>
      <c r="P37" s="78">
        <v>0</v>
      </c>
      <c r="Q37" s="78">
        <v>0.36609999999999998</v>
      </c>
      <c r="R37" s="78">
        <v>3.3E-3</v>
      </c>
    </row>
    <row r="38" spans="2:18">
      <c r="B38" t="s">
        <v>259</v>
      </c>
      <c r="C38" s="16"/>
      <c r="D38" s="16"/>
    </row>
    <row r="39" spans="2:18">
      <c r="B39" t="s">
        <v>260</v>
      </c>
      <c r="C39" s="16"/>
      <c r="D39" s="16"/>
    </row>
    <row r="40" spans="2:18">
      <c r="B40" t="s">
        <v>261</v>
      </c>
      <c r="C40" s="16"/>
      <c r="D40" s="16"/>
    </row>
    <row r="41" spans="2:18">
      <c r="B41" t="s">
        <v>262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2">
        <v>45106</v>
      </c>
    </row>
    <row r="2" spans="2:23" s="1" customFormat="1">
      <c r="B2" s="2" t="s">
        <v>1</v>
      </c>
      <c r="C2" s="12" t="s">
        <v>2864</v>
      </c>
    </row>
    <row r="3" spans="2:23" s="1" customFormat="1">
      <c r="B3" s="2" t="s">
        <v>2</v>
      </c>
      <c r="C3" s="83" t="s">
        <v>197</v>
      </c>
    </row>
    <row r="4" spans="2:23" s="1" customFormat="1">
      <c r="B4" s="2" t="s">
        <v>3</v>
      </c>
      <c r="C4" s="83" t="s">
        <v>198</v>
      </c>
    </row>
    <row r="5" spans="2:23">
      <c r="B5" s="2"/>
    </row>
    <row r="7" spans="2:23" ht="26.25" customHeight="1">
      <c r="B7" s="104" t="s">
        <v>179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2811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215</v>
      </c>
      <c r="C14" t="s">
        <v>215</v>
      </c>
      <c r="D14" t="s">
        <v>215</v>
      </c>
      <c r="E14" t="s">
        <v>215</v>
      </c>
      <c r="F14" s="15"/>
      <c r="G14" s="15"/>
      <c r="H14" s="77">
        <v>0</v>
      </c>
      <c r="I14" t="s">
        <v>215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2812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215</v>
      </c>
      <c r="C16" t="s">
        <v>215</v>
      </c>
      <c r="D16" t="s">
        <v>215</v>
      </c>
      <c r="E16" t="s">
        <v>215</v>
      </c>
      <c r="F16" s="15"/>
      <c r="G16" s="15"/>
      <c r="H16" s="77">
        <v>0</v>
      </c>
      <c r="I16" t="s">
        <v>215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264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215</v>
      </c>
      <c r="C18" t="s">
        <v>215</v>
      </c>
      <c r="D18" t="s">
        <v>215</v>
      </c>
      <c r="E18" t="s">
        <v>215</v>
      </c>
      <c r="F18" s="15"/>
      <c r="G18" s="15"/>
      <c r="H18" s="77">
        <v>0</v>
      </c>
      <c r="I18" t="s">
        <v>215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338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215</v>
      </c>
      <c r="C20" t="s">
        <v>215</v>
      </c>
      <c r="D20" t="s">
        <v>215</v>
      </c>
      <c r="E20" t="s">
        <v>215</v>
      </c>
      <c r="F20" s="15"/>
      <c r="G20" s="15"/>
      <c r="H20" s="77">
        <v>0</v>
      </c>
      <c r="I20" t="s">
        <v>215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265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266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223</v>
      </c>
      <c r="D26" s="16"/>
    </row>
    <row r="27" spans="2:23">
      <c r="B27" t="s">
        <v>259</v>
      </c>
      <c r="D27" s="16"/>
    </row>
    <row r="28" spans="2:23">
      <c r="B28" t="s">
        <v>260</v>
      </c>
      <c r="D28" s="16"/>
    </row>
    <row r="29" spans="2:23">
      <c r="B29" t="s">
        <v>261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2">
        <v>45106</v>
      </c>
    </row>
    <row r="2" spans="2:68" s="1" customFormat="1">
      <c r="B2" s="2" t="s">
        <v>1</v>
      </c>
      <c r="C2" s="12" t="s">
        <v>2864</v>
      </c>
    </row>
    <row r="3" spans="2:68" s="1" customFormat="1">
      <c r="B3" s="2" t="s">
        <v>2</v>
      </c>
      <c r="C3" s="83" t="s">
        <v>197</v>
      </c>
    </row>
    <row r="4" spans="2:68" s="1" customFormat="1">
      <c r="B4" s="2" t="s">
        <v>3</v>
      </c>
      <c r="C4" s="83" t="s">
        <v>198</v>
      </c>
    </row>
    <row r="6" spans="2:68" ht="26.25" customHeight="1">
      <c r="B6" s="99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  <c r="BP6" s="19"/>
    </row>
    <row r="7" spans="2:68" ht="26.25" customHeight="1">
      <c r="B7" s="99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263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215</v>
      </c>
      <c r="C14" t="s">
        <v>215</v>
      </c>
      <c r="D14" s="16"/>
      <c r="E14" s="16"/>
      <c r="F14" s="16"/>
      <c r="G14" t="s">
        <v>215</v>
      </c>
      <c r="H14" t="s">
        <v>215</v>
      </c>
      <c r="K14" s="77">
        <v>0</v>
      </c>
      <c r="L14" t="s">
        <v>215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229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215</v>
      </c>
      <c r="C16" t="s">
        <v>215</v>
      </c>
      <c r="D16" s="16"/>
      <c r="E16" s="16"/>
      <c r="F16" s="16"/>
      <c r="G16" t="s">
        <v>215</v>
      </c>
      <c r="H16" t="s">
        <v>215</v>
      </c>
      <c r="K16" s="77">
        <v>0</v>
      </c>
      <c r="L16" t="s">
        <v>215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264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215</v>
      </c>
      <c r="C18" t="s">
        <v>215</v>
      </c>
      <c r="D18" s="16"/>
      <c r="E18" s="16"/>
      <c r="F18" s="16"/>
      <c r="G18" t="s">
        <v>215</v>
      </c>
      <c r="H18" t="s">
        <v>215</v>
      </c>
      <c r="K18" s="77">
        <v>0</v>
      </c>
      <c r="L18" t="s">
        <v>215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265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215</v>
      </c>
      <c r="C21" t="s">
        <v>215</v>
      </c>
      <c r="D21" s="16"/>
      <c r="E21" s="16"/>
      <c r="F21" s="16"/>
      <c r="G21" t="s">
        <v>215</v>
      </c>
      <c r="H21" t="s">
        <v>215</v>
      </c>
      <c r="K21" s="77">
        <v>0</v>
      </c>
      <c r="L21" t="s">
        <v>215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266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215</v>
      </c>
      <c r="C23" t="s">
        <v>215</v>
      </c>
      <c r="D23" s="16"/>
      <c r="E23" s="16"/>
      <c r="F23" s="16"/>
      <c r="G23" t="s">
        <v>215</v>
      </c>
      <c r="H23" t="s">
        <v>215</v>
      </c>
      <c r="K23" s="77">
        <v>0</v>
      </c>
      <c r="L23" t="s">
        <v>215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223</v>
      </c>
      <c r="C24" s="16"/>
      <c r="D24" s="16"/>
      <c r="E24" s="16"/>
      <c r="F24" s="16"/>
      <c r="G24" s="16"/>
    </row>
    <row r="25" spans="2:21">
      <c r="B25" t="s">
        <v>259</v>
      </c>
      <c r="C25" s="16"/>
      <c r="D25" s="16"/>
      <c r="E25" s="16"/>
      <c r="F25" s="16"/>
      <c r="G25" s="16"/>
    </row>
    <row r="26" spans="2:21">
      <c r="B26" t="s">
        <v>260</v>
      </c>
      <c r="C26" s="16"/>
      <c r="D26" s="16"/>
      <c r="E26" s="16"/>
      <c r="F26" s="16"/>
      <c r="G26" s="16"/>
    </row>
    <row r="27" spans="2:21">
      <c r="B27" t="s">
        <v>261</v>
      </c>
      <c r="C27" s="16"/>
      <c r="D27" s="16"/>
      <c r="E27" s="16"/>
      <c r="F27" s="16"/>
      <c r="G27" s="16"/>
    </row>
    <row r="28" spans="2:21">
      <c r="B28" t="s">
        <v>262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13" workbookViewId="0">
      <selection activeCell="J14" sqref="J14:J4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2">
        <v>45106</v>
      </c>
    </row>
    <row r="2" spans="2:66" s="1" customFormat="1">
      <c r="B2" s="2" t="s">
        <v>1</v>
      </c>
      <c r="C2" s="12" t="s">
        <v>2864</v>
      </c>
    </row>
    <row r="3" spans="2:66" s="1" customFormat="1">
      <c r="B3" s="2" t="s">
        <v>2</v>
      </c>
      <c r="C3" s="83" t="s">
        <v>197</v>
      </c>
    </row>
    <row r="4" spans="2:66" s="1" customFormat="1">
      <c r="B4" s="2" t="s">
        <v>3</v>
      </c>
      <c r="C4" s="83" t="s">
        <v>198</v>
      </c>
    </row>
    <row r="6" spans="2:66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</row>
    <row r="7" spans="2:66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3.78</v>
      </c>
      <c r="L11" s="7"/>
      <c r="M11" s="7"/>
      <c r="N11" s="76">
        <v>4.3799999999999999E-2</v>
      </c>
      <c r="O11" s="75">
        <v>883392.46</v>
      </c>
      <c r="P11" s="33"/>
      <c r="Q11" s="75">
        <v>4.7480099999999998</v>
      </c>
      <c r="R11" s="75">
        <v>848.14502275300003</v>
      </c>
      <c r="S11" s="7"/>
      <c r="T11" s="76">
        <v>1</v>
      </c>
      <c r="U11" s="76">
        <v>9.1999999999999998E-3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3.78</v>
      </c>
      <c r="N12" s="80">
        <v>4.3799999999999999E-2</v>
      </c>
      <c r="O12" s="81">
        <v>883392.46</v>
      </c>
      <c r="Q12" s="81">
        <v>4.7480099999999998</v>
      </c>
      <c r="R12" s="81">
        <v>848.14502275300003</v>
      </c>
      <c r="T12" s="80">
        <v>1</v>
      </c>
      <c r="U12" s="80">
        <v>9.1999999999999998E-3</v>
      </c>
    </row>
    <row r="13" spans="2:66">
      <c r="B13" s="79" t="s">
        <v>263</v>
      </c>
      <c r="C13" s="16"/>
      <c r="D13" s="16"/>
      <c r="E13" s="16"/>
      <c r="F13" s="16"/>
      <c r="K13" s="81">
        <v>4.47</v>
      </c>
      <c r="N13" s="80">
        <v>3.3399999999999999E-2</v>
      </c>
      <c r="O13" s="81">
        <v>492989.67</v>
      </c>
      <c r="Q13" s="81">
        <v>4.7480099999999998</v>
      </c>
      <c r="R13" s="81">
        <v>488.44917273300001</v>
      </c>
      <c r="T13" s="80">
        <v>0.57589999999999997</v>
      </c>
      <c r="U13" s="80">
        <v>5.3E-3</v>
      </c>
    </row>
    <row r="14" spans="2:66">
      <c r="B14" t="s">
        <v>267</v>
      </c>
      <c r="C14" t="s">
        <v>268</v>
      </c>
      <c r="D14" t="s">
        <v>100</v>
      </c>
      <c r="E14" t="s">
        <v>123</v>
      </c>
      <c r="F14" t="s">
        <v>269</v>
      </c>
      <c r="G14" t="s">
        <v>270</v>
      </c>
      <c r="H14" t="s">
        <v>271</v>
      </c>
      <c r="I14" t="s">
        <v>150</v>
      </c>
      <c r="J14"/>
      <c r="K14" s="77">
        <v>0.18</v>
      </c>
      <c r="L14" t="s">
        <v>102</v>
      </c>
      <c r="M14" s="78">
        <v>0.01</v>
      </c>
      <c r="N14" s="78">
        <v>2.93E-2</v>
      </c>
      <c r="O14" s="77">
        <v>37390</v>
      </c>
      <c r="P14" s="77">
        <v>110.77</v>
      </c>
      <c r="Q14" s="77">
        <v>0</v>
      </c>
      <c r="R14" s="77">
        <v>41.416902999999998</v>
      </c>
      <c r="S14" s="78">
        <v>0</v>
      </c>
      <c r="T14" s="78">
        <v>4.8800000000000003E-2</v>
      </c>
      <c r="U14" s="78">
        <v>5.0000000000000001E-4</v>
      </c>
    </row>
    <row r="15" spans="2:66">
      <c r="B15" t="s">
        <v>272</v>
      </c>
      <c r="C15" t="s">
        <v>273</v>
      </c>
      <c r="D15" t="s">
        <v>100</v>
      </c>
      <c r="E15" t="s">
        <v>123</v>
      </c>
      <c r="F15" t="s">
        <v>274</v>
      </c>
      <c r="G15" t="s">
        <v>270</v>
      </c>
      <c r="H15" t="s">
        <v>206</v>
      </c>
      <c r="I15" t="s">
        <v>207</v>
      </c>
      <c r="J15"/>
      <c r="K15" s="77">
        <v>2.97</v>
      </c>
      <c r="L15" t="s">
        <v>102</v>
      </c>
      <c r="M15" s="78">
        <v>3.8E-3</v>
      </c>
      <c r="N15" s="78">
        <v>1.9900000000000001E-2</v>
      </c>
      <c r="O15" s="77">
        <v>65000</v>
      </c>
      <c r="P15" s="77">
        <v>103.8</v>
      </c>
      <c r="Q15" s="77">
        <v>0</v>
      </c>
      <c r="R15" s="77">
        <v>67.47</v>
      </c>
      <c r="S15" s="78">
        <v>0</v>
      </c>
      <c r="T15" s="78">
        <v>7.9600000000000004E-2</v>
      </c>
      <c r="U15" s="78">
        <v>6.9999999999999999E-4</v>
      </c>
    </row>
    <row r="16" spans="2:66">
      <c r="B16" t="s">
        <v>275</v>
      </c>
      <c r="C16" t="s">
        <v>276</v>
      </c>
      <c r="D16" t="s">
        <v>100</v>
      </c>
      <c r="E16" t="s">
        <v>123</v>
      </c>
      <c r="F16" t="s">
        <v>277</v>
      </c>
      <c r="G16" t="s">
        <v>278</v>
      </c>
      <c r="H16" t="s">
        <v>279</v>
      </c>
      <c r="I16" t="s">
        <v>150</v>
      </c>
      <c r="J16"/>
      <c r="K16" s="77">
        <v>6.84</v>
      </c>
      <c r="L16" t="s">
        <v>102</v>
      </c>
      <c r="M16" s="78">
        <v>2.3900000000000001E-2</v>
      </c>
      <c r="N16" s="78">
        <v>2.41E-2</v>
      </c>
      <c r="O16" s="77">
        <v>62000</v>
      </c>
      <c r="P16" s="77">
        <v>110.8</v>
      </c>
      <c r="Q16" s="77">
        <v>0</v>
      </c>
      <c r="R16" s="77">
        <v>68.695999999999998</v>
      </c>
      <c r="S16" s="78">
        <v>0</v>
      </c>
      <c r="T16" s="78">
        <v>8.1000000000000003E-2</v>
      </c>
      <c r="U16" s="78">
        <v>6.9999999999999999E-4</v>
      </c>
    </row>
    <row r="17" spans="2:21">
      <c r="B17" t="s">
        <v>280</v>
      </c>
      <c r="C17" t="s">
        <v>281</v>
      </c>
      <c r="D17" t="s">
        <v>100</v>
      </c>
      <c r="E17" t="s">
        <v>123</v>
      </c>
      <c r="F17" t="s">
        <v>277</v>
      </c>
      <c r="G17" t="s">
        <v>278</v>
      </c>
      <c r="H17" t="s">
        <v>279</v>
      </c>
      <c r="I17" t="s">
        <v>150</v>
      </c>
      <c r="J17"/>
      <c r="K17" s="77">
        <v>3.96</v>
      </c>
      <c r="L17" t="s">
        <v>102</v>
      </c>
      <c r="M17" s="78">
        <v>0.01</v>
      </c>
      <c r="N17" s="78">
        <v>2.06E-2</v>
      </c>
      <c r="O17" s="77">
        <v>44000</v>
      </c>
      <c r="P17" s="77">
        <v>105.39</v>
      </c>
      <c r="Q17" s="77">
        <v>0</v>
      </c>
      <c r="R17" s="77">
        <v>46.371600000000001</v>
      </c>
      <c r="S17" s="78">
        <v>0</v>
      </c>
      <c r="T17" s="78">
        <v>5.4699999999999999E-2</v>
      </c>
      <c r="U17" s="78">
        <v>5.0000000000000001E-4</v>
      </c>
    </row>
    <row r="18" spans="2:21">
      <c r="B18" t="s">
        <v>282</v>
      </c>
      <c r="C18" t="s">
        <v>283</v>
      </c>
      <c r="D18" t="s">
        <v>100</v>
      </c>
      <c r="E18" t="s">
        <v>123</v>
      </c>
      <c r="F18" t="s">
        <v>284</v>
      </c>
      <c r="G18" t="s">
        <v>285</v>
      </c>
      <c r="H18" t="s">
        <v>279</v>
      </c>
      <c r="I18" t="s">
        <v>150</v>
      </c>
      <c r="J18"/>
      <c r="K18" s="77">
        <v>3.59</v>
      </c>
      <c r="L18" t="s">
        <v>102</v>
      </c>
      <c r="M18" s="78">
        <v>1.77E-2</v>
      </c>
      <c r="N18" s="78">
        <v>2.5499999999999998E-2</v>
      </c>
      <c r="O18" s="77">
        <v>39513.51</v>
      </c>
      <c r="P18" s="77">
        <v>107.51</v>
      </c>
      <c r="Q18" s="77">
        <v>4.2715399999999999</v>
      </c>
      <c r="R18" s="77">
        <v>46.752514601000001</v>
      </c>
      <c r="S18" s="78">
        <v>0</v>
      </c>
      <c r="T18" s="78">
        <v>5.5100000000000003E-2</v>
      </c>
      <c r="U18" s="78">
        <v>5.0000000000000001E-4</v>
      </c>
    </row>
    <row r="19" spans="2:21">
      <c r="B19" t="s">
        <v>286</v>
      </c>
      <c r="C19" t="s">
        <v>287</v>
      </c>
      <c r="D19" t="s">
        <v>100</v>
      </c>
      <c r="E19" t="s">
        <v>123</v>
      </c>
      <c r="F19" t="s">
        <v>288</v>
      </c>
      <c r="G19" t="s">
        <v>285</v>
      </c>
      <c r="H19" t="s">
        <v>289</v>
      </c>
      <c r="I19" t="s">
        <v>207</v>
      </c>
      <c r="J19"/>
      <c r="K19" s="77">
        <v>6.76</v>
      </c>
      <c r="L19" t="s">
        <v>102</v>
      </c>
      <c r="M19" s="78">
        <v>9.1999999999999998E-3</v>
      </c>
      <c r="N19" s="78">
        <v>2.93E-2</v>
      </c>
      <c r="O19" s="77">
        <v>72000</v>
      </c>
      <c r="P19" s="77">
        <v>97.25</v>
      </c>
      <c r="Q19" s="77">
        <v>0</v>
      </c>
      <c r="R19" s="77">
        <v>70.02</v>
      </c>
      <c r="S19" s="78">
        <v>0</v>
      </c>
      <c r="T19" s="78">
        <v>8.2600000000000007E-2</v>
      </c>
      <c r="U19" s="78">
        <v>8.0000000000000004E-4</v>
      </c>
    </row>
    <row r="20" spans="2:21">
      <c r="B20" t="s">
        <v>290</v>
      </c>
      <c r="C20" t="s">
        <v>291</v>
      </c>
      <c r="D20" t="s">
        <v>100</v>
      </c>
      <c r="E20" t="s">
        <v>123</v>
      </c>
      <c r="F20" t="s">
        <v>292</v>
      </c>
      <c r="G20" t="s">
        <v>285</v>
      </c>
      <c r="H20" t="s">
        <v>293</v>
      </c>
      <c r="I20" t="s">
        <v>150</v>
      </c>
      <c r="J20"/>
      <c r="K20" s="77">
        <v>5.38</v>
      </c>
      <c r="L20" t="s">
        <v>102</v>
      </c>
      <c r="M20" s="78">
        <v>1.3299999999999999E-2</v>
      </c>
      <c r="N20" s="78">
        <v>3.6900000000000002E-2</v>
      </c>
      <c r="O20" s="77">
        <v>67450</v>
      </c>
      <c r="P20" s="77">
        <v>97.7</v>
      </c>
      <c r="Q20" s="77">
        <v>0</v>
      </c>
      <c r="R20" s="77">
        <v>65.898650000000004</v>
      </c>
      <c r="S20" s="78">
        <v>1E-4</v>
      </c>
      <c r="T20" s="78">
        <v>7.7700000000000005E-2</v>
      </c>
      <c r="U20" s="78">
        <v>6.9999999999999999E-4</v>
      </c>
    </row>
    <row r="21" spans="2:21">
      <c r="B21" t="s">
        <v>294</v>
      </c>
      <c r="C21" t="s">
        <v>295</v>
      </c>
      <c r="D21" t="s">
        <v>100</v>
      </c>
      <c r="E21" t="s">
        <v>123</v>
      </c>
      <c r="F21" t="s">
        <v>296</v>
      </c>
      <c r="G21" t="s">
        <v>297</v>
      </c>
      <c r="H21" t="s">
        <v>298</v>
      </c>
      <c r="I21" t="s">
        <v>207</v>
      </c>
      <c r="J21"/>
      <c r="K21" s="77">
        <v>4.4800000000000004</v>
      </c>
      <c r="L21" t="s">
        <v>102</v>
      </c>
      <c r="M21" s="78">
        <v>7.4999999999999997E-3</v>
      </c>
      <c r="N21" s="78">
        <v>3.7900000000000003E-2</v>
      </c>
      <c r="O21" s="77">
        <v>61000</v>
      </c>
      <c r="P21" s="77">
        <v>94.32</v>
      </c>
      <c r="Q21" s="77">
        <v>0.24675</v>
      </c>
      <c r="R21" s="77">
        <v>57.781950000000002</v>
      </c>
      <c r="S21" s="78">
        <v>0</v>
      </c>
      <c r="T21" s="78">
        <v>6.8099999999999994E-2</v>
      </c>
      <c r="U21" s="78">
        <v>5.9999999999999995E-4</v>
      </c>
    </row>
    <row r="22" spans="2:21">
      <c r="B22" t="s">
        <v>299</v>
      </c>
      <c r="C22" t="s">
        <v>300</v>
      </c>
      <c r="D22" t="s">
        <v>100</v>
      </c>
      <c r="E22" t="s">
        <v>123</v>
      </c>
      <c r="F22" t="s">
        <v>301</v>
      </c>
      <c r="G22" t="s">
        <v>302</v>
      </c>
      <c r="H22" t="s">
        <v>303</v>
      </c>
      <c r="I22" t="s">
        <v>207</v>
      </c>
      <c r="J22"/>
      <c r="K22" s="77">
        <v>2.99</v>
      </c>
      <c r="L22" t="s">
        <v>102</v>
      </c>
      <c r="M22" s="78">
        <v>6.2E-2</v>
      </c>
      <c r="N22" s="78">
        <v>0.15359999999999999</v>
      </c>
      <c r="O22" s="77">
        <v>20368.28</v>
      </c>
      <c r="P22" s="77">
        <v>104.98</v>
      </c>
      <c r="Q22" s="77">
        <v>0</v>
      </c>
      <c r="R22" s="77">
        <v>21.382620343999999</v>
      </c>
      <c r="S22" s="78">
        <v>2.0000000000000001E-4</v>
      </c>
      <c r="T22" s="78">
        <v>2.52E-2</v>
      </c>
      <c r="U22" s="78">
        <v>2.0000000000000001E-4</v>
      </c>
    </row>
    <row r="23" spans="2:21">
      <c r="B23" t="s">
        <v>304</v>
      </c>
      <c r="C23" t="s">
        <v>305</v>
      </c>
      <c r="D23" t="s">
        <v>100</v>
      </c>
      <c r="E23" t="s">
        <v>123</v>
      </c>
      <c r="F23" t="s">
        <v>306</v>
      </c>
      <c r="G23" t="s">
        <v>297</v>
      </c>
      <c r="H23" t="s">
        <v>215</v>
      </c>
      <c r="I23" t="s">
        <v>258</v>
      </c>
      <c r="J23"/>
      <c r="K23" s="77">
        <v>0.51</v>
      </c>
      <c r="L23" t="s">
        <v>102</v>
      </c>
      <c r="M23" s="78">
        <v>0.06</v>
      </c>
      <c r="N23" s="78">
        <v>0</v>
      </c>
      <c r="O23" s="77">
        <v>24267.88</v>
      </c>
      <c r="P23" s="77">
        <v>10.01</v>
      </c>
      <c r="Q23" s="77">
        <v>0.22972000000000001</v>
      </c>
      <c r="R23" s="77">
        <v>2.6589347879999998</v>
      </c>
      <c r="S23" s="78">
        <v>2.0000000000000001E-4</v>
      </c>
      <c r="T23" s="78">
        <v>3.0999999999999999E-3</v>
      </c>
      <c r="U23" s="78">
        <v>0</v>
      </c>
    </row>
    <row r="24" spans="2:21">
      <c r="B24" s="79" t="s">
        <v>229</v>
      </c>
      <c r="C24" s="16"/>
      <c r="D24" s="16"/>
      <c r="E24" s="16"/>
      <c r="F24" s="16"/>
      <c r="K24" s="81">
        <v>2.86</v>
      </c>
      <c r="N24" s="80">
        <v>5.79E-2</v>
      </c>
      <c r="O24" s="81">
        <v>390402.79</v>
      </c>
      <c r="Q24" s="81">
        <v>0</v>
      </c>
      <c r="R24" s="81">
        <v>359.69585002000002</v>
      </c>
      <c r="T24" s="80">
        <v>0.42409999999999998</v>
      </c>
      <c r="U24" s="80">
        <v>3.8999999999999998E-3</v>
      </c>
    </row>
    <row r="25" spans="2:21">
      <c r="B25" t="s">
        <v>307</v>
      </c>
      <c r="C25" t="s">
        <v>308</v>
      </c>
      <c r="D25" t="s">
        <v>100</v>
      </c>
      <c r="E25" t="s">
        <v>123</v>
      </c>
      <c r="F25" t="s">
        <v>309</v>
      </c>
      <c r="G25" t="s">
        <v>310</v>
      </c>
      <c r="H25" t="s">
        <v>311</v>
      </c>
      <c r="I25" t="s">
        <v>207</v>
      </c>
      <c r="J25"/>
      <c r="K25" s="77">
        <v>2.59</v>
      </c>
      <c r="L25" t="s">
        <v>102</v>
      </c>
      <c r="M25" s="78">
        <v>2.1499999999999998E-2</v>
      </c>
      <c r="N25" s="78">
        <v>5.8299999999999998E-2</v>
      </c>
      <c r="O25" s="77">
        <v>163000</v>
      </c>
      <c r="P25" s="77">
        <v>91.16</v>
      </c>
      <c r="Q25" s="77">
        <v>0</v>
      </c>
      <c r="R25" s="77">
        <v>148.5908</v>
      </c>
      <c r="S25" s="78">
        <v>2.9999999999999997E-4</v>
      </c>
      <c r="T25" s="78">
        <v>0.17519999999999999</v>
      </c>
      <c r="U25" s="78">
        <v>1.6000000000000001E-3</v>
      </c>
    </row>
    <row r="26" spans="2:21">
      <c r="B26" t="s">
        <v>312</v>
      </c>
      <c r="C26" t="s">
        <v>313</v>
      </c>
      <c r="D26" t="s">
        <v>100</v>
      </c>
      <c r="E26" t="s">
        <v>123</v>
      </c>
      <c r="F26" t="s">
        <v>314</v>
      </c>
      <c r="G26" t="s">
        <v>112</v>
      </c>
      <c r="H26" t="s">
        <v>315</v>
      </c>
      <c r="I26" t="s">
        <v>207</v>
      </c>
      <c r="J26"/>
      <c r="K26" s="77">
        <v>1.94</v>
      </c>
      <c r="L26" t="s">
        <v>102</v>
      </c>
      <c r="M26" s="78">
        <v>3.9E-2</v>
      </c>
      <c r="N26" s="78">
        <v>6.0400000000000002E-2</v>
      </c>
      <c r="O26" s="77">
        <v>41021</v>
      </c>
      <c r="P26" s="77">
        <v>97.11</v>
      </c>
      <c r="Q26" s="77">
        <v>0</v>
      </c>
      <c r="R26" s="77">
        <v>39.835493100000001</v>
      </c>
      <c r="S26" s="78">
        <v>0</v>
      </c>
      <c r="T26" s="78">
        <v>4.7E-2</v>
      </c>
      <c r="U26" s="78">
        <v>4.0000000000000002E-4</v>
      </c>
    </row>
    <row r="27" spans="2:21">
      <c r="B27" t="s">
        <v>316</v>
      </c>
      <c r="C27" t="s">
        <v>317</v>
      </c>
      <c r="D27" t="s">
        <v>100</v>
      </c>
      <c r="E27" t="s">
        <v>123</v>
      </c>
      <c r="F27" t="s">
        <v>318</v>
      </c>
      <c r="G27" t="s">
        <v>132</v>
      </c>
      <c r="H27" t="s">
        <v>298</v>
      </c>
      <c r="I27" t="s">
        <v>207</v>
      </c>
      <c r="J27"/>
      <c r="K27" s="77">
        <v>2.5299999999999998</v>
      </c>
      <c r="L27" t="s">
        <v>102</v>
      </c>
      <c r="M27" s="78">
        <v>2.5000000000000001E-2</v>
      </c>
      <c r="N27" s="78">
        <v>5.5800000000000002E-2</v>
      </c>
      <c r="O27" s="77">
        <v>63750</v>
      </c>
      <c r="P27" s="77">
        <v>93.8</v>
      </c>
      <c r="Q27" s="77">
        <v>0</v>
      </c>
      <c r="R27" s="77">
        <v>59.797499999999999</v>
      </c>
      <c r="S27" s="78">
        <v>1E-4</v>
      </c>
      <c r="T27" s="78">
        <v>7.0499999999999993E-2</v>
      </c>
      <c r="U27" s="78">
        <v>6.9999999999999999E-4</v>
      </c>
    </row>
    <row r="28" spans="2:21">
      <c r="B28" t="s">
        <v>319</v>
      </c>
      <c r="C28" t="s">
        <v>320</v>
      </c>
      <c r="D28" t="s">
        <v>100</v>
      </c>
      <c r="E28" t="s">
        <v>123</v>
      </c>
      <c r="F28" t="s">
        <v>321</v>
      </c>
      <c r="G28" t="s">
        <v>112</v>
      </c>
      <c r="H28" t="s">
        <v>298</v>
      </c>
      <c r="I28" t="s">
        <v>207</v>
      </c>
      <c r="J28"/>
      <c r="K28" s="77">
        <v>4.7</v>
      </c>
      <c r="L28" t="s">
        <v>102</v>
      </c>
      <c r="M28" s="78">
        <v>2.7400000000000001E-2</v>
      </c>
      <c r="N28" s="78">
        <v>5.28E-2</v>
      </c>
      <c r="O28" s="77">
        <v>70000</v>
      </c>
      <c r="P28" s="77">
        <v>90.18</v>
      </c>
      <c r="Q28" s="77">
        <v>0</v>
      </c>
      <c r="R28" s="77">
        <v>63.125999999999998</v>
      </c>
      <c r="S28" s="78">
        <v>1E-4</v>
      </c>
      <c r="T28" s="78">
        <v>7.4399999999999994E-2</v>
      </c>
      <c r="U28" s="78">
        <v>6.9999999999999999E-4</v>
      </c>
    </row>
    <row r="29" spans="2:21">
      <c r="B29" t="s">
        <v>322</v>
      </c>
      <c r="C29" t="s">
        <v>323</v>
      </c>
      <c r="D29" t="s">
        <v>100</v>
      </c>
      <c r="E29" t="s">
        <v>123</v>
      </c>
      <c r="F29" t="s">
        <v>324</v>
      </c>
      <c r="G29" t="s">
        <v>302</v>
      </c>
      <c r="H29" t="s">
        <v>325</v>
      </c>
      <c r="I29" t="s">
        <v>150</v>
      </c>
      <c r="J29"/>
      <c r="K29" s="77">
        <v>1.08</v>
      </c>
      <c r="L29" t="s">
        <v>102</v>
      </c>
      <c r="M29" s="78">
        <v>3.5000000000000003E-2</v>
      </c>
      <c r="N29" s="78">
        <v>5.96E-2</v>
      </c>
      <c r="O29" s="77">
        <v>19614.169999999998</v>
      </c>
      <c r="P29" s="77">
        <v>98.76</v>
      </c>
      <c r="Q29" s="77">
        <v>0</v>
      </c>
      <c r="R29" s="77">
        <v>19.370954292</v>
      </c>
      <c r="S29" s="78">
        <v>1E-4</v>
      </c>
      <c r="T29" s="78">
        <v>2.2800000000000001E-2</v>
      </c>
      <c r="U29" s="78">
        <v>2.0000000000000001E-4</v>
      </c>
    </row>
    <row r="30" spans="2:21">
      <c r="B30" t="s">
        <v>326</v>
      </c>
      <c r="C30" t="s">
        <v>327</v>
      </c>
      <c r="D30" t="s">
        <v>100</v>
      </c>
      <c r="E30" t="s">
        <v>123</v>
      </c>
      <c r="F30" t="s">
        <v>328</v>
      </c>
      <c r="G30" t="s">
        <v>278</v>
      </c>
      <c r="H30" t="s">
        <v>329</v>
      </c>
      <c r="I30" t="s">
        <v>207</v>
      </c>
      <c r="J30"/>
      <c r="K30" s="77">
        <v>3.97</v>
      </c>
      <c r="L30" t="s">
        <v>102</v>
      </c>
      <c r="M30" s="78">
        <v>2.5000000000000001E-2</v>
      </c>
      <c r="N30" s="78">
        <v>5.9700000000000003E-2</v>
      </c>
      <c r="O30" s="77">
        <v>10000</v>
      </c>
      <c r="P30" s="77">
        <v>88.16</v>
      </c>
      <c r="Q30" s="77">
        <v>0</v>
      </c>
      <c r="R30" s="77">
        <v>8.8160000000000007</v>
      </c>
      <c r="S30" s="78">
        <v>0</v>
      </c>
      <c r="T30" s="78">
        <v>1.04E-2</v>
      </c>
      <c r="U30" s="78">
        <v>1E-4</v>
      </c>
    </row>
    <row r="31" spans="2:21">
      <c r="B31" t="s">
        <v>330</v>
      </c>
      <c r="C31" t="s">
        <v>331</v>
      </c>
      <c r="D31" t="s">
        <v>100</v>
      </c>
      <c r="E31" t="s">
        <v>123</v>
      </c>
      <c r="F31" t="s">
        <v>332</v>
      </c>
      <c r="G31" t="s">
        <v>333</v>
      </c>
      <c r="H31" t="s">
        <v>334</v>
      </c>
      <c r="I31" t="s">
        <v>150</v>
      </c>
      <c r="J31"/>
      <c r="K31" s="77">
        <v>0.5</v>
      </c>
      <c r="L31" t="s">
        <v>102</v>
      </c>
      <c r="M31" s="78">
        <v>3.7900000000000003E-2</v>
      </c>
      <c r="N31" s="78">
        <v>1E-4</v>
      </c>
      <c r="O31" s="77">
        <v>8908</v>
      </c>
      <c r="P31" s="77">
        <v>61.67</v>
      </c>
      <c r="Q31" s="77">
        <v>0</v>
      </c>
      <c r="R31" s="77">
        <v>5.4935635999999999</v>
      </c>
      <c r="S31" s="78">
        <v>1E-4</v>
      </c>
      <c r="T31" s="78">
        <v>6.4999999999999997E-3</v>
      </c>
      <c r="U31" s="78">
        <v>1E-4</v>
      </c>
    </row>
    <row r="32" spans="2:21">
      <c r="B32" t="s">
        <v>335</v>
      </c>
      <c r="C32" t="s">
        <v>336</v>
      </c>
      <c r="D32" t="s">
        <v>100</v>
      </c>
      <c r="E32" t="s">
        <v>123</v>
      </c>
      <c r="F32" t="s">
        <v>337</v>
      </c>
      <c r="G32" t="s">
        <v>278</v>
      </c>
      <c r="H32" t="s">
        <v>215</v>
      </c>
      <c r="I32" t="s">
        <v>258</v>
      </c>
      <c r="J32"/>
      <c r="K32" s="77">
        <v>4.09</v>
      </c>
      <c r="L32" t="s">
        <v>102</v>
      </c>
      <c r="M32" s="78">
        <v>0.10539999999999999</v>
      </c>
      <c r="N32" s="78">
        <v>9.6500000000000002E-2</v>
      </c>
      <c r="O32" s="77">
        <v>14109.62</v>
      </c>
      <c r="P32" s="77">
        <v>103.94</v>
      </c>
      <c r="Q32" s="77">
        <v>0</v>
      </c>
      <c r="R32" s="77">
        <v>14.665539028</v>
      </c>
      <c r="S32" s="78">
        <v>1E-4</v>
      </c>
      <c r="T32" s="78">
        <v>1.7299999999999999E-2</v>
      </c>
      <c r="U32" s="78">
        <v>2.0000000000000001E-4</v>
      </c>
    </row>
    <row r="33" spans="2:21">
      <c r="B33" s="79" t="s">
        <v>264</v>
      </c>
      <c r="C33" s="16"/>
      <c r="D33" s="16"/>
      <c r="E33" s="16"/>
      <c r="F33" s="16"/>
      <c r="K33" s="81">
        <v>0</v>
      </c>
      <c r="N33" s="80">
        <v>0</v>
      </c>
      <c r="O33" s="81">
        <v>0</v>
      </c>
      <c r="Q33" s="81">
        <v>0</v>
      </c>
      <c r="R33" s="81">
        <v>0</v>
      </c>
      <c r="T33" s="80">
        <v>0</v>
      </c>
      <c r="U33" s="80">
        <v>0</v>
      </c>
    </row>
    <row r="34" spans="2:21">
      <c r="B34" t="s">
        <v>215</v>
      </c>
      <c r="C34" t="s">
        <v>215</v>
      </c>
      <c r="D34" s="16"/>
      <c r="E34" s="16"/>
      <c r="F34" s="16"/>
      <c r="G34" t="s">
        <v>215</v>
      </c>
      <c r="H34" t="s">
        <v>215</v>
      </c>
      <c r="K34" s="77">
        <v>0</v>
      </c>
      <c r="L34" t="s">
        <v>215</v>
      </c>
      <c r="M34" s="78">
        <v>0</v>
      </c>
      <c r="N34" s="78">
        <v>0</v>
      </c>
      <c r="O34" s="77">
        <v>0</v>
      </c>
      <c r="P34" s="77">
        <v>0</v>
      </c>
      <c r="R34" s="77">
        <v>0</v>
      </c>
      <c r="S34" s="78">
        <v>0</v>
      </c>
      <c r="T34" s="78">
        <v>0</v>
      </c>
      <c r="U34" s="78">
        <v>0</v>
      </c>
    </row>
    <row r="35" spans="2:21">
      <c r="B35" s="79" t="s">
        <v>338</v>
      </c>
      <c r="C35" s="16"/>
      <c r="D35" s="16"/>
      <c r="E35" s="16"/>
      <c r="F35" s="16"/>
      <c r="K35" s="81">
        <v>0</v>
      </c>
      <c r="N35" s="80">
        <v>0</v>
      </c>
      <c r="O35" s="81">
        <v>0</v>
      </c>
      <c r="Q35" s="81">
        <v>0</v>
      </c>
      <c r="R35" s="81">
        <v>0</v>
      </c>
      <c r="T35" s="80">
        <v>0</v>
      </c>
      <c r="U35" s="80">
        <v>0</v>
      </c>
    </row>
    <row r="36" spans="2:21">
      <c r="B36" t="s">
        <v>215</v>
      </c>
      <c r="C36" t="s">
        <v>215</v>
      </c>
      <c r="D36" s="16"/>
      <c r="E36" s="16"/>
      <c r="F36" s="16"/>
      <c r="G36" t="s">
        <v>215</v>
      </c>
      <c r="H36" t="s">
        <v>215</v>
      </c>
      <c r="K36" s="77">
        <v>0</v>
      </c>
      <c r="L36" t="s">
        <v>215</v>
      </c>
      <c r="M36" s="78">
        <v>0</v>
      </c>
      <c r="N36" s="78">
        <v>0</v>
      </c>
      <c r="O36" s="77">
        <v>0</v>
      </c>
      <c r="P36" s="77">
        <v>0</v>
      </c>
      <c r="R36" s="77">
        <v>0</v>
      </c>
      <c r="S36" s="78">
        <v>0</v>
      </c>
      <c r="T36" s="78">
        <v>0</v>
      </c>
      <c r="U36" s="78">
        <v>0</v>
      </c>
    </row>
    <row r="37" spans="2:21">
      <c r="B37" s="79" t="s">
        <v>221</v>
      </c>
      <c r="C37" s="16"/>
      <c r="D37" s="16"/>
      <c r="E37" s="16"/>
      <c r="F37" s="16"/>
      <c r="K37" s="81">
        <v>0</v>
      </c>
      <c r="N37" s="80">
        <v>0</v>
      </c>
      <c r="O37" s="81">
        <v>0</v>
      </c>
      <c r="Q37" s="81">
        <v>0</v>
      </c>
      <c r="R37" s="81">
        <v>0</v>
      </c>
      <c r="T37" s="80">
        <v>0</v>
      </c>
      <c r="U37" s="80">
        <v>0</v>
      </c>
    </row>
    <row r="38" spans="2:21">
      <c r="B38" s="79" t="s">
        <v>265</v>
      </c>
      <c r="C38" s="16"/>
      <c r="D38" s="16"/>
      <c r="E38" s="16"/>
      <c r="F38" s="16"/>
      <c r="K38" s="81">
        <v>0</v>
      </c>
      <c r="N38" s="80">
        <v>0</v>
      </c>
      <c r="O38" s="81">
        <v>0</v>
      </c>
      <c r="Q38" s="81">
        <v>0</v>
      </c>
      <c r="R38" s="81">
        <v>0</v>
      </c>
      <c r="T38" s="80">
        <v>0</v>
      </c>
      <c r="U38" s="80">
        <v>0</v>
      </c>
    </row>
    <row r="39" spans="2:21">
      <c r="B39" t="s">
        <v>215</v>
      </c>
      <c r="C39" t="s">
        <v>215</v>
      </c>
      <c r="D39" s="16"/>
      <c r="E39" s="16"/>
      <c r="F39" s="16"/>
      <c r="G39" t="s">
        <v>215</v>
      </c>
      <c r="H39" t="s">
        <v>215</v>
      </c>
      <c r="K39" s="77">
        <v>0</v>
      </c>
      <c r="L39" t="s">
        <v>215</v>
      </c>
      <c r="M39" s="78">
        <v>0</v>
      </c>
      <c r="N39" s="78">
        <v>0</v>
      </c>
      <c r="O39" s="77">
        <v>0</v>
      </c>
      <c r="P39" s="77">
        <v>0</v>
      </c>
      <c r="R39" s="77">
        <v>0</v>
      </c>
      <c r="S39" s="78">
        <v>0</v>
      </c>
      <c r="T39" s="78">
        <v>0</v>
      </c>
      <c r="U39" s="78">
        <v>0</v>
      </c>
    </row>
    <row r="40" spans="2:21">
      <c r="B40" s="79" t="s">
        <v>266</v>
      </c>
      <c r="C40" s="16"/>
      <c r="D40" s="16"/>
      <c r="E40" s="16"/>
      <c r="F40" s="16"/>
      <c r="K40" s="81">
        <v>0</v>
      </c>
      <c r="N40" s="80">
        <v>0</v>
      </c>
      <c r="O40" s="81">
        <v>0</v>
      </c>
      <c r="Q40" s="81">
        <v>0</v>
      </c>
      <c r="R40" s="81">
        <v>0</v>
      </c>
      <c r="T40" s="80">
        <v>0</v>
      </c>
      <c r="U40" s="80">
        <v>0</v>
      </c>
    </row>
    <row r="41" spans="2:21">
      <c r="B41" t="s">
        <v>215</v>
      </c>
      <c r="C41" t="s">
        <v>215</v>
      </c>
      <c r="D41" s="16"/>
      <c r="E41" s="16"/>
      <c r="F41" s="16"/>
      <c r="G41" t="s">
        <v>215</v>
      </c>
      <c r="H41" t="s">
        <v>215</v>
      </c>
      <c r="K41" s="77">
        <v>0</v>
      </c>
      <c r="L41" t="s">
        <v>215</v>
      </c>
      <c r="M41" s="78">
        <v>0</v>
      </c>
      <c r="N41" s="78">
        <v>0</v>
      </c>
      <c r="O41" s="77">
        <v>0</v>
      </c>
      <c r="P41" s="77">
        <v>0</v>
      </c>
      <c r="R41" s="77">
        <v>0</v>
      </c>
      <c r="S41" s="78">
        <v>0</v>
      </c>
      <c r="T41" s="78">
        <v>0</v>
      </c>
      <c r="U41" s="78">
        <v>0</v>
      </c>
    </row>
    <row r="42" spans="2:21">
      <c r="B42" t="s">
        <v>223</v>
      </c>
      <c r="C42" s="16"/>
      <c r="D42" s="16"/>
      <c r="E42" s="16"/>
      <c r="F42" s="16"/>
    </row>
    <row r="43" spans="2:21">
      <c r="B43" t="s">
        <v>259</v>
      </c>
      <c r="C43" s="16"/>
      <c r="D43" s="16"/>
      <c r="E43" s="16"/>
      <c r="F43" s="16"/>
    </row>
    <row r="44" spans="2:21">
      <c r="B44" t="s">
        <v>260</v>
      </c>
      <c r="C44" s="16"/>
      <c r="D44" s="16"/>
      <c r="E44" s="16"/>
      <c r="F44" s="16"/>
    </row>
    <row r="45" spans="2:21">
      <c r="B45" t="s">
        <v>261</v>
      </c>
      <c r="C45" s="16"/>
      <c r="D45" s="16"/>
      <c r="E45" s="16"/>
      <c r="F45" s="16"/>
    </row>
    <row r="46" spans="2:21">
      <c r="B46" t="s">
        <v>262</v>
      </c>
      <c r="C46" s="16"/>
      <c r="D46" s="16"/>
      <c r="E46" s="16"/>
      <c r="F46" s="16"/>
    </row>
    <row r="47" spans="2:21">
      <c r="C47" s="16"/>
      <c r="D47" s="16"/>
      <c r="E47" s="16"/>
      <c r="F47" s="16"/>
    </row>
    <row r="48" spans="2:21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61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2">
        <v>45106</v>
      </c>
    </row>
    <row r="2" spans="2:62" s="1" customFormat="1">
      <c r="B2" s="2" t="s">
        <v>1</v>
      </c>
      <c r="C2" s="12" t="s">
        <v>2864</v>
      </c>
    </row>
    <row r="3" spans="2:62" s="1" customFormat="1">
      <c r="B3" s="2" t="s">
        <v>2</v>
      </c>
      <c r="C3" s="83" t="s">
        <v>197</v>
      </c>
    </row>
    <row r="4" spans="2:62" s="1" customFormat="1">
      <c r="B4" s="2" t="s">
        <v>3</v>
      </c>
      <c r="C4" s="83" t="s">
        <v>198</v>
      </c>
    </row>
    <row r="6" spans="2:62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BJ6" s="19"/>
    </row>
    <row r="7" spans="2:62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854483.26</v>
      </c>
      <c r="J11" s="7"/>
      <c r="K11" s="75">
        <v>4.8441440550000001</v>
      </c>
      <c r="L11" s="75">
        <v>10615.7683637068</v>
      </c>
      <c r="M11" s="7"/>
      <c r="N11" s="76">
        <v>1</v>
      </c>
      <c r="O11" s="76">
        <v>0.11550000000000001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775979.26</v>
      </c>
      <c r="K12" s="81">
        <v>0.32866000000000001</v>
      </c>
      <c r="L12" s="81">
        <v>4862.4601007700003</v>
      </c>
      <c r="N12" s="80">
        <v>0.45800000000000002</v>
      </c>
      <c r="O12" s="80">
        <v>5.2900000000000003E-2</v>
      </c>
    </row>
    <row r="13" spans="2:62">
      <c r="B13" s="79" t="s">
        <v>339</v>
      </c>
      <c r="E13" s="16"/>
      <c r="F13" s="16"/>
      <c r="G13" s="16"/>
      <c r="I13" s="81">
        <v>52157.95</v>
      </c>
      <c r="K13" s="81">
        <v>0.25741000000000003</v>
      </c>
      <c r="L13" s="81">
        <v>1418.2649019999999</v>
      </c>
      <c r="N13" s="80">
        <v>0.1336</v>
      </c>
      <c r="O13" s="80">
        <v>1.54E-2</v>
      </c>
    </row>
    <row r="14" spans="2:62">
      <c r="B14" t="s">
        <v>340</v>
      </c>
      <c r="C14" t="s">
        <v>341</v>
      </c>
      <c r="D14" t="s">
        <v>100</v>
      </c>
      <c r="E14" t="s">
        <v>123</v>
      </c>
      <c r="F14" t="s">
        <v>328</v>
      </c>
      <c r="G14" t="s">
        <v>278</v>
      </c>
      <c r="H14" t="s">
        <v>102</v>
      </c>
      <c r="I14" s="77">
        <v>945.9</v>
      </c>
      <c r="J14" s="77">
        <v>2442</v>
      </c>
      <c r="K14" s="77">
        <v>0</v>
      </c>
      <c r="L14" s="77">
        <v>23.098877999999999</v>
      </c>
      <c r="M14" s="78">
        <v>0</v>
      </c>
      <c r="N14" s="78">
        <v>2.2000000000000001E-3</v>
      </c>
      <c r="O14" s="78">
        <v>2.9999999999999997E-4</v>
      </c>
    </row>
    <row r="15" spans="2:62">
      <c r="B15" t="s">
        <v>342</v>
      </c>
      <c r="C15" t="s">
        <v>343</v>
      </c>
      <c r="D15" t="s">
        <v>100</v>
      </c>
      <c r="E15" t="s">
        <v>123</v>
      </c>
      <c r="F15" t="s">
        <v>344</v>
      </c>
      <c r="G15" t="s">
        <v>345</v>
      </c>
      <c r="H15" t="s">
        <v>102</v>
      </c>
      <c r="I15" s="77">
        <v>560</v>
      </c>
      <c r="J15" s="77">
        <v>6515</v>
      </c>
      <c r="K15" s="77">
        <v>0</v>
      </c>
      <c r="L15" s="77">
        <v>36.484000000000002</v>
      </c>
      <c r="M15" s="78">
        <v>0</v>
      </c>
      <c r="N15" s="78">
        <v>3.3999999999999998E-3</v>
      </c>
      <c r="O15" s="78">
        <v>4.0000000000000002E-4</v>
      </c>
    </row>
    <row r="16" spans="2:62">
      <c r="B16" t="s">
        <v>346</v>
      </c>
      <c r="C16" t="s">
        <v>347</v>
      </c>
      <c r="D16" t="s">
        <v>100</v>
      </c>
      <c r="E16" t="s">
        <v>123</v>
      </c>
      <c r="F16" t="s">
        <v>348</v>
      </c>
      <c r="G16" t="s">
        <v>345</v>
      </c>
      <c r="H16" t="s">
        <v>102</v>
      </c>
      <c r="I16" s="77">
        <v>800</v>
      </c>
      <c r="J16" s="77">
        <v>1200</v>
      </c>
      <c r="K16" s="77">
        <v>0</v>
      </c>
      <c r="L16" s="77">
        <v>9.6</v>
      </c>
      <c r="M16" s="78">
        <v>0</v>
      </c>
      <c r="N16" s="78">
        <v>8.9999999999999998E-4</v>
      </c>
      <c r="O16" s="78">
        <v>1E-4</v>
      </c>
    </row>
    <row r="17" spans="2:15">
      <c r="B17" t="s">
        <v>349</v>
      </c>
      <c r="C17" t="s">
        <v>350</v>
      </c>
      <c r="D17" t="s">
        <v>100</v>
      </c>
      <c r="E17" t="s">
        <v>123</v>
      </c>
      <c r="F17" t="s">
        <v>351</v>
      </c>
      <c r="G17" t="s">
        <v>352</v>
      </c>
      <c r="H17" t="s">
        <v>102</v>
      </c>
      <c r="I17" s="77">
        <v>111</v>
      </c>
      <c r="J17" s="77">
        <v>3725</v>
      </c>
      <c r="K17" s="77">
        <v>0</v>
      </c>
      <c r="L17" s="77">
        <v>4.1347500000000004</v>
      </c>
      <c r="M17" s="78">
        <v>0</v>
      </c>
      <c r="N17" s="78">
        <v>4.0000000000000002E-4</v>
      </c>
      <c r="O17" s="78">
        <v>0</v>
      </c>
    </row>
    <row r="18" spans="2:15">
      <c r="B18" t="s">
        <v>353</v>
      </c>
      <c r="C18" t="s">
        <v>354</v>
      </c>
      <c r="D18" t="s">
        <v>100</v>
      </c>
      <c r="E18" t="s">
        <v>123</v>
      </c>
      <c r="F18" t="s">
        <v>355</v>
      </c>
      <c r="G18" t="s">
        <v>352</v>
      </c>
      <c r="H18" t="s">
        <v>102</v>
      </c>
      <c r="I18" s="77">
        <v>902</v>
      </c>
      <c r="J18" s="77">
        <v>2884</v>
      </c>
      <c r="K18" s="77">
        <v>0</v>
      </c>
      <c r="L18" s="77">
        <v>26.013680000000001</v>
      </c>
      <c r="M18" s="78">
        <v>0</v>
      </c>
      <c r="N18" s="78">
        <v>2.5000000000000001E-3</v>
      </c>
      <c r="O18" s="78">
        <v>2.9999999999999997E-4</v>
      </c>
    </row>
    <row r="19" spans="2:15">
      <c r="B19" t="s">
        <v>356</v>
      </c>
      <c r="C19" t="s">
        <v>357</v>
      </c>
      <c r="D19" t="s">
        <v>100</v>
      </c>
      <c r="E19" t="s">
        <v>123</v>
      </c>
      <c r="F19" t="s">
        <v>358</v>
      </c>
      <c r="G19" t="s">
        <v>359</v>
      </c>
      <c r="H19" t="s">
        <v>102</v>
      </c>
      <c r="I19" s="77">
        <v>88</v>
      </c>
      <c r="J19" s="77">
        <v>77200</v>
      </c>
      <c r="K19" s="77">
        <v>0.13993</v>
      </c>
      <c r="L19" s="77">
        <v>68.07593</v>
      </c>
      <c r="M19" s="78">
        <v>0</v>
      </c>
      <c r="N19" s="78">
        <v>6.4000000000000003E-3</v>
      </c>
      <c r="O19" s="78">
        <v>6.9999999999999999E-4</v>
      </c>
    </row>
    <row r="20" spans="2:15">
      <c r="B20" t="s">
        <v>360</v>
      </c>
      <c r="C20" t="s">
        <v>361</v>
      </c>
      <c r="D20" t="s">
        <v>100</v>
      </c>
      <c r="E20" t="s">
        <v>123</v>
      </c>
      <c r="F20" t="s">
        <v>362</v>
      </c>
      <c r="G20" t="s">
        <v>297</v>
      </c>
      <c r="H20" t="s">
        <v>102</v>
      </c>
      <c r="I20" s="77">
        <v>3869</v>
      </c>
      <c r="J20" s="77">
        <v>789.1</v>
      </c>
      <c r="K20" s="77">
        <v>0</v>
      </c>
      <c r="L20" s="77">
        <v>30.530279</v>
      </c>
      <c r="M20" s="78">
        <v>0</v>
      </c>
      <c r="N20" s="78">
        <v>2.8999999999999998E-3</v>
      </c>
      <c r="O20" s="78">
        <v>2.9999999999999997E-4</v>
      </c>
    </row>
    <row r="21" spans="2:15">
      <c r="B21" t="s">
        <v>363</v>
      </c>
      <c r="C21" t="s">
        <v>364</v>
      </c>
      <c r="D21" t="s">
        <v>100</v>
      </c>
      <c r="E21" t="s">
        <v>123</v>
      </c>
      <c r="F21" t="s">
        <v>365</v>
      </c>
      <c r="G21" t="s">
        <v>270</v>
      </c>
      <c r="H21" t="s">
        <v>102</v>
      </c>
      <c r="I21" s="77">
        <v>5939</v>
      </c>
      <c r="J21" s="77">
        <v>1840</v>
      </c>
      <c r="K21" s="77">
        <v>0</v>
      </c>
      <c r="L21" s="77">
        <v>109.27760000000001</v>
      </c>
      <c r="M21" s="78">
        <v>0</v>
      </c>
      <c r="N21" s="78">
        <v>1.03E-2</v>
      </c>
      <c r="O21" s="78">
        <v>1.1999999999999999E-3</v>
      </c>
    </row>
    <row r="22" spans="2:15">
      <c r="B22" t="s">
        <v>366</v>
      </c>
      <c r="C22" t="s">
        <v>367</v>
      </c>
      <c r="D22" t="s">
        <v>100</v>
      </c>
      <c r="E22" t="s">
        <v>123</v>
      </c>
      <c r="F22" t="s">
        <v>368</v>
      </c>
      <c r="G22" t="s">
        <v>270</v>
      </c>
      <c r="H22" t="s">
        <v>102</v>
      </c>
      <c r="I22" s="77">
        <v>3735</v>
      </c>
      <c r="J22" s="77">
        <v>3038</v>
      </c>
      <c r="K22" s="77">
        <v>0</v>
      </c>
      <c r="L22" s="77">
        <v>113.4693</v>
      </c>
      <c r="M22" s="78">
        <v>0</v>
      </c>
      <c r="N22" s="78">
        <v>1.0699999999999999E-2</v>
      </c>
      <c r="O22" s="78">
        <v>1.1999999999999999E-3</v>
      </c>
    </row>
    <row r="23" spans="2:15">
      <c r="B23" t="s">
        <v>369</v>
      </c>
      <c r="C23" t="s">
        <v>370</v>
      </c>
      <c r="D23" t="s">
        <v>100</v>
      </c>
      <c r="E23" t="s">
        <v>123</v>
      </c>
      <c r="F23" t="s">
        <v>269</v>
      </c>
      <c r="G23" t="s">
        <v>270</v>
      </c>
      <c r="H23" t="s">
        <v>102</v>
      </c>
      <c r="I23" s="77">
        <v>4105</v>
      </c>
      <c r="J23" s="77">
        <v>2759</v>
      </c>
      <c r="K23" s="77">
        <v>0</v>
      </c>
      <c r="L23" s="77">
        <v>113.25695</v>
      </c>
      <c r="M23" s="78">
        <v>0</v>
      </c>
      <c r="N23" s="78">
        <v>1.0699999999999999E-2</v>
      </c>
      <c r="O23" s="78">
        <v>1.1999999999999999E-3</v>
      </c>
    </row>
    <row r="24" spans="2:15">
      <c r="B24" t="s">
        <v>371</v>
      </c>
      <c r="C24" t="s">
        <v>372</v>
      </c>
      <c r="D24" t="s">
        <v>100</v>
      </c>
      <c r="E24" t="s">
        <v>123</v>
      </c>
      <c r="F24" t="s">
        <v>373</v>
      </c>
      <c r="G24" t="s">
        <v>270</v>
      </c>
      <c r="H24" t="s">
        <v>102</v>
      </c>
      <c r="I24" s="77">
        <v>232</v>
      </c>
      <c r="J24" s="77">
        <v>12330</v>
      </c>
      <c r="K24" s="77">
        <v>0</v>
      </c>
      <c r="L24" s="77">
        <v>28.605599999999999</v>
      </c>
      <c r="M24" s="78">
        <v>0</v>
      </c>
      <c r="N24" s="78">
        <v>2.7000000000000001E-3</v>
      </c>
      <c r="O24" s="78">
        <v>2.9999999999999997E-4</v>
      </c>
    </row>
    <row r="25" spans="2:15">
      <c r="B25" t="s">
        <v>374</v>
      </c>
      <c r="C25" t="s">
        <v>375</v>
      </c>
      <c r="D25" t="s">
        <v>100</v>
      </c>
      <c r="E25" t="s">
        <v>123</v>
      </c>
      <c r="F25" t="s">
        <v>376</v>
      </c>
      <c r="G25" t="s">
        <v>270</v>
      </c>
      <c r="H25" t="s">
        <v>102</v>
      </c>
      <c r="I25" s="77">
        <v>344</v>
      </c>
      <c r="J25" s="77">
        <v>14420</v>
      </c>
      <c r="K25" s="77">
        <v>0</v>
      </c>
      <c r="L25" s="77">
        <v>49.604799999999997</v>
      </c>
      <c r="M25" s="78">
        <v>0</v>
      </c>
      <c r="N25" s="78">
        <v>4.7000000000000002E-3</v>
      </c>
      <c r="O25" s="78">
        <v>5.0000000000000001E-4</v>
      </c>
    </row>
    <row r="26" spans="2:15">
      <c r="B26" t="s">
        <v>377</v>
      </c>
      <c r="C26" t="s">
        <v>378</v>
      </c>
      <c r="D26" t="s">
        <v>100</v>
      </c>
      <c r="E26" t="s">
        <v>123</v>
      </c>
      <c r="F26" t="s">
        <v>379</v>
      </c>
      <c r="G26" t="s">
        <v>112</v>
      </c>
      <c r="H26" t="s">
        <v>102</v>
      </c>
      <c r="I26" s="77">
        <v>14</v>
      </c>
      <c r="J26" s="77">
        <v>152880</v>
      </c>
      <c r="K26" s="77">
        <v>0</v>
      </c>
      <c r="L26" s="77">
        <v>21.403199999999998</v>
      </c>
      <c r="M26" s="78">
        <v>0</v>
      </c>
      <c r="N26" s="78">
        <v>2E-3</v>
      </c>
      <c r="O26" s="78">
        <v>2.0000000000000001E-4</v>
      </c>
    </row>
    <row r="27" spans="2:15">
      <c r="B27" t="s">
        <v>380</v>
      </c>
      <c r="C27" t="s">
        <v>381</v>
      </c>
      <c r="D27" t="s">
        <v>100</v>
      </c>
      <c r="E27" t="s">
        <v>123</v>
      </c>
      <c r="F27" t="s">
        <v>321</v>
      </c>
      <c r="G27" t="s">
        <v>112</v>
      </c>
      <c r="H27" t="s">
        <v>102</v>
      </c>
      <c r="I27" s="77">
        <v>5</v>
      </c>
      <c r="J27" s="77">
        <v>97110</v>
      </c>
      <c r="K27" s="77">
        <v>0</v>
      </c>
      <c r="L27" s="77">
        <v>4.8555000000000001</v>
      </c>
      <c r="M27" s="78">
        <v>0</v>
      </c>
      <c r="N27" s="78">
        <v>5.0000000000000001E-4</v>
      </c>
      <c r="O27" s="78">
        <v>1E-4</v>
      </c>
    </row>
    <row r="28" spans="2:15">
      <c r="B28" t="s">
        <v>382</v>
      </c>
      <c r="C28" t="s">
        <v>383</v>
      </c>
      <c r="D28" t="s">
        <v>100</v>
      </c>
      <c r="E28" t="s">
        <v>123</v>
      </c>
      <c r="F28" t="s">
        <v>384</v>
      </c>
      <c r="G28" t="s">
        <v>385</v>
      </c>
      <c r="H28" t="s">
        <v>102</v>
      </c>
      <c r="I28" s="77">
        <v>8579</v>
      </c>
      <c r="J28" s="77">
        <v>1033</v>
      </c>
      <c r="K28" s="77">
        <v>0</v>
      </c>
      <c r="L28" s="77">
        <v>88.621070000000003</v>
      </c>
      <c r="M28" s="78">
        <v>0</v>
      </c>
      <c r="N28" s="78">
        <v>8.3000000000000001E-3</v>
      </c>
      <c r="O28" s="78">
        <v>1E-3</v>
      </c>
    </row>
    <row r="29" spans="2:15">
      <c r="B29" t="s">
        <v>386</v>
      </c>
      <c r="C29" t="s">
        <v>387</v>
      </c>
      <c r="D29" t="s">
        <v>100</v>
      </c>
      <c r="E29" t="s">
        <v>123</v>
      </c>
      <c r="F29" t="s">
        <v>388</v>
      </c>
      <c r="G29" t="s">
        <v>385</v>
      </c>
      <c r="H29" t="s">
        <v>102</v>
      </c>
      <c r="I29" s="77">
        <v>609.04999999999995</v>
      </c>
      <c r="J29" s="77">
        <v>42110</v>
      </c>
      <c r="K29" s="77">
        <v>0</v>
      </c>
      <c r="L29" s="77">
        <v>256.470955</v>
      </c>
      <c r="M29" s="78">
        <v>0</v>
      </c>
      <c r="N29" s="78">
        <v>2.4199999999999999E-2</v>
      </c>
      <c r="O29" s="78">
        <v>2.8E-3</v>
      </c>
    </row>
    <row r="30" spans="2:15">
      <c r="B30" t="s">
        <v>389</v>
      </c>
      <c r="C30" t="s">
        <v>390</v>
      </c>
      <c r="D30" t="s">
        <v>100</v>
      </c>
      <c r="E30" t="s">
        <v>123</v>
      </c>
      <c r="F30" t="s">
        <v>391</v>
      </c>
      <c r="G30" t="s">
        <v>392</v>
      </c>
      <c r="H30" t="s">
        <v>102</v>
      </c>
      <c r="I30" s="77">
        <v>20</v>
      </c>
      <c r="J30" s="77">
        <v>2010</v>
      </c>
      <c r="K30" s="77">
        <v>0</v>
      </c>
      <c r="L30" s="77">
        <v>0.40200000000000002</v>
      </c>
      <c r="M30" s="78">
        <v>0</v>
      </c>
      <c r="N30" s="78">
        <v>0</v>
      </c>
      <c r="O30" s="78">
        <v>0</v>
      </c>
    </row>
    <row r="31" spans="2:15">
      <c r="B31" t="s">
        <v>393</v>
      </c>
      <c r="C31" t="s">
        <v>394</v>
      </c>
      <c r="D31" t="s">
        <v>100</v>
      </c>
      <c r="E31" t="s">
        <v>123</v>
      </c>
      <c r="F31" t="s">
        <v>395</v>
      </c>
      <c r="G31" t="s">
        <v>396</v>
      </c>
      <c r="H31" t="s">
        <v>102</v>
      </c>
      <c r="I31" s="77">
        <v>93</v>
      </c>
      <c r="J31" s="77">
        <v>41920</v>
      </c>
      <c r="K31" s="77">
        <v>0</v>
      </c>
      <c r="L31" s="77">
        <v>38.985599999999998</v>
      </c>
      <c r="M31" s="78">
        <v>0</v>
      </c>
      <c r="N31" s="78">
        <v>3.7000000000000002E-3</v>
      </c>
      <c r="O31" s="78">
        <v>4.0000000000000002E-4</v>
      </c>
    </row>
    <row r="32" spans="2:15">
      <c r="B32" t="s">
        <v>397</v>
      </c>
      <c r="C32" t="s">
        <v>398</v>
      </c>
      <c r="D32" t="s">
        <v>100</v>
      </c>
      <c r="E32" t="s">
        <v>123</v>
      </c>
      <c r="F32" t="s">
        <v>399</v>
      </c>
      <c r="G32" t="s">
        <v>400</v>
      </c>
      <c r="H32" t="s">
        <v>102</v>
      </c>
      <c r="I32" s="77">
        <v>166</v>
      </c>
      <c r="J32" s="77">
        <v>8344</v>
      </c>
      <c r="K32" s="77">
        <v>0</v>
      </c>
      <c r="L32" s="77">
        <v>13.851039999999999</v>
      </c>
      <c r="M32" s="78">
        <v>0</v>
      </c>
      <c r="N32" s="78">
        <v>1.2999999999999999E-3</v>
      </c>
      <c r="O32" s="78">
        <v>2.0000000000000001E-4</v>
      </c>
    </row>
    <row r="33" spans="2:15">
      <c r="B33" t="s">
        <v>401</v>
      </c>
      <c r="C33" t="s">
        <v>402</v>
      </c>
      <c r="D33" t="s">
        <v>100</v>
      </c>
      <c r="E33" t="s">
        <v>123</v>
      </c>
      <c r="F33" t="s">
        <v>403</v>
      </c>
      <c r="G33" t="s">
        <v>404</v>
      </c>
      <c r="H33" t="s">
        <v>102</v>
      </c>
      <c r="I33" s="77">
        <v>1280</v>
      </c>
      <c r="J33" s="77">
        <v>2553</v>
      </c>
      <c r="K33" s="77">
        <v>0</v>
      </c>
      <c r="L33" s="77">
        <v>32.678400000000003</v>
      </c>
      <c r="M33" s="78">
        <v>0</v>
      </c>
      <c r="N33" s="78">
        <v>3.0999999999999999E-3</v>
      </c>
      <c r="O33" s="78">
        <v>4.0000000000000002E-4</v>
      </c>
    </row>
    <row r="34" spans="2:15">
      <c r="B34" t="s">
        <v>405</v>
      </c>
      <c r="C34" t="s">
        <v>406</v>
      </c>
      <c r="D34" t="s">
        <v>100</v>
      </c>
      <c r="E34" t="s">
        <v>123</v>
      </c>
      <c r="F34" t="s">
        <v>407</v>
      </c>
      <c r="G34" t="s">
        <v>285</v>
      </c>
      <c r="H34" t="s">
        <v>102</v>
      </c>
      <c r="I34" s="77">
        <v>362</v>
      </c>
      <c r="J34" s="77">
        <v>4872</v>
      </c>
      <c r="K34" s="77">
        <v>0</v>
      </c>
      <c r="L34" s="77">
        <v>17.63664</v>
      </c>
      <c r="M34" s="78">
        <v>0</v>
      </c>
      <c r="N34" s="78">
        <v>1.6999999999999999E-3</v>
      </c>
      <c r="O34" s="78">
        <v>2.0000000000000001E-4</v>
      </c>
    </row>
    <row r="35" spans="2:15">
      <c r="B35" t="s">
        <v>408</v>
      </c>
      <c r="C35" t="s">
        <v>409</v>
      </c>
      <c r="D35" t="s">
        <v>100</v>
      </c>
      <c r="E35" t="s">
        <v>123</v>
      </c>
      <c r="F35" t="s">
        <v>410</v>
      </c>
      <c r="G35" t="s">
        <v>285</v>
      </c>
      <c r="H35" t="s">
        <v>102</v>
      </c>
      <c r="I35" s="77">
        <v>1361</v>
      </c>
      <c r="J35" s="77">
        <v>2886</v>
      </c>
      <c r="K35" s="77">
        <v>0</v>
      </c>
      <c r="L35" s="77">
        <v>39.278460000000003</v>
      </c>
      <c r="M35" s="78">
        <v>0</v>
      </c>
      <c r="N35" s="78">
        <v>3.7000000000000002E-3</v>
      </c>
      <c r="O35" s="78">
        <v>4.0000000000000002E-4</v>
      </c>
    </row>
    <row r="36" spans="2:15">
      <c r="B36" t="s">
        <v>411</v>
      </c>
      <c r="C36" t="s">
        <v>412</v>
      </c>
      <c r="D36" t="s">
        <v>100</v>
      </c>
      <c r="E36" t="s">
        <v>123</v>
      </c>
      <c r="F36" t="s">
        <v>288</v>
      </c>
      <c r="G36" t="s">
        <v>285</v>
      </c>
      <c r="H36" t="s">
        <v>102</v>
      </c>
      <c r="I36" s="77">
        <v>441</v>
      </c>
      <c r="J36" s="77">
        <v>1943</v>
      </c>
      <c r="K36" s="77">
        <v>0</v>
      </c>
      <c r="L36" s="77">
        <v>8.5686300000000006</v>
      </c>
      <c r="M36" s="78">
        <v>0</v>
      </c>
      <c r="N36" s="78">
        <v>8.0000000000000004E-4</v>
      </c>
      <c r="O36" s="78">
        <v>1E-4</v>
      </c>
    </row>
    <row r="37" spans="2:15">
      <c r="B37" t="s">
        <v>413</v>
      </c>
      <c r="C37" t="s">
        <v>414</v>
      </c>
      <c r="D37" t="s">
        <v>100</v>
      </c>
      <c r="E37" t="s">
        <v>123</v>
      </c>
      <c r="F37" t="s">
        <v>292</v>
      </c>
      <c r="G37" t="s">
        <v>285</v>
      </c>
      <c r="H37" t="s">
        <v>102</v>
      </c>
      <c r="I37" s="77">
        <v>71</v>
      </c>
      <c r="J37" s="77">
        <v>33330</v>
      </c>
      <c r="K37" s="77">
        <v>0</v>
      </c>
      <c r="L37" s="77">
        <v>23.664300000000001</v>
      </c>
      <c r="M37" s="78">
        <v>0</v>
      </c>
      <c r="N37" s="78">
        <v>2.2000000000000001E-3</v>
      </c>
      <c r="O37" s="78">
        <v>2.9999999999999997E-4</v>
      </c>
    </row>
    <row r="38" spans="2:15">
      <c r="B38" t="s">
        <v>415</v>
      </c>
      <c r="C38" t="s">
        <v>416</v>
      </c>
      <c r="D38" t="s">
        <v>100</v>
      </c>
      <c r="E38" t="s">
        <v>123</v>
      </c>
      <c r="F38" t="s">
        <v>417</v>
      </c>
      <c r="G38" t="s">
        <v>285</v>
      </c>
      <c r="H38" t="s">
        <v>102</v>
      </c>
      <c r="I38" s="77">
        <v>440</v>
      </c>
      <c r="J38" s="77">
        <v>902.1</v>
      </c>
      <c r="K38" s="77">
        <v>0</v>
      </c>
      <c r="L38" s="77">
        <v>3.9692400000000001</v>
      </c>
      <c r="M38" s="78">
        <v>0</v>
      </c>
      <c r="N38" s="78">
        <v>4.0000000000000002E-4</v>
      </c>
      <c r="O38" s="78">
        <v>0</v>
      </c>
    </row>
    <row r="39" spans="2:15">
      <c r="B39" t="s">
        <v>418</v>
      </c>
      <c r="C39" t="s">
        <v>419</v>
      </c>
      <c r="D39" t="s">
        <v>100</v>
      </c>
      <c r="E39" t="s">
        <v>123</v>
      </c>
      <c r="F39" t="s">
        <v>420</v>
      </c>
      <c r="G39" t="s">
        <v>285</v>
      </c>
      <c r="H39" t="s">
        <v>102</v>
      </c>
      <c r="I39" s="77">
        <v>93</v>
      </c>
      <c r="J39" s="77">
        <v>24000</v>
      </c>
      <c r="K39" s="77">
        <v>0.11748</v>
      </c>
      <c r="L39" s="77">
        <v>22.437480000000001</v>
      </c>
      <c r="M39" s="78">
        <v>0</v>
      </c>
      <c r="N39" s="78">
        <v>2.0999999999999999E-3</v>
      </c>
      <c r="O39" s="78">
        <v>2.0000000000000001E-4</v>
      </c>
    </row>
    <row r="40" spans="2:15">
      <c r="B40" t="s">
        <v>421</v>
      </c>
      <c r="C40" t="s">
        <v>422</v>
      </c>
      <c r="D40" t="s">
        <v>100</v>
      </c>
      <c r="E40" t="s">
        <v>123</v>
      </c>
      <c r="F40" t="s">
        <v>284</v>
      </c>
      <c r="G40" t="s">
        <v>285</v>
      </c>
      <c r="H40" t="s">
        <v>102</v>
      </c>
      <c r="I40" s="77">
        <v>192</v>
      </c>
      <c r="J40" s="77">
        <v>20800</v>
      </c>
      <c r="K40" s="77">
        <v>0</v>
      </c>
      <c r="L40" s="77">
        <v>39.936</v>
      </c>
      <c r="M40" s="78">
        <v>0</v>
      </c>
      <c r="N40" s="78">
        <v>3.8E-3</v>
      </c>
      <c r="O40" s="78">
        <v>4.0000000000000002E-4</v>
      </c>
    </row>
    <row r="41" spans="2:15">
      <c r="B41" t="s">
        <v>423</v>
      </c>
      <c r="C41" t="s">
        <v>424</v>
      </c>
      <c r="D41" t="s">
        <v>100</v>
      </c>
      <c r="E41" t="s">
        <v>123</v>
      </c>
      <c r="F41" t="s">
        <v>425</v>
      </c>
      <c r="G41" t="s">
        <v>426</v>
      </c>
      <c r="H41" t="s">
        <v>102</v>
      </c>
      <c r="I41" s="77">
        <v>800</v>
      </c>
      <c r="J41" s="77">
        <v>2795</v>
      </c>
      <c r="K41" s="77">
        <v>0</v>
      </c>
      <c r="L41" s="77">
        <v>22.36</v>
      </c>
      <c r="M41" s="78">
        <v>0</v>
      </c>
      <c r="N41" s="78">
        <v>2.0999999999999999E-3</v>
      </c>
      <c r="O41" s="78">
        <v>2.0000000000000001E-4</v>
      </c>
    </row>
    <row r="42" spans="2:15">
      <c r="B42" t="s">
        <v>427</v>
      </c>
      <c r="C42" t="s">
        <v>428</v>
      </c>
      <c r="D42" t="s">
        <v>100</v>
      </c>
      <c r="E42" t="s">
        <v>123</v>
      </c>
      <c r="F42" t="s">
        <v>429</v>
      </c>
      <c r="G42" t="s">
        <v>129</v>
      </c>
      <c r="H42" t="s">
        <v>102</v>
      </c>
      <c r="I42" s="77">
        <v>131</v>
      </c>
      <c r="J42" s="77">
        <v>75700</v>
      </c>
      <c r="K42" s="77">
        <v>0</v>
      </c>
      <c r="L42" s="77">
        <v>99.167000000000002</v>
      </c>
      <c r="M42" s="78">
        <v>0</v>
      </c>
      <c r="N42" s="78">
        <v>9.2999999999999992E-3</v>
      </c>
      <c r="O42" s="78">
        <v>1.1000000000000001E-3</v>
      </c>
    </row>
    <row r="43" spans="2:15">
      <c r="B43" t="s">
        <v>430</v>
      </c>
      <c r="C43" t="s">
        <v>431</v>
      </c>
      <c r="D43" t="s">
        <v>100</v>
      </c>
      <c r="E43" t="s">
        <v>123</v>
      </c>
      <c r="F43" t="s">
        <v>432</v>
      </c>
      <c r="G43" t="s">
        <v>132</v>
      </c>
      <c r="H43" t="s">
        <v>102</v>
      </c>
      <c r="I43" s="77">
        <v>15870</v>
      </c>
      <c r="J43" s="77">
        <v>452.6</v>
      </c>
      <c r="K43" s="77">
        <v>0</v>
      </c>
      <c r="L43" s="77">
        <v>71.827619999999996</v>
      </c>
      <c r="M43" s="78">
        <v>0</v>
      </c>
      <c r="N43" s="78">
        <v>6.7999999999999996E-3</v>
      </c>
      <c r="O43" s="78">
        <v>8.0000000000000004E-4</v>
      </c>
    </row>
    <row r="44" spans="2:15">
      <c r="B44" s="79" t="s">
        <v>433</v>
      </c>
      <c r="E44" s="16"/>
      <c r="F44" s="16"/>
      <c r="G44" s="16"/>
      <c r="I44" s="81">
        <v>261984.88</v>
      </c>
      <c r="K44" s="81">
        <v>0</v>
      </c>
      <c r="L44" s="81">
        <v>1188.9400108</v>
      </c>
      <c r="N44" s="80">
        <v>0.112</v>
      </c>
      <c r="O44" s="80">
        <v>1.29E-2</v>
      </c>
    </row>
    <row r="45" spans="2:15">
      <c r="B45" t="s">
        <v>434</v>
      </c>
      <c r="C45" t="s">
        <v>435</v>
      </c>
      <c r="D45" t="s">
        <v>100</v>
      </c>
      <c r="E45" t="s">
        <v>123</v>
      </c>
      <c r="F45" t="s">
        <v>436</v>
      </c>
      <c r="G45" t="s">
        <v>101</v>
      </c>
      <c r="H45" t="s">
        <v>102</v>
      </c>
      <c r="I45" s="77">
        <v>34</v>
      </c>
      <c r="J45" s="77">
        <v>14500</v>
      </c>
      <c r="K45" s="77">
        <v>0</v>
      </c>
      <c r="L45" s="77">
        <v>4.93</v>
      </c>
      <c r="M45" s="78">
        <v>0</v>
      </c>
      <c r="N45" s="78">
        <v>5.0000000000000001E-4</v>
      </c>
      <c r="O45" s="78">
        <v>1E-4</v>
      </c>
    </row>
    <row r="46" spans="2:15">
      <c r="B46" t="s">
        <v>437</v>
      </c>
      <c r="C46" t="s">
        <v>438</v>
      </c>
      <c r="D46" t="s">
        <v>100</v>
      </c>
      <c r="E46" t="s">
        <v>123</v>
      </c>
      <c r="F46" t="s">
        <v>439</v>
      </c>
      <c r="G46" t="s">
        <v>278</v>
      </c>
      <c r="H46" t="s">
        <v>102</v>
      </c>
      <c r="I46" s="77">
        <v>59174</v>
      </c>
      <c r="J46" s="77">
        <v>105.8</v>
      </c>
      <c r="K46" s="77">
        <v>0</v>
      </c>
      <c r="L46" s="77">
        <v>62.606091999999997</v>
      </c>
      <c r="M46" s="78">
        <v>0</v>
      </c>
      <c r="N46" s="78">
        <v>5.8999999999999999E-3</v>
      </c>
      <c r="O46" s="78">
        <v>6.9999999999999999E-4</v>
      </c>
    </row>
    <row r="47" spans="2:15">
      <c r="B47" t="s">
        <v>440</v>
      </c>
      <c r="C47" t="s">
        <v>441</v>
      </c>
      <c r="D47" t="s">
        <v>100</v>
      </c>
      <c r="E47" t="s">
        <v>123</v>
      </c>
      <c r="F47" t="s">
        <v>442</v>
      </c>
      <c r="G47" t="s">
        <v>352</v>
      </c>
      <c r="H47" t="s">
        <v>102</v>
      </c>
      <c r="I47" s="77">
        <v>336</v>
      </c>
      <c r="J47" s="77">
        <v>5758</v>
      </c>
      <c r="K47" s="77">
        <v>0</v>
      </c>
      <c r="L47" s="77">
        <v>19.346879999999999</v>
      </c>
      <c r="M47" s="78">
        <v>0</v>
      </c>
      <c r="N47" s="78">
        <v>1.8E-3</v>
      </c>
      <c r="O47" s="78">
        <v>2.0000000000000001E-4</v>
      </c>
    </row>
    <row r="48" spans="2:15">
      <c r="B48" t="s">
        <v>443</v>
      </c>
      <c r="C48" t="s">
        <v>444</v>
      </c>
      <c r="D48" t="s">
        <v>100</v>
      </c>
      <c r="E48" t="s">
        <v>123</v>
      </c>
      <c r="F48" t="s">
        <v>445</v>
      </c>
      <c r="G48" t="s">
        <v>352</v>
      </c>
      <c r="H48" t="s">
        <v>102</v>
      </c>
      <c r="I48" s="77">
        <v>5186</v>
      </c>
      <c r="J48" s="77">
        <v>449.5</v>
      </c>
      <c r="K48" s="77">
        <v>0</v>
      </c>
      <c r="L48" s="77">
        <v>23.311070000000001</v>
      </c>
      <c r="M48" s="78">
        <v>0</v>
      </c>
      <c r="N48" s="78">
        <v>2.2000000000000001E-3</v>
      </c>
      <c r="O48" s="78">
        <v>2.9999999999999997E-4</v>
      </c>
    </row>
    <row r="49" spans="2:15">
      <c r="B49" t="s">
        <v>446</v>
      </c>
      <c r="C49" t="s">
        <v>447</v>
      </c>
      <c r="D49" t="s">
        <v>100</v>
      </c>
      <c r="E49" t="s">
        <v>123</v>
      </c>
      <c r="F49" t="s">
        <v>448</v>
      </c>
      <c r="G49" t="s">
        <v>297</v>
      </c>
      <c r="H49" t="s">
        <v>102</v>
      </c>
      <c r="I49" s="77">
        <v>4773</v>
      </c>
      <c r="J49" s="77">
        <v>855</v>
      </c>
      <c r="K49" s="77">
        <v>0</v>
      </c>
      <c r="L49" s="77">
        <v>40.809150000000002</v>
      </c>
      <c r="M49" s="78">
        <v>0</v>
      </c>
      <c r="N49" s="78">
        <v>3.8E-3</v>
      </c>
      <c r="O49" s="78">
        <v>4.0000000000000002E-4</v>
      </c>
    </row>
    <row r="50" spans="2:15">
      <c r="B50" t="s">
        <v>449</v>
      </c>
      <c r="C50" t="s">
        <v>450</v>
      </c>
      <c r="D50" t="s">
        <v>100</v>
      </c>
      <c r="E50" t="s">
        <v>123</v>
      </c>
      <c r="F50" t="s">
        <v>451</v>
      </c>
      <c r="G50" t="s">
        <v>270</v>
      </c>
      <c r="H50" t="s">
        <v>102</v>
      </c>
      <c r="I50" s="77">
        <v>13</v>
      </c>
      <c r="J50" s="77">
        <v>14950</v>
      </c>
      <c r="K50" s="77">
        <v>0</v>
      </c>
      <c r="L50" s="77">
        <v>1.9435</v>
      </c>
      <c r="M50" s="78">
        <v>0</v>
      </c>
      <c r="N50" s="78">
        <v>2.0000000000000001E-4</v>
      </c>
      <c r="O50" s="78">
        <v>0</v>
      </c>
    </row>
    <row r="51" spans="2:15">
      <c r="B51" t="s">
        <v>452</v>
      </c>
      <c r="C51" t="s">
        <v>453</v>
      </c>
      <c r="D51" t="s">
        <v>100</v>
      </c>
      <c r="E51" t="s">
        <v>123</v>
      </c>
      <c r="F51" t="s">
        <v>454</v>
      </c>
      <c r="G51" t="s">
        <v>455</v>
      </c>
      <c r="H51" t="s">
        <v>102</v>
      </c>
      <c r="I51" s="77">
        <v>1000</v>
      </c>
      <c r="J51" s="77">
        <v>671</v>
      </c>
      <c r="K51" s="77">
        <v>0</v>
      </c>
      <c r="L51" s="77">
        <v>6.71</v>
      </c>
      <c r="M51" s="78">
        <v>0</v>
      </c>
      <c r="N51" s="78">
        <v>5.9999999999999995E-4</v>
      </c>
      <c r="O51" s="78">
        <v>1E-4</v>
      </c>
    </row>
    <row r="52" spans="2:15">
      <c r="B52" t="s">
        <v>456</v>
      </c>
      <c r="C52" t="s">
        <v>457</v>
      </c>
      <c r="D52" t="s">
        <v>100</v>
      </c>
      <c r="E52" t="s">
        <v>123</v>
      </c>
      <c r="F52" t="s">
        <v>458</v>
      </c>
      <c r="G52" t="s">
        <v>112</v>
      </c>
      <c r="H52" t="s">
        <v>102</v>
      </c>
      <c r="I52" s="77">
        <v>89562</v>
      </c>
      <c r="J52" s="77">
        <v>78.599999999999994</v>
      </c>
      <c r="K52" s="77">
        <v>0</v>
      </c>
      <c r="L52" s="77">
        <v>70.395731999999995</v>
      </c>
      <c r="M52" s="78">
        <v>1E-4</v>
      </c>
      <c r="N52" s="78">
        <v>6.6E-3</v>
      </c>
      <c r="O52" s="78">
        <v>8.0000000000000004E-4</v>
      </c>
    </row>
    <row r="53" spans="2:15">
      <c r="B53" t="s">
        <v>459</v>
      </c>
      <c r="C53" t="s">
        <v>460</v>
      </c>
      <c r="D53" t="s">
        <v>100</v>
      </c>
      <c r="E53" t="s">
        <v>123</v>
      </c>
      <c r="F53" t="s">
        <v>461</v>
      </c>
      <c r="G53" t="s">
        <v>112</v>
      </c>
      <c r="H53" t="s">
        <v>102</v>
      </c>
      <c r="I53" s="77">
        <v>5</v>
      </c>
      <c r="J53" s="77">
        <v>40330</v>
      </c>
      <c r="K53" s="77">
        <v>0</v>
      </c>
      <c r="L53" s="77">
        <v>2.0165000000000002</v>
      </c>
      <c r="M53" s="78">
        <v>0</v>
      </c>
      <c r="N53" s="78">
        <v>2.0000000000000001E-4</v>
      </c>
      <c r="O53" s="78">
        <v>0</v>
      </c>
    </row>
    <row r="54" spans="2:15">
      <c r="B54" t="s">
        <v>462</v>
      </c>
      <c r="C54" t="s">
        <v>463</v>
      </c>
      <c r="D54" t="s">
        <v>100</v>
      </c>
      <c r="E54" t="s">
        <v>123</v>
      </c>
      <c r="F54" t="s">
        <v>464</v>
      </c>
      <c r="G54" t="s">
        <v>385</v>
      </c>
      <c r="H54" t="s">
        <v>102</v>
      </c>
      <c r="I54" s="77">
        <v>373</v>
      </c>
      <c r="J54" s="77">
        <v>1892</v>
      </c>
      <c r="K54" s="77">
        <v>0</v>
      </c>
      <c r="L54" s="77">
        <v>7.0571599999999997</v>
      </c>
      <c r="M54" s="78">
        <v>0</v>
      </c>
      <c r="N54" s="78">
        <v>6.9999999999999999E-4</v>
      </c>
      <c r="O54" s="78">
        <v>1E-4</v>
      </c>
    </row>
    <row r="55" spans="2:15">
      <c r="B55" t="s">
        <v>465</v>
      </c>
      <c r="C55" t="s">
        <v>466</v>
      </c>
      <c r="D55" t="s">
        <v>100</v>
      </c>
      <c r="E55" t="s">
        <v>123</v>
      </c>
      <c r="F55" t="s">
        <v>467</v>
      </c>
      <c r="G55" t="s">
        <v>392</v>
      </c>
      <c r="H55" t="s">
        <v>102</v>
      </c>
      <c r="I55" s="77">
        <v>31</v>
      </c>
      <c r="J55" s="77">
        <v>15850</v>
      </c>
      <c r="K55" s="77">
        <v>0</v>
      </c>
      <c r="L55" s="77">
        <v>4.9135</v>
      </c>
      <c r="M55" s="78">
        <v>0</v>
      </c>
      <c r="N55" s="78">
        <v>5.0000000000000001E-4</v>
      </c>
      <c r="O55" s="78">
        <v>1E-4</v>
      </c>
    </row>
    <row r="56" spans="2:15">
      <c r="B56" t="s">
        <v>468</v>
      </c>
      <c r="C56" t="s">
        <v>469</v>
      </c>
      <c r="D56" t="s">
        <v>100</v>
      </c>
      <c r="E56" t="s">
        <v>123</v>
      </c>
      <c r="F56" t="s">
        <v>470</v>
      </c>
      <c r="G56" t="s">
        <v>396</v>
      </c>
      <c r="H56" t="s">
        <v>102</v>
      </c>
      <c r="I56" s="77">
        <v>471</v>
      </c>
      <c r="J56" s="77">
        <v>12800</v>
      </c>
      <c r="K56" s="77">
        <v>0</v>
      </c>
      <c r="L56" s="77">
        <v>60.287999999999997</v>
      </c>
      <c r="M56" s="78">
        <v>0</v>
      </c>
      <c r="N56" s="78">
        <v>5.7000000000000002E-3</v>
      </c>
      <c r="O56" s="78">
        <v>6.9999999999999999E-4</v>
      </c>
    </row>
    <row r="57" spans="2:15">
      <c r="B57" t="s">
        <v>471</v>
      </c>
      <c r="C57" t="s">
        <v>472</v>
      </c>
      <c r="D57" t="s">
        <v>100</v>
      </c>
      <c r="E57" t="s">
        <v>123</v>
      </c>
      <c r="F57" t="s">
        <v>473</v>
      </c>
      <c r="G57" t="s">
        <v>474</v>
      </c>
      <c r="H57" t="s">
        <v>102</v>
      </c>
      <c r="I57" s="77">
        <v>16</v>
      </c>
      <c r="J57" s="77">
        <v>35950</v>
      </c>
      <c r="K57" s="77">
        <v>0</v>
      </c>
      <c r="L57" s="77">
        <v>5.7519999999999998</v>
      </c>
      <c r="M57" s="78">
        <v>0</v>
      </c>
      <c r="N57" s="78">
        <v>5.0000000000000001E-4</v>
      </c>
      <c r="O57" s="78">
        <v>1E-4</v>
      </c>
    </row>
    <row r="58" spans="2:15">
      <c r="B58" t="s">
        <v>475</v>
      </c>
      <c r="C58" t="s">
        <v>476</v>
      </c>
      <c r="D58" t="s">
        <v>100</v>
      </c>
      <c r="E58" t="s">
        <v>123</v>
      </c>
      <c r="F58" t="s">
        <v>477</v>
      </c>
      <c r="G58" t="s">
        <v>310</v>
      </c>
      <c r="H58" t="s">
        <v>102</v>
      </c>
      <c r="I58" s="77">
        <v>719</v>
      </c>
      <c r="J58" s="77">
        <v>2836</v>
      </c>
      <c r="K58" s="77">
        <v>0</v>
      </c>
      <c r="L58" s="77">
        <v>20.390840000000001</v>
      </c>
      <c r="M58" s="78">
        <v>0</v>
      </c>
      <c r="N58" s="78">
        <v>1.9E-3</v>
      </c>
      <c r="O58" s="78">
        <v>2.0000000000000001E-4</v>
      </c>
    </row>
    <row r="59" spans="2:15">
      <c r="B59" t="s">
        <v>478</v>
      </c>
      <c r="C59" t="s">
        <v>479</v>
      </c>
      <c r="D59" t="s">
        <v>100</v>
      </c>
      <c r="E59" t="s">
        <v>123</v>
      </c>
      <c r="F59" t="s">
        <v>309</v>
      </c>
      <c r="G59" t="s">
        <v>310</v>
      </c>
      <c r="H59" t="s">
        <v>102</v>
      </c>
      <c r="I59" s="77">
        <v>1304</v>
      </c>
      <c r="J59" s="77">
        <v>1659</v>
      </c>
      <c r="K59" s="77">
        <v>0</v>
      </c>
      <c r="L59" s="77">
        <v>21.63336</v>
      </c>
      <c r="M59" s="78">
        <v>0</v>
      </c>
      <c r="N59" s="78">
        <v>2E-3</v>
      </c>
      <c r="O59" s="78">
        <v>2.0000000000000001E-4</v>
      </c>
    </row>
    <row r="60" spans="2:15">
      <c r="B60" t="s">
        <v>480</v>
      </c>
      <c r="C60" t="s">
        <v>481</v>
      </c>
      <c r="D60" t="s">
        <v>100</v>
      </c>
      <c r="E60" t="s">
        <v>123</v>
      </c>
      <c r="F60" t="s">
        <v>482</v>
      </c>
      <c r="G60" t="s">
        <v>302</v>
      </c>
      <c r="H60" t="s">
        <v>102</v>
      </c>
      <c r="I60" s="77">
        <v>515</v>
      </c>
      <c r="J60" s="77">
        <v>4615</v>
      </c>
      <c r="K60" s="77">
        <v>0</v>
      </c>
      <c r="L60" s="77">
        <v>23.767250000000001</v>
      </c>
      <c r="M60" s="78">
        <v>0</v>
      </c>
      <c r="N60" s="78">
        <v>2.2000000000000001E-3</v>
      </c>
      <c r="O60" s="78">
        <v>2.9999999999999997E-4</v>
      </c>
    </row>
    <row r="61" spans="2:15">
      <c r="B61" t="s">
        <v>483</v>
      </c>
      <c r="C61" t="s">
        <v>484</v>
      </c>
      <c r="D61" t="s">
        <v>100</v>
      </c>
      <c r="E61" t="s">
        <v>123</v>
      </c>
      <c r="F61" t="s">
        <v>485</v>
      </c>
      <c r="G61" t="s">
        <v>302</v>
      </c>
      <c r="H61" t="s">
        <v>102</v>
      </c>
      <c r="I61" s="77">
        <v>806</v>
      </c>
      <c r="J61" s="77">
        <v>1216</v>
      </c>
      <c r="K61" s="77">
        <v>0</v>
      </c>
      <c r="L61" s="77">
        <v>9.8009599999999999</v>
      </c>
      <c r="M61" s="78">
        <v>0</v>
      </c>
      <c r="N61" s="78">
        <v>8.9999999999999998E-4</v>
      </c>
      <c r="O61" s="78">
        <v>1E-4</v>
      </c>
    </row>
    <row r="62" spans="2:15">
      <c r="B62" t="s">
        <v>486</v>
      </c>
      <c r="C62" t="s">
        <v>487</v>
      </c>
      <c r="D62" t="s">
        <v>100</v>
      </c>
      <c r="E62" t="s">
        <v>123</v>
      </c>
      <c r="F62" t="s">
        <v>488</v>
      </c>
      <c r="G62" t="s">
        <v>302</v>
      </c>
      <c r="H62" t="s">
        <v>102</v>
      </c>
      <c r="I62" s="77">
        <v>370</v>
      </c>
      <c r="J62" s="77">
        <v>4749</v>
      </c>
      <c r="K62" s="77">
        <v>0</v>
      </c>
      <c r="L62" s="77">
        <v>17.571300000000001</v>
      </c>
      <c r="M62" s="78">
        <v>0</v>
      </c>
      <c r="N62" s="78">
        <v>1.6999999999999999E-3</v>
      </c>
      <c r="O62" s="78">
        <v>2.0000000000000001E-4</v>
      </c>
    </row>
    <row r="63" spans="2:15">
      <c r="B63" t="s">
        <v>489</v>
      </c>
      <c r="C63" t="s">
        <v>490</v>
      </c>
      <c r="D63" t="s">
        <v>100</v>
      </c>
      <c r="E63" t="s">
        <v>123</v>
      </c>
      <c r="F63" t="s">
        <v>491</v>
      </c>
      <c r="G63" t="s">
        <v>285</v>
      </c>
      <c r="H63" t="s">
        <v>102</v>
      </c>
      <c r="I63" s="77">
        <v>170</v>
      </c>
      <c r="J63" s="77">
        <v>16040</v>
      </c>
      <c r="K63" s="77">
        <v>0</v>
      </c>
      <c r="L63" s="77">
        <v>27.268000000000001</v>
      </c>
      <c r="M63" s="78">
        <v>0</v>
      </c>
      <c r="N63" s="78">
        <v>2.5999999999999999E-3</v>
      </c>
      <c r="O63" s="78">
        <v>2.9999999999999997E-4</v>
      </c>
    </row>
    <row r="64" spans="2:15">
      <c r="B64" t="s">
        <v>492</v>
      </c>
      <c r="C64" t="s">
        <v>493</v>
      </c>
      <c r="D64" t="s">
        <v>100</v>
      </c>
      <c r="E64" t="s">
        <v>123</v>
      </c>
      <c r="F64" t="s">
        <v>494</v>
      </c>
      <c r="G64" t="s">
        <v>285</v>
      </c>
      <c r="H64" t="s">
        <v>102</v>
      </c>
      <c r="I64" s="77">
        <v>3200</v>
      </c>
      <c r="J64" s="77">
        <v>808</v>
      </c>
      <c r="K64" s="77">
        <v>0</v>
      </c>
      <c r="L64" s="77">
        <v>25.856000000000002</v>
      </c>
      <c r="M64" s="78">
        <v>0</v>
      </c>
      <c r="N64" s="78">
        <v>2.3999999999999998E-3</v>
      </c>
      <c r="O64" s="78">
        <v>2.9999999999999997E-4</v>
      </c>
    </row>
    <row r="65" spans="2:15">
      <c r="B65" t="s">
        <v>495</v>
      </c>
      <c r="C65" t="s">
        <v>496</v>
      </c>
      <c r="D65" t="s">
        <v>100</v>
      </c>
      <c r="E65" t="s">
        <v>123</v>
      </c>
      <c r="F65" t="s">
        <v>497</v>
      </c>
      <c r="G65" t="s">
        <v>285</v>
      </c>
      <c r="H65" t="s">
        <v>102</v>
      </c>
      <c r="I65" s="77">
        <v>45200</v>
      </c>
      <c r="J65" s="77">
        <v>159</v>
      </c>
      <c r="K65" s="77">
        <v>0</v>
      </c>
      <c r="L65" s="77">
        <v>71.867999999999995</v>
      </c>
      <c r="M65" s="78">
        <v>1E-4</v>
      </c>
      <c r="N65" s="78">
        <v>6.7999999999999996E-3</v>
      </c>
      <c r="O65" s="78">
        <v>8.0000000000000004E-4</v>
      </c>
    </row>
    <row r="66" spans="2:15">
      <c r="B66" t="s">
        <v>498</v>
      </c>
      <c r="C66" t="s">
        <v>499</v>
      </c>
      <c r="D66" t="s">
        <v>100</v>
      </c>
      <c r="E66" t="s">
        <v>123</v>
      </c>
      <c r="F66" t="s">
        <v>500</v>
      </c>
      <c r="G66" t="s">
        <v>285</v>
      </c>
      <c r="H66" t="s">
        <v>102</v>
      </c>
      <c r="I66" s="77">
        <v>18229</v>
      </c>
      <c r="J66" s="77">
        <v>739</v>
      </c>
      <c r="K66" s="77">
        <v>0</v>
      </c>
      <c r="L66" s="77">
        <v>134.71231</v>
      </c>
      <c r="M66" s="78">
        <v>1E-4</v>
      </c>
      <c r="N66" s="78">
        <v>1.2699999999999999E-2</v>
      </c>
      <c r="O66" s="78">
        <v>1.5E-3</v>
      </c>
    </row>
    <row r="67" spans="2:15">
      <c r="B67" t="s">
        <v>501</v>
      </c>
      <c r="C67" t="s">
        <v>502</v>
      </c>
      <c r="D67" t="s">
        <v>100</v>
      </c>
      <c r="E67" t="s">
        <v>123</v>
      </c>
      <c r="F67" t="s">
        <v>503</v>
      </c>
      <c r="G67" t="s">
        <v>285</v>
      </c>
      <c r="H67" t="s">
        <v>102</v>
      </c>
      <c r="I67" s="77">
        <v>9694</v>
      </c>
      <c r="J67" s="77">
        <v>1625</v>
      </c>
      <c r="K67" s="77">
        <v>0</v>
      </c>
      <c r="L67" s="77">
        <v>157.5275</v>
      </c>
      <c r="M67" s="78">
        <v>0</v>
      </c>
      <c r="N67" s="78">
        <v>1.4800000000000001E-2</v>
      </c>
      <c r="O67" s="78">
        <v>1.6999999999999999E-3</v>
      </c>
    </row>
    <row r="68" spans="2:15">
      <c r="B68" t="s">
        <v>504</v>
      </c>
      <c r="C68" t="s">
        <v>505</v>
      </c>
      <c r="D68" t="s">
        <v>100</v>
      </c>
      <c r="E68" t="s">
        <v>123</v>
      </c>
      <c r="F68" t="s">
        <v>506</v>
      </c>
      <c r="G68" t="s">
        <v>507</v>
      </c>
      <c r="H68" t="s">
        <v>102</v>
      </c>
      <c r="I68" s="77">
        <v>2</v>
      </c>
      <c r="J68" s="77">
        <v>30370</v>
      </c>
      <c r="K68" s="77">
        <v>0</v>
      </c>
      <c r="L68" s="77">
        <v>0.60740000000000005</v>
      </c>
      <c r="M68" s="78">
        <v>0</v>
      </c>
      <c r="N68" s="78">
        <v>1E-4</v>
      </c>
      <c r="O68" s="78">
        <v>0</v>
      </c>
    </row>
    <row r="69" spans="2:15">
      <c r="B69" t="s">
        <v>508</v>
      </c>
      <c r="C69" t="s">
        <v>509</v>
      </c>
      <c r="D69" t="s">
        <v>100</v>
      </c>
      <c r="E69" t="s">
        <v>123</v>
      </c>
      <c r="F69" t="s">
        <v>510</v>
      </c>
      <c r="G69" t="s">
        <v>507</v>
      </c>
      <c r="H69" t="s">
        <v>102</v>
      </c>
      <c r="I69" s="77">
        <v>18</v>
      </c>
      <c r="J69" s="77">
        <v>21910</v>
      </c>
      <c r="K69" s="77">
        <v>0</v>
      </c>
      <c r="L69" s="77">
        <v>3.9438</v>
      </c>
      <c r="M69" s="78">
        <v>0</v>
      </c>
      <c r="N69" s="78">
        <v>4.0000000000000002E-4</v>
      </c>
      <c r="O69" s="78">
        <v>0</v>
      </c>
    </row>
    <row r="70" spans="2:15">
      <c r="B70" t="s">
        <v>511</v>
      </c>
      <c r="C70" t="s">
        <v>512</v>
      </c>
      <c r="D70" t="s">
        <v>100</v>
      </c>
      <c r="E70" t="s">
        <v>123</v>
      </c>
      <c r="F70" t="s">
        <v>513</v>
      </c>
      <c r="G70" t="s">
        <v>507</v>
      </c>
      <c r="H70" t="s">
        <v>102</v>
      </c>
      <c r="I70" s="77">
        <v>490</v>
      </c>
      <c r="J70" s="77">
        <v>1935</v>
      </c>
      <c r="K70" s="77">
        <v>0</v>
      </c>
      <c r="L70" s="77">
        <v>9.4815000000000005</v>
      </c>
      <c r="M70" s="78">
        <v>0</v>
      </c>
      <c r="N70" s="78">
        <v>8.9999999999999998E-4</v>
      </c>
      <c r="O70" s="78">
        <v>1E-4</v>
      </c>
    </row>
    <row r="71" spans="2:15">
      <c r="B71" t="s">
        <v>514</v>
      </c>
      <c r="C71" t="s">
        <v>515</v>
      </c>
      <c r="D71" t="s">
        <v>100</v>
      </c>
      <c r="E71" t="s">
        <v>123</v>
      </c>
      <c r="F71" t="s">
        <v>516</v>
      </c>
      <c r="G71" t="s">
        <v>517</v>
      </c>
      <c r="H71" t="s">
        <v>102</v>
      </c>
      <c r="I71" s="77">
        <v>234</v>
      </c>
      <c r="J71" s="77">
        <v>18310</v>
      </c>
      <c r="K71" s="77">
        <v>0</v>
      </c>
      <c r="L71" s="77">
        <v>42.845399999999998</v>
      </c>
      <c r="M71" s="78">
        <v>0</v>
      </c>
      <c r="N71" s="78">
        <v>4.0000000000000001E-3</v>
      </c>
      <c r="O71" s="78">
        <v>5.0000000000000001E-4</v>
      </c>
    </row>
    <row r="72" spans="2:15">
      <c r="B72" t="s">
        <v>518</v>
      </c>
      <c r="C72" t="s">
        <v>519</v>
      </c>
      <c r="D72" t="s">
        <v>100</v>
      </c>
      <c r="E72" t="s">
        <v>123</v>
      </c>
      <c r="F72" t="s">
        <v>520</v>
      </c>
      <c r="G72" t="s">
        <v>517</v>
      </c>
      <c r="H72" t="s">
        <v>102</v>
      </c>
      <c r="I72" s="77">
        <v>320</v>
      </c>
      <c r="J72" s="77">
        <v>7553</v>
      </c>
      <c r="K72" s="77">
        <v>0</v>
      </c>
      <c r="L72" s="77">
        <v>24.169599999999999</v>
      </c>
      <c r="M72" s="78">
        <v>0</v>
      </c>
      <c r="N72" s="78">
        <v>2.3E-3</v>
      </c>
      <c r="O72" s="78">
        <v>2.9999999999999997E-4</v>
      </c>
    </row>
    <row r="73" spans="2:15">
      <c r="B73" t="s">
        <v>521</v>
      </c>
      <c r="C73" t="s">
        <v>522</v>
      </c>
      <c r="D73" t="s">
        <v>100</v>
      </c>
      <c r="E73" t="s">
        <v>123</v>
      </c>
      <c r="F73" t="s">
        <v>523</v>
      </c>
      <c r="G73" t="s">
        <v>517</v>
      </c>
      <c r="H73" t="s">
        <v>102</v>
      </c>
      <c r="I73" s="77">
        <v>422</v>
      </c>
      <c r="J73" s="77">
        <v>6400</v>
      </c>
      <c r="K73" s="77">
        <v>0</v>
      </c>
      <c r="L73" s="77">
        <v>27.007999999999999</v>
      </c>
      <c r="M73" s="78">
        <v>0</v>
      </c>
      <c r="N73" s="78">
        <v>2.5000000000000001E-3</v>
      </c>
      <c r="O73" s="78">
        <v>2.9999999999999997E-4</v>
      </c>
    </row>
    <row r="74" spans="2:15">
      <c r="B74" t="s">
        <v>524</v>
      </c>
      <c r="C74" t="s">
        <v>525</v>
      </c>
      <c r="D74" t="s">
        <v>100</v>
      </c>
      <c r="E74" t="s">
        <v>123</v>
      </c>
      <c r="F74" t="s">
        <v>526</v>
      </c>
      <c r="G74" t="s">
        <v>127</v>
      </c>
      <c r="H74" t="s">
        <v>102</v>
      </c>
      <c r="I74" s="77">
        <v>150</v>
      </c>
      <c r="J74" s="77">
        <v>26200</v>
      </c>
      <c r="K74" s="77">
        <v>0</v>
      </c>
      <c r="L74" s="77">
        <v>39.299999999999997</v>
      </c>
      <c r="M74" s="78">
        <v>0</v>
      </c>
      <c r="N74" s="78">
        <v>3.7000000000000002E-3</v>
      </c>
      <c r="O74" s="78">
        <v>4.0000000000000002E-4</v>
      </c>
    </row>
    <row r="75" spans="2:15">
      <c r="B75" t="s">
        <v>527</v>
      </c>
      <c r="C75" t="s">
        <v>528</v>
      </c>
      <c r="D75" t="s">
        <v>100</v>
      </c>
      <c r="E75" t="s">
        <v>123</v>
      </c>
      <c r="F75" t="s">
        <v>529</v>
      </c>
      <c r="G75" t="s">
        <v>127</v>
      </c>
      <c r="H75" t="s">
        <v>102</v>
      </c>
      <c r="I75" s="77">
        <v>8300</v>
      </c>
      <c r="J75" s="77">
        <v>180</v>
      </c>
      <c r="K75" s="77">
        <v>0</v>
      </c>
      <c r="L75" s="77">
        <v>14.94</v>
      </c>
      <c r="M75" s="78">
        <v>0</v>
      </c>
      <c r="N75" s="78">
        <v>1.4E-3</v>
      </c>
      <c r="O75" s="78">
        <v>2.0000000000000001E-4</v>
      </c>
    </row>
    <row r="76" spans="2:15">
      <c r="B76" t="s">
        <v>530</v>
      </c>
      <c r="C76" t="s">
        <v>531</v>
      </c>
      <c r="D76" t="s">
        <v>100</v>
      </c>
      <c r="E76" t="s">
        <v>123</v>
      </c>
      <c r="F76" t="s">
        <v>532</v>
      </c>
      <c r="G76" t="s">
        <v>128</v>
      </c>
      <c r="H76" t="s">
        <v>102</v>
      </c>
      <c r="I76" s="77">
        <v>6227</v>
      </c>
      <c r="J76" s="77">
        <v>657.6</v>
      </c>
      <c r="K76" s="77">
        <v>0</v>
      </c>
      <c r="L76" s="77">
        <v>40.948751999999999</v>
      </c>
      <c r="M76" s="78">
        <v>0</v>
      </c>
      <c r="N76" s="78">
        <v>3.8999999999999998E-3</v>
      </c>
      <c r="O76" s="78">
        <v>4.0000000000000002E-4</v>
      </c>
    </row>
    <row r="77" spans="2:15">
      <c r="B77" t="s">
        <v>533</v>
      </c>
      <c r="C77" t="s">
        <v>534</v>
      </c>
      <c r="D77" t="s">
        <v>100</v>
      </c>
      <c r="E77" t="s">
        <v>123</v>
      </c>
      <c r="F77" t="s">
        <v>535</v>
      </c>
      <c r="G77" t="s">
        <v>128</v>
      </c>
      <c r="H77" t="s">
        <v>102</v>
      </c>
      <c r="I77" s="77">
        <v>1731</v>
      </c>
      <c r="J77" s="77">
        <v>1915</v>
      </c>
      <c r="K77" s="77">
        <v>0</v>
      </c>
      <c r="L77" s="77">
        <v>33.148650000000004</v>
      </c>
      <c r="M77" s="78">
        <v>0</v>
      </c>
      <c r="N77" s="78">
        <v>3.0999999999999999E-3</v>
      </c>
      <c r="O77" s="78">
        <v>4.0000000000000002E-4</v>
      </c>
    </row>
    <row r="78" spans="2:15">
      <c r="B78" t="s">
        <v>536</v>
      </c>
      <c r="C78" t="s">
        <v>537</v>
      </c>
      <c r="D78" t="s">
        <v>100</v>
      </c>
      <c r="E78" t="s">
        <v>123</v>
      </c>
      <c r="F78" t="s">
        <v>538</v>
      </c>
      <c r="G78" t="s">
        <v>128</v>
      </c>
      <c r="H78" t="s">
        <v>102</v>
      </c>
      <c r="I78" s="77">
        <v>1323.88</v>
      </c>
      <c r="J78" s="77">
        <v>1546</v>
      </c>
      <c r="K78" s="77">
        <v>0</v>
      </c>
      <c r="L78" s="77">
        <v>20.467184799999998</v>
      </c>
      <c r="M78" s="78">
        <v>0</v>
      </c>
      <c r="N78" s="78">
        <v>1.9E-3</v>
      </c>
      <c r="O78" s="78">
        <v>2.0000000000000001E-4</v>
      </c>
    </row>
    <row r="79" spans="2:15">
      <c r="B79" t="s">
        <v>539</v>
      </c>
      <c r="C79" t="s">
        <v>540</v>
      </c>
      <c r="D79" t="s">
        <v>100</v>
      </c>
      <c r="E79" t="s">
        <v>123</v>
      </c>
      <c r="F79" t="s">
        <v>541</v>
      </c>
      <c r="G79" t="s">
        <v>129</v>
      </c>
      <c r="H79" t="s">
        <v>102</v>
      </c>
      <c r="I79" s="77">
        <v>886</v>
      </c>
      <c r="J79" s="77">
        <v>4851</v>
      </c>
      <c r="K79" s="77">
        <v>0</v>
      </c>
      <c r="L79" s="77">
        <v>42.979860000000002</v>
      </c>
      <c r="M79" s="78">
        <v>0</v>
      </c>
      <c r="N79" s="78">
        <v>4.0000000000000001E-3</v>
      </c>
      <c r="O79" s="78">
        <v>5.0000000000000001E-4</v>
      </c>
    </row>
    <row r="80" spans="2:15">
      <c r="B80" t="s">
        <v>542</v>
      </c>
      <c r="C80" t="s">
        <v>543</v>
      </c>
      <c r="D80" t="s">
        <v>100</v>
      </c>
      <c r="E80" t="s">
        <v>123</v>
      </c>
      <c r="F80" t="s">
        <v>544</v>
      </c>
      <c r="G80" t="s">
        <v>129</v>
      </c>
      <c r="H80" t="s">
        <v>102</v>
      </c>
      <c r="I80" s="77">
        <v>692</v>
      </c>
      <c r="J80" s="77">
        <v>9783</v>
      </c>
      <c r="K80" s="77">
        <v>0</v>
      </c>
      <c r="L80" s="77">
        <v>67.698359999999994</v>
      </c>
      <c r="M80" s="78">
        <v>0</v>
      </c>
      <c r="N80" s="78">
        <v>6.4000000000000003E-3</v>
      </c>
      <c r="O80" s="78">
        <v>6.9999999999999999E-4</v>
      </c>
    </row>
    <row r="81" spans="2:15">
      <c r="B81" t="s">
        <v>545</v>
      </c>
      <c r="C81" t="s">
        <v>546</v>
      </c>
      <c r="D81" t="s">
        <v>100</v>
      </c>
      <c r="E81" t="s">
        <v>123</v>
      </c>
      <c r="F81" t="s">
        <v>547</v>
      </c>
      <c r="G81" t="s">
        <v>129</v>
      </c>
      <c r="H81" t="s">
        <v>102</v>
      </c>
      <c r="I81" s="77">
        <v>8</v>
      </c>
      <c r="J81" s="77">
        <v>11580</v>
      </c>
      <c r="K81" s="77">
        <v>0</v>
      </c>
      <c r="L81" s="77">
        <v>0.9264</v>
      </c>
      <c r="M81" s="78">
        <v>0</v>
      </c>
      <c r="N81" s="78">
        <v>1E-4</v>
      </c>
      <c r="O81" s="78">
        <v>0</v>
      </c>
    </row>
    <row r="82" spans="2:15">
      <c r="B82" s="79" t="s">
        <v>548</v>
      </c>
      <c r="E82" s="16"/>
      <c r="F82" s="16"/>
      <c r="G82" s="16"/>
      <c r="I82" s="81">
        <v>461836.43</v>
      </c>
      <c r="K82" s="81">
        <v>7.1249999999999994E-2</v>
      </c>
      <c r="L82" s="81">
        <v>2255.25518797</v>
      </c>
      <c r="N82" s="80">
        <v>0.21240000000000001</v>
      </c>
      <c r="O82" s="80">
        <v>2.4500000000000001E-2</v>
      </c>
    </row>
    <row r="83" spans="2:15">
      <c r="B83" t="s">
        <v>549</v>
      </c>
      <c r="C83" t="s">
        <v>550</v>
      </c>
      <c r="D83" t="s">
        <v>100</v>
      </c>
      <c r="E83" t="s">
        <v>123</v>
      </c>
      <c r="F83" t="s">
        <v>551</v>
      </c>
      <c r="G83" t="s">
        <v>101</v>
      </c>
      <c r="H83" t="s">
        <v>102</v>
      </c>
      <c r="I83" s="77">
        <v>2385</v>
      </c>
      <c r="J83" s="77">
        <v>1403</v>
      </c>
      <c r="K83" s="77">
        <v>0</v>
      </c>
      <c r="L83" s="77">
        <v>33.461550000000003</v>
      </c>
      <c r="M83" s="78">
        <v>2.0000000000000001E-4</v>
      </c>
      <c r="N83" s="78">
        <v>3.2000000000000002E-3</v>
      </c>
      <c r="O83" s="78">
        <v>4.0000000000000002E-4</v>
      </c>
    </row>
    <row r="84" spans="2:15">
      <c r="B84" t="s">
        <v>552</v>
      </c>
      <c r="C84" t="s">
        <v>553</v>
      </c>
      <c r="D84" t="s">
        <v>100</v>
      </c>
      <c r="E84" t="s">
        <v>123</v>
      </c>
      <c r="F84" t="s">
        <v>554</v>
      </c>
      <c r="G84" t="s">
        <v>555</v>
      </c>
      <c r="H84" t="s">
        <v>102</v>
      </c>
      <c r="I84" s="77">
        <v>317</v>
      </c>
      <c r="J84" s="77">
        <v>5770</v>
      </c>
      <c r="K84" s="77">
        <v>0</v>
      </c>
      <c r="L84" s="77">
        <v>18.290900000000001</v>
      </c>
      <c r="M84" s="78">
        <v>0</v>
      </c>
      <c r="N84" s="78">
        <v>1.6999999999999999E-3</v>
      </c>
      <c r="O84" s="78">
        <v>2.0000000000000001E-4</v>
      </c>
    </row>
    <row r="85" spans="2:15">
      <c r="B85" t="s">
        <v>556</v>
      </c>
      <c r="C85" t="s">
        <v>557</v>
      </c>
      <c r="D85" t="s">
        <v>100</v>
      </c>
      <c r="E85" t="s">
        <v>123</v>
      </c>
      <c r="F85" t="s">
        <v>558</v>
      </c>
      <c r="G85" t="s">
        <v>555</v>
      </c>
      <c r="H85" t="s">
        <v>102</v>
      </c>
      <c r="I85" s="77">
        <v>649</v>
      </c>
      <c r="J85" s="77">
        <v>285.89999999999998</v>
      </c>
      <c r="K85" s="77">
        <v>0</v>
      </c>
      <c r="L85" s="77">
        <v>1.855491</v>
      </c>
      <c r="M85" s="78">
        <v>0</v>
      </c>
      <c r="N85" s="78">
        <v>2.0000000000000001E-4</v>
      </c>
      <c r="O85" s="78">
        <v>0</v>
      </c>
    </row>
    <row r="86" spans="2:15">
      <c r="B86" t="s">
        <v>559</v>
      </c>
      <c r="C86" t="s">
        <v>560</v>
      </c>
      <c r="D86" t="s">
        <v>100</v>
      </c>
      <c r="E86" t="s">
        <v>123</v>
      </c>
      <c r="F86" t="s">
        <v>561</v>
      </c>
      <c r="G86" t="s">
        <v>555</v>
      </c>
      <c r="H86" t="s">
        <v>102</v>
      </c>
      <c r="I86" s="77">
        <v>1352</v>
      </c>
      <c r="J86" s="77">
        <v>1625</v>
      </c>
      <c r="K86" s="77">
        <v>0</v>
      </c>
      <c r="L86" s="77">
        <v>21.97</v>
      </c>
      <c r="M86" s="78">
        <v>1E-4</v>
      </c>
      <c r="N86" s="78">
        <v>2.0999999999999999E-3</v>
      </c>
      <c r="O86" s="78">
        <v>2.0000000000000001E-4</v>
      </c>
    </row>
    <row r="87" spans="2:15">
      <c r="B87" t="s">
        <v>562</v>
      </c>
      <c r="C87" t="s">
        <v>563</v>
      </c>
      <c r="D87" t="s">
        <v>100</v>
      </c>
      <c r="E87" t="s">
        <v>123</v>
      </c>
      <c r="F87" t="s">
        <v>564</v>
      </c>
      <c r="G87" t="s">
        <v>278</v>
      </c>
      <c r="H87" t="s">
        <v>102</v>
      </c>
      <c r="I87" s="77">
        <v>24</v>
      </c>
      <c r="J87" s="77">
        <v>6894</v>
      </c>
      <c r="K87" s="77">
        <v>0</v>
      </c>
      <c r="L87" s="77">
        <v>1.65456</v>
      </c>
      <c r="M87" s="78">
        <v>0</v>
      </c>
      <c r="N87" s="78">
        <v>2.0000000000000001E-4</v>
      </c>
      <c r="O87" s="78">
        <v>0</v>
      </c>
    </row>
    <row r="88" spans="2:15">
      <c r="B88" t="s">
        <v>565</v>
      </c>
      <c r="C88" t="s">
        <v>566</v>
      </c>
      <c r="D88" t="s">
        <v>100</v>
      </c>
      <c r="E88" t="s">
        <v>123</v>
      </c>
      <c r="F88" t="s">
        <v>567</v>
      </c>
      <c r="G88" t="s">
        <v>278</v>
      </c>
      <c r="H88" t="s">
        <v>102</v>
      </c>
      <c r="I88" s="77">
        <v>7794</v>
      </c>
      <c r="J88" s="77">
        <v>315</v>
      </c>
      <c r="K88" s="77">
        <v>0</v>
      </c>
      <c r="L88" s="77">
        <v>24.551100000000002</v>
      </c>
      <c r="M88" s="78">
        <v>0</v>
      </c>
      <c r="N88" s="78">
        <v>2.3E-3</v>
      </c>
      <c r="O88" s="78">
        <v>2.9999999999999997E-4</v>
      </c>
    </row>
    <row r="89" spans="2:15">
      <c r="B89" t="s">
        <v>568</v>
      </c>
      <c r="C89" t="s">
        <v>569</v>
      </c>
      <c r="D89" t="s">
        <v>100</v>
      </c>
      <c r="E89" t="s">
        <v>123</v>
      </c>
      <c r="F89" t="s">
        <v>570</v>
      </c>
      <c r="G89" t="s">
        <v>345</v>
      </c>
      <c r="H89" t="s">
        <v>102</v>
      </c>
      <c r="I89" s="77">
        <v>1050</v>
      </c>
      <c r="J89" s="77">
        <v>531.6</v>
      </c>
      <c r="K89" s="77">
        <v>0</v>
      </c>
      <c r="L89" s="77">
        <v>5.5818000000000003</v>
      </c>
      <c r="M89" s="78">
        <v>0</v>
      </c>
      <c r="N89" s="78">
        <v>5.0000000000000001E-4</v>
      </c>
      <c r="O89" s="78">
        <v>1E-4</v>
      </c>
    </row>
    <row r="90" spans="2:15">
      <c r="B90" t="s">
        <v>571</v>
      </c>
      <c r="C90" t="s">
        <v>572</v>
      </c>
      <c r="D90" t="s">
        <v>100</v>
      </c>
      <c r="E90" t="s">
        <v>123</v>
      </c>
      <c r="F90" t="s">
        <v>573</v>
      </c>
      <c r="G90" t="s">
        <v>345</v>
      </c>
      <c r="H90" t="s">
        <v>102</v>
      </c>
      <c r="I90" s="77">
        <v>644</v>
      </c>
      <c r="J90" s="77">
        <v>510.4</v>
      </c>
      <c r="K90" s="77">
        <v>0</v>
      </c>
      <c r="L90" s="77">
        <v>3.2869760000000001</v>
      </c>
      <c r="M90" s="78">
        <v>0</v>
      </c>
      <c r="N90" s="78">
        <v>2.9999999999999997E-4</v>
      </c>
      <c r="O90" s="78">
        <v>0</v>
      </c>
    </row>
    <row r="91" spans="2:15">
      <c r="B91" t="s">
        <v>574</v>
      </c>
      <c r="C91" t="s">
        <v>575</v>
      </c>
      <c r="D91" t="s">
        <v>100</v>
      </c>
      <c r="E91" t="s">
        <v>123</v>
      </c>
      <c r="F91" t="s">
        <v>576</v>
      </c>
      <c r="G91" t="s">
        <v>333</v>
      </c>
      <c r="H91" t="s">
        <v>102</v>
      </c>
      <c r="I91" s="77">
        <v>17589</v>
      </c>
      <c r="J91" s="77">
        <v>542.4</v>
      </c>
      <c r="K91" s="77">
        <v>0</v>
      </c>
      <c r="L91" s="77">
        <v>95.402736000000004</v>
      </c>
      <c r="M91" s="78">
        <v>5.0000000000000001E-4</v>
      </c>
      <c r="N91" s="78">
        <v>8.9999999999999993E-3</v>
      </c>
      <c r="O91" s="78">
        <v>1E-3</v>
      </c>
    </row>
    <row r="92" spans="2:15">
      <c r="B92" t="s">
        <v>577</v>
      </c>
      <c r="C92" t="s">
        <v>578</v>
      </c>
      <c r="D92" t="s">
        <v>100</v>
      </c>
      <c r="E92" t="s">
        <v>123</v>
      </c>
      <c r="F92" t="s">
        <v>579</v>
      </c>
      <c r="G92" t="s">
        <v>333</v>
      </c>
      <c r="H92" t="s">
        <v>102</v>
      </c>
      <c r="I92" s="77">
        <v>982</v>
      </c>
      <c r="J92" s="77">
        <v>76.3</v>
      </c>
      <c r="K92" s="77">
        <v>0</v>
      </c>
      <c r="L92" s="77">
        <v>0.74926599999999999</v>
      </c>
      <c r="M92" s="78">
        <v>1E-4</v>
      </c>
      <c r="N92" s="78">
        <v>1E-4</v>
      </c>
      <c r="O92" s="78">
        <v>0</v>
      </c>
    </row>
    <row r="93" spans="2:15">
      <c r="B93" t="s">
        <v>580</v>
      </c>
      <c r="C93" t="s">
        <v>581</v>
      </c>
      <c r="D93" t="s">
        <v>100</v>
      </c>
      <c r="E93" t="s">
        <v>123</v>
      </c>
      <c r="F93" t="s">
        <v>582</v>
      </c>
      <c r="G93" t="s">
        <v>333</v>
      </c>
      <c r="H93" t="s">
        <v>102</v>
      </c>
      <c r="I93" s="77">
        <v>16070</v>
      </c>
      <c r="J93" s="77">
        <v>169.5</v>
      </c>
      <c r="K93" s="77">
        <v>0</v>
      </c>
      <c r="L93" s="77">
        <v>27.23865</v>
      </c>
      <c r="M93" s="78">
        <v>2.0000000000000001E-4</v>
      </c>
      <c r="N93" s="78">
        <v>2.5999999999999999E-3</v>
      </c>
      <c r="O93" s="78">
        <v>2.9999999999999997E-4</v>
      </c>
    </row>
    <row r="94" spans="2:15">
      <c r="B94" t="s">
        <v>583</v>
      </c>
      <c r="C94" t="s">
        <v>584</v>
      </c>
      <c r="D94" t="s">
        <v>100</v>
      </c>
      <c r="E94" t="s">
        <v>123</v>
      </c>
      <c r="F94" t="s">
        <v>585</v>
      </c>
      <c r="G94" t="s">
        <v>333</v>
      </c>
      <c r="H94" t="s">
        <v>102</v>
      </c>
      <c r="I94" s="77">
        <v>354</v>
      </c>
      <c r="J94" s="77">
        <v>3573</v>
      </c>
      <c r="K94" s="77">
        <v>0</v>
      </c>
      <c r="L94" s="77">
        <v>12.64842</v>
      </c>
      <c r="M94" s="78">
        <v>0</v>
      </c>
      <c r="N94" s="78">
        <v>1.1999999999999999E-3</v>
      </c>
      <c r="O94" s="78">
        <v>1E-4</v>
      </c>
    </row>
    <row r="95" spans="2:15">
      <c r="B95" t="s">
        <v>586</v>
      </c>
      <c r="C95" t="s">
        <v>587</v>
      </c>
      <c r="D95" t="s">
        <v>100</v>
      </c>
      <c r="E95" t="s">
        <v>123</v>
      </c>
      <c r="F95" t="s">
        <v>332</v>
      </c>
      <c r="G95" t="s">
        <v>333</v>
      </c>
      <c r="H95" t="s">
        <v>102</v>
      </c>
      <c r="I95" s="77">
        <v>2467</v>
      </c>
      <c r="J95" s="77">
        <v>133.19999999999999</v>
      </c>
      <c r="K95" s="77">
        <v>0</v>
      </c>
      <c r="L95" s="77">
        <v>3.286044</v>
      </c>
      <c r="M95" s="78">
        <v>2.0000000000000001E-4</v>
      </c>
      <c r="N95" s="78">
        <v>2.9999999999999997E-4</v>
      </c>
      <c r="O95" s="78">
        <v>0</v>
      </c>
    </row>
    <row r="96" spans="2:15">
      <c r="B96" t="s">
        <v>588</v>
      </c>
      <c r="C96" t="s">
        <v>589</v>
      </c>
      <c r="D96" t="s">
        <v>100</v>
      </c>
      <c r="E96" t="s">
        <v>123</v>
      </c>
      <c r="F96" t="s">
        <v>590</v>
      </c>
      <c r="G96" t="s">
        <v>333</v>
      </c>
      <c r="H96" t="s">
        <v>102</v>
      </c>
      <c r="I96" s="77">
        <v>5640</v>
      </c>
      <c r="J96" s="77">
        <v>136.4</v>
      </c>
      <c r="K96" s="77">
        <v>0</v>
      </c>
      <c r="L96" s="77">
        <v>7.6929600000000002</v>
      </c>
      <c r="M96" s="78">
        <v>1E-4</v>
      </c>
      <c r="N96" s="78">
        <v>6.9999999999999999E-4</v>
      </c>
      <c r="O96" s="78">
        <v>1E-4</v>
      </c>
    </row>
    <row r="97" spans="2:15">
      <c r="B97" t="s">
        <v>591</v>
      </c>
      <c r="C97" t="s">
        <v>592</v>
      </c>
      <c r="D97" t="s">
        <v>100</v>
      </c>
      <c r="E97" t="s">
        <v>123</v>
      </c>
      <c r="F97" t="s">
        <v>593</v>
      </c>
      <c r="G97" t="s">
        <v>333</v>
      </c>
      <c r="H97" t="s">
        <v>102</v>
      </c>
      <c r="I97" s="77">
        <v>1209</v>
      </c>
      <c r="J97" s="77">
        <v>1456</v>
      </c>
      <c r="K97" s="77">
        <v>0</v>
      </c>
      <c r="L97" s="77">
        <v>17.60304</v>
      </c>
      <c r="M97" s="78">
        <v>0</v>
      </c>
      <c r="N97" s="78">
        <v>1.6999999999999999E-3</v>
      </c>
      <c r="O97" s="78">
        <v>2.0000000000000001E-4</v>
      </c>
    </row>
    <row r="98" spans="2:15">
      <c r="B98" t="s">
        <v>594</v>
      </c>
      <c r="C98" t="s">
        <v>595</v>
      </c>
      <c r="D98" t="s">
        <v>100</v>
      </c>
      <c r="E98" t="s">
        <v>123</v>
      </c>
      <c r="F98" t="s">
        <v>596</v>
      </c>
      <c r="G98" t="s">
        <v>333</v>
      </c>
      <c r="H98" t="s">
        <v>102</v>
      </c>
      <c r="I98" s="77">
        <v>5704</v>
      </c>
      <c r="J98" s="77">
        <v>626.70000000000005</v>
      </c>
      <c r="K98" s="77">
        <v>0</v>
      </c>
      <c r="L98" s="77">
        <v>35.746968000000003</v>
      </c>
      <c r="M98" s="78">
        <v>2.0000000000000001E-4</v>
      </c>
      <c r="N98" s="78">
        <v>3.3999999999999998E-3</v>
      </c>
      <c r="O98" s="78">
        <v>4.0000000000000002E-4</v>
      </c>
    </row>
    <row r="99" spans="2:15">
      <c r="B99" t="s">
        <v>597</v>
      </c>
      <c r="C99" t="s">
        <v>598</v>
      </c>
      <c r="D99" t="s">
        <v>100</v>
      </c>
      <c r="E99" t="s">
        <v>123</v>
      </c>
      <c r="F99" t="s">
        <v>599</v>
      </c>
      <c r="G99" t="s">
        <v>333</v>
      </c>
      <c r="H99" t="s">
        <v>102</v>
      </c>
      <c r="I99" s="77">
        <v>5238</v>
      </c>
      <c r="J99" s="77">
        <v>925.9</v>
      </c>
      <c r="K99" s="77">
        <v>0</v>
      </c>
      <c r="L99" s="77">
        <v>48.498641999999997</v>
      </c>
      <c r="M99" s="78">
        <v>1E-4</v>
      </c>
      <c r="N99" s="78">
        <v>4.5999999999999999E-3</v>
      </c>
      <c r="O99" s="78">
        <v>5.0000000000000001E-4</v>
      </c>
    </row>
    <row r="100" spans="2:15">
      <c r="B100" t="s">
        <v>600</v>
      </c>
      <c r="C100" t="s">
        <v>601</v>
      </c>
      <c r="D100" t="s">
        <v>100</v>
      </c>
      <c r="E100" t="s">
        <v>123</v>
      </c>
      <c r="F100" t="s">
        <v>602</v>
      </c>
      <c r="G100" t="s">
        <v>333</v>
      </c>
      <c r="H100" t="s">
        <v>102</v>
      </c>
      <c r="I100" s="77">
        <v>4789</v>
      </c>
      <c r="J100" s="77">
        <v>2510</v>
      </c>
      <c r="K100" s="77">
        <v>0</v>
      </c>
      <c r="L100" s="77">
        <v>120.2039</v>
      </c>
      <c r="M100" s="78">
        <v>1E-4</v>
      </c>
      <c r="N100" s="78">
        <v>1.1299999999999999E-2</v>
      </c>
      <c r="O100" s="78">
        <v>1.2999999999999999E-3</v>
      </c>
    </row>
    <row r="101" spans="2:15">
      <c r="B101" t="s">
        <v>603</v>
      </c>
      <c r="C101" t="s">
        <v>604</v>
      </c>
      <c r="D101" t="s">
        <v>100</v>
      </c>
      <c r="E101" t="s">
        <v>123</v>
      </c>
      <c r="F101" t="s">
        <v>605</v>
      </c>
      <c r="G101" t="s">
        <v>606</v>
      </c>
      <c r="H101" t="s">
        <v>102</v>
      </c>
      <c r="I101" s="77">
        <v>260</v>
      </c>
      <c r="J101" s="77">
        <v>1951</v>
      </c>
      <c r="K101" s="77">
        <v>0</v>
      </c>
      <c r="L101" s="77">
        <v>5.0726000000000004</v>
      </c>
      <c r="M101" s="78">
        <v>0</v>
      </c>
      <c r="N101" s="78">
        <v>5.0000000000000001E-4</v>
      </c>
      <c r="O101" s="78">
        <v>1E-4</v>
      </c>
    </row>
    <row r="102" spans="2:15">
      <c r="B102" t="s">
        <v>607</v>
      </c>
      <c r="C102" t="s">
        <v>608</v>
      </c>
      <c r="D102" t="s">
        <v>100</v>
      </c>
      <c r="E102" t="s">
        <v>123</v>
      </c>
      <c r="F102" t="s">
        <v>609</v>
      </c>
      <c r="G102" t="s">
        <v>359</v>
      </c>
      <c r="H102" t="s">
        <v>102</v>
      </c>
      <c r="I102" s="77">
        <v>526</v>
      </c>
      <c r="J102" s="77">
        <v>515.20000000000005</v>
      </c>
      <c r="K102" s="77">
        <v>0</v>
      </c>
      <c r="L102" s="77">
        <v>2.7099519999999999</v>
      </c>
      <c r="M102" s="78">
        <v>0</v>
      </c>
      <c r="N102" s="78">
        <v>2.9999999999999997E-4</v>
      </c>
      <c r="O102" s="78">
        <v>0</v>
      </c>
    </row>
    <row r="103" spans="2:15">
      <c r="B103" t="s">
        <v>610</v>
      </c>
      <c r="C103" t="s">
        <v>611</v>
      </c>
      <c r="D103" t="s">
        <v>100</v>
      </c>
      <c r="E103" t="s">
        <v>123</v>
      </c>
      <c r="F103" t="s">
        <v>612</v>
      </c>
      <c r="G103" t="s">
        <v>359</v>
      </c>
      <c r="H103" t="s">
        <v>102</v>
      </c>
      <c r="I103" s="77">
        <v>3342</v>
      </c>
      <c r="J103" s="77">
        <v>37.299999999999997</v>
      </c>
      <c r="K103" s="77">
        <v>0</v>
      </c>
      <c r="L103" s="77">
        <v>1.2465660000000001</v>
      </c>
      <c r="M103" s="78">
        <v>0</v>
      </c>
      <c r="N103" s="78">
        <v>1E-4</v>
      </c>
      <c r="O103" s="78">
        <v>0</v>
      </c>
    </row>
    <row r="104" spans="2:15">
      <c r="B104" t="s">
        <v>613</v>
      </c>
      <c r="C104" t="s">
        <v>614</v>
      </c>
      <c r="D104" t="s">
        <v>100</v>
      </c>
      <c r="E104" t="s">
        <v>123</v>
      </c>
      <c r="F104" t="s">
        <v>615</v>
      </c>
      <c r="G104" t="s">
        <v>297</v>
      </c>
      <c r="H104" t="s">
        <v>102</v>
      </c>
      <c r="I104" s="77">
        <v>5124</v>
      </c>
      <c r="J104" s="77">
        <v>728.4</v>
      </c>
      <c r="K104" s="77">
        <v>0</v>
      </c>
      <c r="L104" s="77">
        <v>37.323216000000002</v>
      </c>
      <c r="M104" s="78">
        <v>2.9999999999999997E-4</v>
      </c>
      <c r="N104" s="78">
        <v>3.5000000000000001E-3</v>
      </c>
      <c r="O104" s="78">
        <v>4.0000000000000002E-4</v>
      </c>
    </row>
    <row r="105" spans="2:15">
      <c r="B105" t="s">
        <v>616</v>
      </c>
      <c r="C105" t="s">
        <v>617</v>
      </c>
      <c r="D105" t="s">
        <v>100</v>
      </c>
      <c r="E105" t="s">
        <v>123</v>
      </c>
      <c r="F105" t="s">
        <v>618</v>
      </c>
      <c r="G105" t="s">
        <v>297</v>
      </c>
      <c r="H105" t="s">
        <v>102</v>
      </c>
      <c r="I105" s="77">
        <v>558</v>
      </c>
      <c r="J105" s="77">
        <v>506.6</v>
      </c>
      <c r="K105" s="77">
        <v>0</v>
      </c>
      <c r="L105" s="77">
        <v>2.8268279999999999</v>
      </c>
      <c r="M105" s="78">
        <v>0</v>
      </c>
      <c r="N105" s="78">
        <v>2.9999999999999997E-4</v>
      </c>
      <c r="O105" s="78">
        <v>0</v>
      </c>
    </row>
    <row r="106" spans="2:15">
      <c r="B106" t="s">
        <v>619</v>
      </c>
      <c r="C106" t="s">
        <v>620</v>
      </c>
      <c r="D106" t="s">
        <v>100</v>
      </c>
      <c r="E106" t="s">
        <v>123</v>
      </c>
      <c r="F106" t="s">
        <v>621</v>
      </c>
      <c r="G106" t="s">
        <v>297</v>
      </c>
      <c r="H106" t="s">
        <v>102</v>
      </c>
      <c r="I106" s="77">
        <v>1340</v>
      </c>
      <c r="J106" s="77">
        <v>2969</v>
      </c>
      <c r="K106" s="77">
        <v>0</v>
      </c>
      <c r="L106" s="77">
        <v>39.784599999999998</v>
      </c>
      <c r="M106" s="78">
        <v>1E-4</v>
      </c>
      <c r="N106" s="78">
        <v>3.7000000000000002E-3</v>
      </c>
      <c r="O106" s="78">
        <v>4.0000000000000002E-4</v>
      </c>
    </row>
    <row r="107" spans="2:15">
      <c r="B107" t="s">
        <v>622</v>
      </c>
      <c r="C107" t="s">
        <v>623</v>
      </c>
      <c r="D107" t="s">
        <v>100</v>
      </c>
      <c r="E107" t="s">
        <v>123</v>
      </c>
      <c r="F107" t="s">
        <v>624</v>
      </c>
      <c r="G107" t="s">
        <v>297</v>
      </c>
      <c r="H107" t="s">
        <v>102</v>
      </c>
      <c r="I107" s="77">
        <v>479</v>
      </c>
      <c r="J107" s="77">
        <v>376.8</v>
      </c>
      <c r="K107" s="77">
        <v>0</v>
      </c>
      <c r="L107" s="77">
        <v>1.804872</v>
      </c>
      <c r="M107" s="78">
        <v>0</v>
      </c>
      <c r="N107" s="78">
        <v>2.0000000000000001E-4</v>
      </c>
      <c r="O107" s="78">
        <v>0</v>
      </c>
    </row>
    <row r="108" spans="2:15">
      <c r="B108" t="s">
        <v>625</v>
      </c>
      <c r="C108" t="s">
        <v>626</v>
      </c>
      <c r="D108" t="s">
        <v>100</v>
      </c>
      <c r="E108" t="s">
        <v>123</v>
      </c>
      <c r="F108" t="s">
        <v>627</v>
      </c>
      <c r="G108" t="s">
        <v>297</v>
      </c>
      <c r="H108" t="s">
        <v>102</v>
      </c>
      <c r="I108" s="77">
        <v>12861</v>
      </c>
      <c r="J108" s="77">
        <v>327.5</v>
      </c>
      <c r="K108" s="77">
        <v>0</v>
      </c>
      <c r="L108" s="77">
        <v>42.119774999999997</v>
      </c>
      <c r="M108" s="78">
        <v>2.9999999999999997E-4</v>
      </c>
      <c r="N108" s="78">
        <v>4.0000000000000001E-3</v>
      </c>
      <c r="O108" s="78">
        <v>5.0000000000000001E-4</v>
      </c>
    </row>
    <row r="109" spans="2:15">
      <c r="B109" t="s">
        <v>628</v>
      </c>
      <c r="C109" t="s">
        <v>629</v>
      </c>
      <c r="D109" t="s">
        <v>100</v>
      </c>
      <c r="E109" t="s">
        <v>123</v>
      </c>
      <c r="F109" t="s">
        <v>630</v>
      </c>
      <c r="G109" t="s">
        <v>297</v>
      </c>
      <c r="H109" t="s">
        <v>102</v>
      </c>
      <c r="I109" s="77">
        <v>2786</v>
      </c>
      <c r="J109" s="77">
        <v>985.2</v>
      </c>
      <c r="K109" s="77">
        <v>0</v>
      </c>
      <c r="L109" s="77">
        <v>27.447672000000001</v>
      </c>
      <c r="M109" s="78">
        <v>1E-4</v>
      </c>
      <c r="N109" s="78">
        <v>2.5999999999999999E-3</v>
      </c>
      <c r="O109" s="78">
        <v>2.9999999999999997E-4</v>
      </c>
    </row>
    <row r="110" spans="2:15">
      <c r="B110" t="s">
        <v>631</v>
      </c>
      <c r="C110" t="s">
        <v>632</v>
      </c>
      <c r="D110" t="s">
        <v>100</v>
      </c>
      <c r="E110" t="s">
        <v>123</v>
      </c>
      <c r="F110" t="s">
        <v>633</v>
      </c>
      <c r="G110" t="s">
        <v>297</v>
      </c>
      <c r="H110" t="s">
        <v>102</v>
      </c>
      <c r="I110" s="77">
        <v>3404</v>
      </c>
      <c r="J110" s="77">
        <v>2710</v>
      </c>
      <c r="K110" s="77">
        <v>0</v>
      </c>
      <c r="L110" s="77">
        <v>92.248400000000004</v>
      </c>
      <c r="M110" s="78">
        <v>2.0000000000000001E-4</v>
      </c>
      <c r="N110" s="78">
        <v>8.6999999999999994E-3</v>
      </c>
      <c r="O110" s="78">
        <v>1E-3</v>
      </c>
    </row>
    <row r="111" spans="2:15">
      <c r="B111" t="s">
        <v>634</v>
      </c>
      <c r="C111" t="s">
        <v>635</v>
      </c>
      <c r="D111" t="s">
        <v>100</v>
      </c>
      <c r="E111" t="s">
        <v>123</v>
      </c>
      <c r="F111" t="s">
        <v>636</v>
      </c>
      <c r="G111" t="s">
        <v>297</v>
      </c>
      <c r="H111" t="s">
        <v>102</v>
      </c>
      <c r="I111" s="77">
        <v>884</v>
      </c>
      <c r="J111" s="77">
        <v>1579</v>
      </c>
      <c r="K111" s="77">
        <v>0</v>
      </c>
      <c r="L111" s="77">
        <v>13.958360000000001</v>
      </c>
      <c r="M111" s="78">
        <v>0</v>
      </c>
      <c r="N111" s="78">
        <v>1.2999999999999999E-3</v>
      </c>
      <c r="O111" s="78">
        <v>2.0000000000000001E-4</v>
      </c>
    </row>
    <row r="112" spans="2:15">
      <c r="B112" t="s">
        <v>637</v>
      </c>
      <c r="C112" t="s">
        <v>638</v>
      </c>
      <c r="D112" t="s">
        <v>100</v>
      </c>
      <c r="E112" t="s">
        <v>123</v>
      </c>
      <c r="F112" t="s">
        <v>639</v>
      </c>
      <c r="G112" t="s">
        <v>297</v>
      </c>
      <c r="H112" t="s">
        <v>102</v>
      </c>
      <c r="I112" s="77">
        <v>2440</v>
      </c>
      <c r="J112" s="77">
        <v>1340</v>
      </c>
      <c r="K112" s="77">
        <v>0</v>
      </c>
      <c r="L112" s="77">
        <v>32.695999999999998</v>
      </c>
      <c r="M112" s="78">
        <v>2.0000000000000001E-4</v>
      </c>
      <c r="N112" s="78">
        <v>3.0999999999999999E-3</v>
      </c>
      <c r="O112" s="78">
        <v>4.0000000000000002E-4</v>
      </c>
    </row>
    <row r="113" spans="2:15">
      <c r="B113" t="s">
        <v>640</v>
      </c>
      <c r="C113" t="s">
        <v>641</v>
      </c>
      <c r="D113" t="s">
        <v>100</v>
      </c>
      <c r="E113" t="s">
        <v>123</v>
      </c>
      <c r="F113" t="s">
        <v>642</v>
      </c>
      <c r="G113" t="s">
        <v>643</v>
      </c>
      <c r="H113" t="s">
        <v>102</v>
      </c>
      <c r="I113" s="77">
        <v>6300</v>
      </c>
      <c r="J113" s="77">
        <v>205.1</v>
      </c>
      <c r="K113" s="77">
        <v>0</v>
      </c>
      <c r="L113" s="77">
        <v>12.9213</v>
      </c>
      <c r="M113" s="78">
        <v>5.0000000000000001E-4</v>
      </c>
      <c r="N113" s="78">
        <v>1.1999999999999999E-3</v>
      </c>
      <c r="O113" s="78">
        <v>1E-4</v>
      </c>
    </row>
    <row r="114" spans="2:15">
      <c r="B114" t="s">
        <v>644</v>
      </c>
      <c r="C114" t="s">
        <v>645</v>
      </c>
      <c r="D114" t="s">
        <v>100</v>
      </c>
      <c r="E114" t="s">
        <v>123</v>
      </c>
      <c r="F114" t="s">
        <v>646</v>
      </c>
      <c r="G114" t="s">
        <v>643</v>
      </c>
      <c r="H114" t="s">
        <v>102</v>
      </c>
      <c r="I114" s="77">
        <v>1350</v>
      </c>
      <c r="J114" s="77">
        <v>78.900000000000006</v>
      </c>
      <c r="K114" s="77">
        <v>0</v>
      </c>
      <c r="L114" s="77">
        <v>1.06515</v>
      </c>
      <c r="M114" s="78">
        <v>4.0000000000000002E-4</v>
      </c>
      <c r="N114" s="78">
        <v>1E-4</v>
      </c>
      <c r="O114" s="78">
        <v>0</v>
      </c>
    </row>
    <row r="115" spans="2:15">
      <c r="B115" t="s">
        <v>647</v>
      </c>
      <c r="C115" t="s">
        <v>648</v>
      </c>
      <c r="D115" t="s">
        <v>100</v>
      </c>
      <c r="E115" t="s">
        <v>123</v>
      </c>
      <c r="F115" t="s">
        <v>649</v>
      </c>
      <c r="G115" t="s">
        <v>643</v>
      </c>
      <c r="H115" t="s">
        <v>102</v>
      </c>
      <c r="I115" s="77">
        <v>200</v>
      </c>
      <c r="J115" s="77">
        <v>1034</v>
      </c>
      <c r="K115" s="77">
        <v>0</v>
      </c>
      <c r="L115" s="77">
        <v>2.0680000000000001</v>
      </c>
      <c r="M115" s="78">
        <v>1E-4</v>
      </c>
      <c r="N115" s="78">
        <v>2.0000000000000001E-4</v>
      </c>
      <c r="O115" s="78">
        <v>0</v>
      </c>
    </row>
    <row r="116" spans="2:15">
      <c r="B116" t="s">
        <v>650</v>
      </c>
      <c r="C116" t="s">
        <v>651</v>
      </c>
      <c r="D116" t="s">
        <v>100</v>
      </c>
      <c r="E116" t="s">
        <v>123</v>
      </c>
      <c r="F116" t="s">
        <v>652</v>
      </c>
      <c r="G116" t="s">
        <v>643</v>
      </c>
      <c r="H116" t="s">
        <v>102</v>
      </c>
      <c r="I116" s="77">
        <v>5495</v>
      </c>
      <c r="J116" s="77">
        <v>268.3</v>
      </c>
      <c r="K116" s="77">
        <v>0</v>
      </c>
      <c r="L116" s="77">
        <v>14.743085000000001</v>
      </c>
      <c r="M116" s="78">
        <v>2.0999999999999999E-3</v>
      </c>
      <c r="N116" s="78">
        <v>1.4E-3</v>
      </c>
      <c r="O116" s="78">
        <v>2.0000000000000001E-4</v>
      </c>
    </row>
    <row r="117" spans="2:15">
      <c r="B117" t="s">
        <v>653</v>
      </c>
      <c r="C117" t="s">
        <v>654</v>
      </c>
      <c r="D117" t="s">
        <v>100</v>
      </c>
      <c r="E117" t="s">
        <v>123</v>
      </c>
      <c r="F117" t="s">
        <v>655</v>
      </c>
      <c r="G117" t="s">
        <v>643</v>
      </c>
      <c r="H117" t="s">
        <v>102</v>
      </c>
      <c r="I117" s="77">
        <v>599</v>
      </c>
      <c r="J117" s="77">
        <v>420.7</v>
      </c>
      <c r="K117" s="77">
        <v>0</v>
      </c>
      <c r="L117" s="77">
        <v>2.5199929999999999</v>
      </c>
      <c r="M117" s="78">
        <v>1E-4</v>
      </c>
      <c r="N117" s="78">
        <v>2.0000000000000001E-4</v>
      </c>
      <c r="O117" s="78">
        <v>0</v>
      </c>
    </row>
    <row r="118" spans="2:15">
      <c r="B118" t="s">
        <v>656</v>
      </c>
      <c r="C118" t="s">
        <v>657</v>
      </c>
      <c r="D118" t="s">
        <v>100</v>
      </c>
      <c r="E118" t="s">
        <v>123</v>
      </c>
      <c r="F118" t="s">
        <v>658</v>
      </c>
      <c r="G118" t="s">
        <v>455</v>
      </c>
      <c r="H118" t="s">
        <v>102</v>
      </c>
      <c r="I118" s="77">
        <v>6331</v>
      </c>
      <c r="J118" s="77">
        <v>51.5</v>
      </c>
      <c r="K118" s="77">
        <v>0</v>
      </c>
      <c r="L118" s="77">
        <v>3.2604649999999999</v>
      </c>
      <c r="M118" s="78">
        <v>0</v>
      </c>
      <c r="N118" s="78">
        <v>2.9999999999999997E-4</v>
      </c>
      <c r="O118" s="78">
        <v>0</v>
      </c>
    </row>
    <row r="119" spans="2:15">
      <c r="B119" t="s">
        <v>659</v>
      </c>
      <c r="C119" t="s">
        <v>660</v>
      </c>
      <c r="D119" t="s">
        <v>100</v>
      </c>
      <c r="E119" t="s">
        <v>123</v>
      </c>
      <c r="F119" t="s">
        <v>661</v>
      </c>
      <c r="G119" t="s">
        <v>112</v>
      </c>
      <c r="H119" t="s">
        <v>102</v>
      </c>
      <c r="I119" s="77">
        <v>223.56</v>
      </c>
      <c r="J119" s="77">
        <v>513.70000000000005</v>
      </c>
      <c r="K119" s="77">
        <v>3.2599999999999997E-2</v>
      </c>
      <c r="L119" s="77">
        <v>1.1810277199999999</v>
      </c>
      <c r="M119" s="78">
        <v>0</v>
      </c>
      <c r="N119" s="78">
        <v>1E-4</v>
      </c>
      <c r="O119" s="78">
        <v>0</v>
      </c>
    </row>
    <row r="120" spans="2:15">
      <c r="B120" t="s">
        <v>662</v>
      </c>
      <c r="C120" t="s">
        <v>663</v>
      </c>
      <c r="D120" t="s">
        <v>100</v>
      </c>
      <c r="E120" t="s">
        <v>123</v>
      </c>
      <c r="F120" t="s">
        <v>664</v>
      </c>
      <c r="G120" t="s">
        <v>112</v>
      </c>
      <c r="H120" t="s">
        <v>102</v>
      </c>
      <c r="I120" s="77">
        <v>2940</v>
      </c>
      <c r="J120" s="77">
        <v>337.8</v>
      </c>
      <c r="K120" s="77">
        <v>0</v>
      </c>
      <c r="L120" s="77">
        <v>9.9313199999999995</v>
      </c>
      <c r="M120" s="78">
        <v>0</v>
      </c>
      <c r="N120" s="78">
        <v>8.9999999999999998E-4</v>
      </c>
      <c r="O120" s="78">
        <v>1E-4</v>
      </c>
    </row>
    <row r="121" spans="2:15">
      <c r="B121" t="s">
        <v>665</v>
      </c>
      <c r="C121" t="s">
        <v>666</v>
      </c>
      <c r="D121" t="s">
        <v>100</v>
      </c>
      <c r="E121" t="s">
        <v>123</v>
      </c>
      <c r="F121" t="s">
        <v>667</v>
      </c>
      <c r="G121" t="s">
        <v>112</v>
      </c>
      <c r="H121" t="s">
        <v>102</v>
      </c>
      <c r="I121" s="77">
        <v>370</v>
      </c>
      <c r="J121" s="77">
        <v>346.9</v>
      </c>
      <c r="K121" s="77">
        <v>0</v>
      </c>
      <c r="L121" s="77">
        <v>1.2835300000000001</v>
      </c>
      <c r="M121" s="78">
        <v>0</v>
      </c>
      <c r="N121" s="78">
        <v>1E-4</v>
      </c>
      <c r="O121" s="78">
        <v>0</v>
      </c>
    </row>
    <row r="122" spans="2:15">
      <c r="B122" t="s">
        <v>668</v>
      </c>
      <c r="C122" t="s">
        <v>669</v>
      </c>
      <c r="D122" t="s">
        <v>100</v>
      </c>
      <c r="E122" t="s">
        <v>123</v>
      </c>
      <c r="F122" t="s">
        <v>670</v>
      </c>
      <c r="G122" t="s">
        <v>112</v>
      </c>
      <c r="H122" t="s">
        <v>102</v>
      </c>
      <c r="I122" s="77">
        <v>1129</v>
      </c>
      <c r="J122" s="77">
        <v>9002</v>
      </c>
      <c r="K122" s="77">
        <v>0</v>
      </c>
      <c r="L122" s="77">
        <v>101.63258</v>
      </c>
      <c r="M122" s="78">
        <v>1E-4</v>
      </c>
      <c r="N122" s="78">
        <v>9.5999999999999992E-3</v>
      </c>
      <c r="O122" s="78">
        <v>1.1000000000000001E-3</v>
      </c>
    </row>
    <row r="123" spans="2:15">
      <c r="B123" t="s">
        <v>671</v>
      </c>
      <c r="C123" t="s">
        <v>672</v>
      </c>
      <c r="D123" t="s">
        <v>100</v>
      </c>
      <c r="E123" t="s">
        <v>123</v>
      </c>
      <c r="F123" t="s">
        <v>673</v>
      </c>
      <c r="G123" t="s">
        <v>112</v>
      </c>
      <c r="H123" t="s">
        <v>102</v>
      </c>
      <c r="I123" s="77">
        <v>506</v>
      </c>
      <c r="J123" s="77">
        <v>147.1</v>
      </c>
      <c r="K123" s="77">
        <v>0</v>
      </c>
      <c r="L123" s="77">
        <v>0.74432600000000004</v>
      </c>
      <c r="M123" s="78">
        <v>0</v>
      </c>
      <c r="N123" s="78">
        <v>1E-4</v>
      </c>
      <c r="O123" s="78">
        <v>0</v>
      </c>
    </row>
    <row r="124" spans="2:15">
      <c r="B124" t="s">
        <v>674</v>
      </c>
      <c r="C124" t="s">
        <v>675</v>
      </c>
      <c r="D124" t="s">
        <v>100</v>
      </c>
      <c r="E124" t="s">
        <v>123</v>
      </c>
      <c r="F124" t="s">
        <v>676</v>
      </c>
      <c r="G124" t="s">
        <v>112</v>
      </c>
      <c r="H124" t="s">
        <v>102</v>
      </c>
      <c r="I124" s="77">
        <v>2199</v>
      </c>
      <c r="J124" s="77">
        <v>2721</v>
      </c>
      <c r="K124" s="77">
        <v>0</v>
      </c>
      <c r="L124" s="77">
        <v>59.834789999999998</v>
      </c>
      <c r="M124" s="78">
        <v>1E-4</v>
      </c>
      <c r="N124" s="78">
        <v>5.5999999999999999E-3</v>
      </c>
      <c r="O124" s="78">
        <v>6.9999999999999999E-4</v>
      </c>
    </row>
    <row r="125" spans="2:15">
      <c r="B125" t="s">
        <v>677</v>
      </c>
      <c r="C125" t="s">
        <v>678</v>
      </c>
      <c r="D125" t="s">
        <v>100</v>
      </c>
      <c r="E125" t="s">
        <v>123</v>
      </c>
      <c r="F125" t="s">
        <v>679</v>
      </c>
      <c r="G125" t="s">
        <v>112</v>
      </c>
      <c r="H125" t="s">
        <v>102</v>
      </c>
      <c r="I125" s="77">
        <v>568</v>
      </c>
      <c r="J125" s="77">
        <v>8907</v>
      </c>
      <c r="K125" s="77">
        <v>0</v>
      </c>
      <c r="L125" s="77">
        <v>50.591760000000001</v>
      </c>
      <c r="M125" s="78">
        <v>0</v>
      </c>
      <c r="N125" s="78">
        <v>4.7999999999999996E-3</v>
      </c>
      <c r="O125" s="78">
        <v>5.9999999999999995E-4</v>
      </c>
    </row>
    <row r="126" spans="2:15">
      <c r="B126" t="s">
        <v>680</v>
      </c>
      <c r="C126" t="s">
        <v>681</v>
      </c>
      <c r="D126" t="s">
        <v>100</v>
      </c>
      <c r="E126" t="s">
        <v>123</v>
      </c>
      <c r="F126" t="s">
        <v>682</v>
      </c>
      <c r="G126" t="s">
        <v>683</v>
      </c>
      <c r="H126" t="s">
        <v>102</v>
      </c>
      <c r="I126" s="77">
        <v>800</v>
      </c>
      <c r="J126" s="77">
        <v>127.8</v>
      </c>
      <c r="K126" s="77">
        <v>0</v>
      </c>
      <c r="L126" s="77">
        <v>1.0224</v>
      </c>
      <c r="M126" s="78">
        <v>4.0000000000000002E-4</v>
      </c>
      <c r="N126" s="78">
        <v>1E-4</v>
      </c>
      <c r="O126" s="78">
        <v>0</v>
      </c>
    </row>
    <row r="127" spans="2:15">
      <c r="B127" t="s">
        <v>684</v>
      </c>
      <c r="C127" t="s">
        <v>685</v>
      </c>
      <c r="D127" t="s">
        <v>100</v>
      </c>
      <c r="E127" t="s">
        <v>123</v>
      </c>
      <c r="F127" t="s">
        <v>686</v>
      </c>
      <c r="G127" t="s">
        <v>385</v>
      </c>
      <c r="H127" t="s">
        <v>102</v>
      </c>
      <c r="I127" s="77">
        <v>1955</v>
      </c>
      <c r="J127" s="77">
        <v>213.9</v>
      </c>
      <c r="K127" s="77">
        <v>0</v>
      </c>
      <c r="L127" s="77">
        <v>4.1817450000000003</v>
      </c>
      <c r="M127" s="78">
        <v>1E-4</v>
      </c>
      <c r="N127" s="78">
        <v>4.0000000000000002E-4</v>
      </c>
      <c r="O127" s="78">
        <v>0</v>
      </c>
    </row>
    <row r="128" spans="2:15">
      <c r="B128" t="s">
        <v>687</v>
      </c>
      <c r="C128" t="s">
        <v>688</v>
      </c>
      <c r="D128" t="s">
        <v>100</v>
      </c>
      <c r="E128" t="s">
        <v>123</v>
      </c>
      <c r="F128" t="s">
        <v>689</v>
      </c>
      <c r="G128" t="s">
        <v>392</v>
      </c>
      <c r="H128" t="s">
        <v>102</v>
      </c>
      <c r="I128" s="77">
        <v>1968</v>
      </c>
      <c r="J128" s="77">
        <v>2450</v>
      </c>
      <c r="K128" s="77">
        <v>0</v>
      </c>
      <c r="L128" s="77">
        <v>48.216000000000001</v>
      </c>
      <c r="M128" s="78">
        <v>1E-4</v>
      </c>
      <c r="N128" s="78">
        <v>4.4999999999999997E-3</v>
      </c>
      <c r="O128" s="78">
        <v>5.0000000000000001E-4</v>
      </c>
    </row>
    <row r="129" spans="2:15">
      <c r="B129" t="s">
        <v>690</v>
      </c>
      <c r="C129" t="s">
        <v>691</v>
      </c>
      <c r="D129" t="s">
        <v>100</v>
      </c>
      <c r="E129" t="s">
        <v>123</v>
      </c>
      <c r="F129" t="s">
        <v>692</v>
      </c>
      <c r="G129" t="s">
        <v>392</v>
      </c>
      <c r="H129" t="s">
        <v>102</v>
      </c>
      <c r="I129" s="77">
        <v>795</v>
      </c>
      <c r="J129" s="77">
        <v>415.6</v>
      </c>
      <c r="K129" s="77">
        <v>0</v>
      </c>
      <c r="L129" s="77">
        <v>3.30402</v>
      </c>
      <c r="M129" s="78">
        <v>0</v>
      </c>
      <c r="N129" s="78">
        <v>2.9999999999999997E-4</v>
      </c>
      <c r="O129" s="78">
        <v>0</v>
      </c>
    </row>
    <row r="130" spans="2:15">
      <c r="B130" t="s">
        <v>693</v>
      </c>
      <c r="C130" t="s">
        <v>694</v>
      </c>
      <c r="D130" t="s">
        <v>100</v>
      </c>
      <c r="E130" t="s">
        <v>123</v>
      </c>
      <c r="F130" t="s">
        <v>695</v>
      </c>
      <c r="G130" t="s">
        <v>396</v>
      </c>
      <c r="H130" t="s">
        <v>102</v>
      </c>
      <c r="I130" s="77">
        <v>377</v>
      </c>
      <c r="J130" s="77">
        <v>4925</v>
      </c>
      <c r="K130" s="77">
        <v>0</v>
      </c>
      <c r="L130" s="77">
        <v>18.567250000000001</v>
      </c>
      <c r="M130" s="78">
        <v>1E-4</v>
      </c>
      <c r="N130" s="78">
        <v>1.6999999999999999E-3</v>
      </c>
      <c r="O130" s="78">
        <v>2.0000000000000001E-4</v>
      </c>
    </row>
    <row r="131" spans="2:15">
      <c r="B131" t="s">
        <v>696</v>
      </c>
      <c r="C131" t="s">
        <v>697</v>
      </c>
      <c r="D131" t="s">
        <v>100</v>
      </c>
      <c r="E131" t="s">
        <v>123</v>
      </c>
      <c r="F131" t="s">
        <v>698</v>
      </c>
      <c r="G131" t="s">
        <v>400</v>
      </c>
      <c r="H131" t="s">
        <v>102</v>
      </c>
      <c r="I131" s="77">
        <v>292</v>
      </c>
      <c r="J131" s="77">
        <v>1321</v>
      </c>
      <c r="K131" s="77">
        <v>0</v>
      </c>
      <c r="L131" s="77">
        <v>3.8573200000000001</v>
      </c>
      <c r="M131" s="78">
        <v>0</v>
      </c>
      <c r="N131" s="78">
        <v>4.0000000000000002E-4</v>
      </c>
      <c r="O131" s="78">
        <v>0</v>
      </c>
    </row>
    <row r="132" spans="2:15">
      <c r="B132" t="s">
        <v>699</v>
      </c>
      <c r="C132" t="s">
        <v>700</v>
      </c>
      <c r="D132" t="s">
        <v>100</v>
      </c>
      <c r="E132" t="s">
        <v>123</v>
      </c>
      <c r="F132" t="s">
        <v>701</v>
      </c>
      <c r="G132" t="s">
        <v>400</v>
      </c>
      <c r="H132" t="s">
        <v>102</v>
      </c>
      <c r="I132" s="77">
        <v>71</v>
      </c>
      <c r="J132" s="77">
        <v>2544</v>
      </c>
      <c r="K132" s="77">
        <v>0</v>
      </c>
      <c r="L132" s="77">
        <v>1.8062400000000001</v>
      </c>
      <c r="M132" s="78">
        <v>0</v>
      </c>
      <c r="N132" s="78">
        <v>2.0000000000000001E-4</v>
      </c>
      <c r="O132" s="78">
        <v>0</v>
      </c>
    </row>
    <row r="133" spans="2:15">
      <c r="B133" t="s">
        <v>702</v>
      </c>
      <c r="C133" t="s">
        <v>703</v>
      </c>
      <c r="D133" t="s">
        <v>100</v>
      </c>
      <c r="E133" t="s">
        <v>123</v>
      </c>
      <c r="F133" t="s">
        <v>704</v>
      </c>
      <c r="G133" t="s">
        <v>400</v>
      </c>
      <c r="H133" t="s">
        <v>102</v>
      </c>
      <c r="I133" s="77">
        <v>90.34</v>
      </c>
      <c r="J133" s="77">
        <v>12670</v>
      </c>
      <c r="K133" s="77">
        <v>0</v>
      </c>
      <c r="L133" s="77">
        <v>11.446078</v>
      </c>
      <c r="M133" s="78">
        <v>0</v>
      </c>
      <c r="N133" s="78">
        <v>1.1000000000000001E-3</v>
      </c>
      <c r="O133" s="78">
        <v>1E-4</v>
      </c>
    </row>
    <row r="134" spans="2:15">
      <c r="B134" t="s">
        <v>705</v>
      </c>
      <c r="C134" t="s">
        <v>706</v>
      </c>
      <c r="D134" t="s">
        <v>100</v>
      </c>
      <c r="E134" t="s">
        <v>123</v>
      </c>
      <c r="F134" t="s">
        <v>707</v>
      </c>
      <c r="G134" t="s">
        <v>400</v>
      </c>
      <c r="H134" t="s">
        <v>102</v>
      </c>
      <c r="I134" s="77">
        <v>84</v>
      </c>
      <c r="J134" s="77">
        <v>8788</v>
      </c>
      <c r="K134" s="77">
        <v>0</v>
      </c>
      <c r="L134" s="77">
        <v>7.38192</v>
      </c>
      <c r="M134" s="78">
        <v>0</v>
      </c>
      <c r="N134" s="78">
        <v>6.9999999999999999E-4</v>
      </c>
      <c r="O134" s="78">
        <v>1E-4</v>
      </c>
    </row>
    <row r="135" spans="2:15">
      <c r="B135" t="s">
        <v>708</v>
      </c>
      <c r="C135" t="s">
        <v>709</v>
      </c>
      <c r="D135" t="s">
        <v>100</v>
      </c>
      <c r="E135" t="s">
        <v>123</v>
      </c>
      <c r="F135" t="s">
        <v>710</v>
      </c>
      <c r="G135" t="s">
        <v>711</v>
      </c>
      <c r="H135" t="s">
        <v>102</v>
      </c>
      <c r="I135" s="77">
        <v>728.13</v>
      </c>
      <c r="J135" s="77">
        <v>409.5</v>
      </c>
      <c r="K135" s="77">
        <v>0</v>
      </c>
      <c r="L135" s="77">
        <v>2.9816923499999999</v>
      </c>
      <c r="M135" s="78">
        <v>0</v>
      </c>
      <c r="N135" s="78">
        <v>2.9999999999999997E-4</v>
      </c>
      <c r="O135" s="78">
        <v>0</v>
      </c>
    </row>
    <row r="136" spans="2:15">
      <c r="B136" t="s">
        <v>712</v>
      </c>
      <c r="C136" t="s">
        <v>713</v>
      </c>
      <c r="D136" t="s">
        <v>100</v>
      </c>
      <c r="E136" t="s">
        <v>123</v>
      </c>
      <c r="F136" t="s">
        <v>714</v>
      </c>
      <c r="G136" t="s">
        <v>711</v>
      </c>
      <c r="H136" t="s">
        <v>102</v>
      </c>
      <c r="I136" s="77">
        <v>1896</v>
      </c>
      <c r="J136" s="77">
        <v>334.8</v>
      </c>
      <c r="K136" s="77">
        <v>0</v>
      </c>
      <c r="L136" s="77">
        <v>6.3478079999999997</v>
      </c>
      <c r="M136" s="78">
        <v>1E-4</v>
      </c>
      <c r="N136" s="78">
        <v>5.9999999999999995E-4</v>
      </c>
      <c r="O136" s="78">
        <v>1E-4</v>
      </c>
    </row>
    <row r="137" spans="2:15">
      <c r="B137" t="s">
        <v>715</v>
      </c>
      <c r="C137" t="s">
        <v>716</v>
      </c>
      <c r="D137" t="s">
        <v>100</v>
      </c>
      <c r="E137" t="s">
        <v>123</v>
      </c>
      <c r="F137" t="s">
        <v>717</v>
      </c>
      <c r="G137" t="s">
        <v>711</v>
      </c>
      <c r="H137" t="s">
        <v>102</v>
      </c>
      <c r="I137" s="77">
        <v>2300</v>
      </c>
      <c r="J137" s="77">
        <v>360</v>
      </c>
      <c r="K137" s="77">
        <v>0</v>
      </c>
      <c r="L137" s="77">
        <v>8.2799999999999994</v>
      </c>
      <c r="M137" s="78">
        <v>2.0000000000000001E-4</v>
      </c>
      <c r="N137" s="78">
        <v>8.0000000000000004E-4</v>
      </c>
      <c r="O137" s="78">
        <v>1E-4</v>
      </c>
    </row>
    <row r="138" spans="2:15">
      <c r="B138" t="s">
        <v>718</v>
      </c>
      <c r="C138" t="s">
        <v>719</v>
      </c>
      <c r="D138" t="s">
        <v>100</v>
      </c>
      <c r="E138" t="s">
        <v>123</v>
      </c>
      <c r="F138" t="s">
        <v>720</v>
      </c>
      <c r="G138" t="s">
        <v>474</v>
      </c>
      <c r="H138" t="s">
        <v>102</v>
      </c>
      <c r="I138" s="77">
        <v>286</v>
      </c>
      <c r="J138" s="77">
        <v>1464</v>
      </c>
      <c r="K138" s="77">
        <v>0</v>
      </c>
      <c r="L138" s="77">
        <v>4.1870399999999997</v>
      </c>
      <c r="M138" s="78">
        <v>0</v>
      </c>
      <c r="N138" s="78">
        <v>4.0000000000000002E-4</v>
      </c>
      <c r="O138" s="78">
        <v>0</v>
      </c>
    </row>
    <row r="139" spans="2:15">
      <c r="B139" t="s">
        <v>721</v>
      </c>
      <c r="C139" t="s">
        <v>722</v>
      </c>
      <c r="D139" t="s">
        <v>100</v>
      </c>
      <c r="E139" t="s">
        <v>123</v>
      </c>
      <c r="F139" t="s">
        <v>723</v>
      </c>
      <c r="G139" t="s">
        <v>310</v>
      </c>
      <c r="H139" t="s">
        <v>102</v>
      </c>
      <c r="I139" s="77">
        <v>2519</v>
      </c>
      <c r="J139" s="77">
        <v>625.9</v>
      </c>
      <c r="K139" s="77">
        <v>0</v>
      </c>
      <c r="L139" s="77">
        <v>15.766420999999999</v>
      </c>
      <c r="M139" s="78">
        <v>0</v>
      </c>
      <c r="N139" s="78">
        <v>1.5E-3</v>
      </c>
      <c r="O139" s="78">
        <v>2.0000000000000001E-4</v>
      </c>
    </row>
    <row r="140" spans="2:15">
      <c r="B140" t="s">
        <v>724</v>
      </c>
      <c r="C140" t="s">
        <v>725</v>
      </c>
      <c r="D140" t="s">
        <v>100</v>
      </c>
      <c r="E140" t="s">
        <v>123</v>
      </c>
      <c r="F140" t="s">
        <v>726</v>
      </c>
      <c r="G140" t="s">
        <v>310</v>
      </c>
      <c r="H140" t="s">
        <v>102</v>
      </c>
      <c r="I140" s="77">
        <v>74552</v>
      </c>
      <c r="J140" s="77">
        <v>83.4</v>
      </c>
      <c r="K140" s="77">
        <v>0</v>
      </c>
      <c r="L140" s="77">
        <v>62.176367999999997</v>
      </c>
      <c r="M140" s="78">
        <v>5.0000000000000001E-4</v>
      </c>
      <c r="N140" s="78">
        <v>5.8999999999999999E-3</v>
      </c>
      <c r="O140" s="78">
        <v>6.9999999999999999E-4</v>
      </c>
    </row>
    <row r="141" spans="2:15">
      <c r="B141" t="s">
        <v>727</v>
      </c>
      <c r="C141" t="s">
        <v>728</v>
      </c>
      <c r="D141" t="s">
        <v>100</v>
      </c>
      <c r="E141" t="s">
        <v>123</v>
      </c>
      <c r="F141" t="s">
        <v>729</v>
      </c>
      <c r="G141" t="s">
        <v>310</v>
      </c>
      <c r="H141" t="s">
        <v>102</v>
      </c>
      <c r="I141" s="77">
        <v>1680</v>
      </c>
      <c r="J141" s="77">
        <v>1493</v>
      </c>
      <c r="K141" s="77">
        <v>0</v>
      </c>
      <c r="L141" s="77">
        <v>25.0824</v>
      </c>
      <c r="M141" s="78">
        <v>2.0000000000000001E-4</v>
      </c>
      <c r="N141" s="78">
        <v>2.3999999999999998E-3</v>
      </c>
      <c r="O141" s="78">
        <v>2.9999999999999997E-4</v>
      </c>
    </row>
    <row r="142" spans="2:15">
      <c r="B142" t="s">
        <v>730</v>
      </c>
      <c r="C142" t="s">
        <v>731</v>
      </c>
      <c r="D142" t="s">
        <v>100</v>
      </c>
      <c r="E142" t="s">
        <v>123</v>
      </c>
      <c r="F142" t="s">
        <v>732</v>
      </c>
      <c r="G142" t="s">
        <v>310</v>
      </c>
      <c r="H142" t="s">
        <v>102</v>
      </c>
      <c r="I142" s="77">
        <v>35</v>
      </c>
      <c r="J142" s="77">
        <v>4598</v>
      </c>
      <c r="K142" s="77">
        <v>0</v>
      </c>
      <c r="L142" s="77">
        <v>1.6093</v>
      </c>
      <c r="M142" s="78">
        <v>0</v>
      </c>
      <c r="N142" s="78">
        <v>2.0000000000000001E-4</v>
      </c>
      <c r="O142" s="78">
        <v>0</v>
      </c>
    </row>
    <row r="143" spans="2:15">
      <c r="B143" t="s">
        <v>733</v>
      </c>
      <c r="C143" t="s">
        <v>734</v>
      </c>
      <c r="D143" t="s">
        <v>100</v>
      </c>
      <c r="E143" t="s">
        <v>123</v>
      </c>
      <c r="F143" t="s">
        <v>735</v>
      </c>
      <c r="G143" t="s">
        <v>310</v>
      </c>
      <c r="H143" t="s">
        <v>102</v>
      </c>
      <c r="I143" s="77">
        <v>165</v>
      </c>
      <c r="J143" s="77">
        <v>39980</v>
      </c>
      <c r="K143" s="77">
        <v>0</v>
      </c>
      <c r="L143" s="77">
        <v>65.966999999999999</v>
      </c>
      <c r="M143" s="78">
        <v>1E-4</v>
      </c>
      <c r="N143" s="78">
        <v>6.1999999999999998E-3</v>
      </c>
      <c r="O143" s="78">
        <v>6.9999999999999999E-4</v>
      </c>
    </row>
    <row r="144" spans="2:15">
      <c r="B144" t="s">
        <v>736</v>
      </c>
      <c r="C144" t="s">
        <v>737</v>
      </c>
      <c r="D144" t="s">
        <v>100</v>
      </c>
      <c r="E144" t="s">
        <v>123</v>
      </c>
      <c r="F144" t="s">
        <v>738</v>
      </c>
      <c r="G144" t="s">
        <v>310</v>
      </c>
      <c r="H144" t="s">
        <v>102</v>
      </c>
      <c r="I144" s="77">
        <v>5922</v>
      </c>
      <c r="J144" s="77">
        <v>226</v>
      </c>
      <c r="K144" s="77">
        <v>0</v>
      </c>
      <c r="L144" s="77">
        <v>13.38372</v>
      </c>
      <c r="M144" s="78">
        <v>4.0000000000000002E-4</v>
      </c>
      <c r="N144" s="78">
        <v>1.2999999999999999E-3</v>
      </c>
      <c r="O144" s="78">
        <v>1E-4</v>
      </c>
    </row>
    <row r="145" spans="2:15">
      <c r="B145" t="s">
        <v>739</v>
      </c>
      <c r="C145" t="s">
        <v>740</v>
      </c>
      <c r="D145" t="s">
        <v>100</v>
      </c>
      <c r="E145" t="s">
        <v>123</v>
      </c>
      <c r="F145" t="s">
        <v>741</v>
      </c>
      <c r="G145" t="s">
        <v>310</v>
      </c>
      <c r="H145" t="s">
        <v>102</v>
      </c>
      <c r="I145" s="77">
        <v>6618</v>
      </c>
      <c r="J145" s="77">
        <v>839.3</v>
      </c>
      <c r="K145" s="77">
        <v>0</v>
      </c>
      <c r="L145" s="77">
        <v>55.544874</v>
      </c>
      <c r="M145" s="78">
        <v>2.0000000000000001E-4</v>
      </c>
      <c r="N145" s="78">
        <v>5.1999999999999998E-3</v>
      </c>
      <c r="O145" s="78">
        <v>5.9999999999999995E-4</v>
      </c>
    </row>
    <row r="146" spans="2:15">
      <c r="B146" t="s">
        <v>742</v>
      </c>
      <c r="C146" t="s">
        <v>743</v>
      </c>
      <c r="D146" t="s">
        <v>100</v>
      </c>
      <c r="E146" t="s">
        <v>123</v>
      </c>
      <c r="F146" t="s">
        <v>744</v>
      </c>
      <c r="G146" t="s">
        <v>310</v>
      </c>
      <c r="H146" t="s">
        <v>102</v>
      </c>
      <c r="I146" s="77">
        <v>3744</v>
      </c>
      <c r="J146" s="77">
        <v>1032</v>
      </c>
      <c r="K146" s="77">
        <v>0</v>
      </c>
      <c r="L146" s="77">
        <v>38.638080000000002</v>
      </c>
      <c r="M146" s="78">
        <v>2.9999999999999997E-4</v>
      </c>
      <c r="N146" s="78">
        <v>3.5999999999999999E-3</v>
      </c>
      <c r="O146" s="78">
        <v>4.0000000000000002E-4</v>
      </c>
    </row>
    <row r="147" spans="2:15">
      <c r="B147" t="s">
        <v>745</v>
      </c>
      <c r="C147" t="s">
        <v>746</v>
      </c>
      <c r="D147" t="s">
        <v>100</v>
      </c>
      <c r="E147" t="s">
        <v>123</v>
      </c>
      <c r="F147" t="s">
        <v>747</v>
      </c>
      <c r="G147" t="s">
        <v>310</v>
      </c>
      <c r="H147" t="s">
        <v>102</v>
      </c>
      <c r="I147" s="77">
        <v>10276</v>
      </c>
      <c r="J147" s="77">
        <v>61.8</v>
      </c>
      <c r="K147" s="77">
        <v>0</v>
      </c>
      <c r="L147" s="77">
        <v>6.350568</v>
      </c>
      <c r="M147" s="78">
        <v>5.0000000000000001E-4</v>
      </c>
      <c r="N147" s="78">
        <v>5.9999999999999995E-4</v>
      </c>
      <c r="O147" s="78">
        <v>1E-4</v>
      </c>
    </row>
    <row r="148" spans="2:15">
      <c r="B148" t="s">
        <v>748</v>
      </c>
      <c r="C148" t="s">
        <v>749</v>
      </c>
      <c r="D148" t="s">
        <v>100</v>
      </c>
      <c r="E148" t="s">
        <v>123</v>
      </c>
      <c r="F148" t="s">
        <v>750</v>
      </c>
      <c r="G148" t="s">
        <v>310</v>
      </c>
      <c r="H148" t="s">
        <v>102</v>
      </c>
      <c r="I148" s="77">
        <v>34673</v>
      </c>
      <c r="J148" s="77">
        <v>141.69999999999999</v>
      </c>
      <c r="K148" s="77">
        <v>0</v>
      </c>
      <c r="L148" s="77">
        <v>49.131641000000002</v>
      </c>
      <c r="M148" s="78">
        <v>2.0000000000000001E-4</v>
      </c>
      <c r="N148" s="78">
        <v>4.5999999999999999E-3</v>
      </c>
      <c r="O148" s="78">
        <v>5.0000000000000001E-4</v>
      </c>
    </row>
    <row r="149" spans="2:15">
      <c r="B149" t="s">
        <v>751</v>
      </c>
      <c r="C149" t="s">
        <v>752</v>
      </c>
      <c r="D149" t="s">
        <v>100</v>
      </c>
      <c r="E149" t="s">
        <v>123</v>
      </c>
      <c r="F149" t="s">
        <v>753</v>
      </c>
      <c r="G149" t="s">
        <v>310</v>
      </c>
      <c r="H149" t="s">
        <v>102</v>
      </c>
      <c r="I149" s="77">
        <v>1427</v>
      </c>
      <c r="J149" s="77">
        <v>2303</v>
      </c>
      <c r="K149" s="77">
        <v>0</v>
      </c>
      <c r="L149" s="77">
        <v>32.863810000000001</v>
      </c>
      <c r="M149" s="78">
        <v>1E-4</v>
      </c>
      <c r="N149" s="78">
        <v>3.0999999999999999E-3</v>
      </c>
      <c r="O149" s="78">
        <v>4.0000000000000002E-4</v>
      </c>
    </row>
    <row r="150" spans="2:15">
      <c r="B150" t="s">
        <v>754</v>
      </c>
      <c r="C150" t="s">
        <v>755</v>
      </c>
      <c r="D150" t="s">
        <v>100</v>
      </c>
      <c r="E150" t="s">
        <v>123</v>
      </c>
      <c r="F150" t="s">
        <v>756</v>
      </c>
      <c r="G150" t="s">
        <v>310</v>
      </c>
      <c r="H150" t="s">
        <v>102</v>
      </c>
      <c r="I150" s="77">
        <v>945</v>
      </c>
      <c r="J150" s="77">
        <v>3307</v>
      </c>
      <c r="K150" s="77">
        <v>0</v>
      </c>
      <c r="L150" s="77">
        <v>31.251149999999999</v>
      </c>
      <c r="M150" s="78">
        <v>2.0000000000000001E-4</v>
      </c>
      <c r="N150" s="78">
        <v>2.8999999999999998E-3</v>
      </c>
      <c r="O150" s="78">
        <v>2.9999999999999997E-4</v>
      </c>
    </row>
    <row r="151" spans="2:15">
      <c r="B151" t="s">
        <v>757</v>
      </c>
      <c r="C151" t="s">
        <v>758</v>
      </c>
      <c r="D151" t="s">
        <v>100</v>
      </c>
      <c r="E151" t="s">
        <v>123</v>
      </c>
      <c r="F151" t="s">
        <v>759</v>
      </c>
      <c r="G151" t="s">
        <v>404</v>
      </c>
      <c r="H151" t="s">
        <v>102</v>
      </c>
      <c r="I151" s="77">
        <v>240</v>
      </c>
      <c r="J151" s="77">
        <v>3388</v>
      </c>
      <c r="K151" s="77">
        <v>0</v>
      </c>
      <c r="L151" s="77">
        <v>8.1311999999999998</v>
      </c>
      <c r="M151" s="78">
        <v>0</v>
      </c>
      <c r="N151" s="78">
        <v>8.0000000000000004E-4</v>
      </c>
      <c r="O151" s="78">
        <v>1E-4</v>
      </c>
    </row>
    <row r="152" spans="2:15">
      <c r="B152" t="s">
        <v>760</v>
      </c>
      <c r="C152" t="s">
        <v>761</v>
      </c>
      <c r="D152" t="s">
        <v>100</v>
      </c>
      <c r="E152" t="s">
        <v>123</v>
      </c>
      <c r="F152" t="s">
        <v>762</v>
      </c>
      <c r="G152" t="s">
        <v>404</v>
      </c>
      <c r="H152" t="s">
        <v>102</v>
      </c>
      <c r="I152" s="77">
        <v>1742</v>
      </c>
      <c r="J152" s="77">
        <v>1555</v>
      </c>
      <c r="K152" s="77">
        <v>0</v>
      </c>
      <c r="L152" s="77">
        <v>27.088100000000001</v>
      </c>
      <c r="M152" s="78">
        <v>0</v>
      </c>
      <c r="N152" s="78">
        <v>2.5999999999999999E-3</v>
      </c>
      <c r="O152" s="78">
        <v>2.9999999999999997E-4</v>
      </c>
    </row>
    <row r="153" spans="2:15">
      <c r="B153" t="s">
        <v>763</v>
      </c>
      <c r="C153" t="s">
        <v>764</v>
      </c>
      <c r="D153" t="s">
        <v>100</v>
      </c>
      <c r="E153" t="s">
        <v>123</v>
      </c>
      <c r="F153" t="s">
        <v>765</v>
      </c>
      <c r="G153" t="s">
        <v>404</v>
      </c>
      <c r="H153" t="s">
        <v>102</v>
      </c>
      <c r="I153" s="77">
        <v>91</v>
      </c>
      <c r="J153" s="77">
        <v>18910</v>
      </c>
      <c r="K153" s="77">
        <v>0</v>
      </c>
      <c r="L153" s="77">
        <v>17.208100000000002</v>
      </c>
      <c r="M153" s="78">
        <v>0</v>
      </c>
      <c r="N153" s="78">
        <v>1.6000000000000001E-3</v>
      </c>
      <c r="O153" s="78">
        <v>2.0000000000000001E-4</v>
      </c>
    </row>
    <row r="154" spans="2:15">
      <c r="B154" t="s">
        <v>766</v>
      </c>
      <c r="C154" t="s">
        <v>767</v>
      </c>
      <c r="D154" t="s">
        <v>100</v>
      </c>
      <c r="E154" t="s">
        <v>123</v>
      </c>
      <c r="F154" t="s">
        <v>768</v>
      </c>
      <c r="G154" t="s">
        <v>404</v>
      </c>
      <c r="H154" t="s">
        <v>102</v>
      </c>
      <c r="I154" s="77">
        <v>268</v>
      </c>
      <c r="J154" s="77">
        <v>1151</v>
      </c>
      <c r="K154" s="77">
        <v>0</v>
      </c>
      <c r="L154" s="77">
        <v>3.0846800000000001</v>
      </c>
      <c r="M154" s="78">
        <v>0</v>
      </c>
      <c r="N154" s="78">
        <v>2.9999999999999997E-4</v>
      </c>
      <c r="O154" s="78">
        <v>0</v>
      </c>
    </row>
    <row r="155" spans="2:15">
      <c r="B155" t="s">
        <v>769</v>
      </c>
      <c r="C155" t="s">
        <v>770</v>
      </c>
      <c r="D155" t="s">
        <v>100</v>
      </c>
      <c r="E155" t="s">
        <v>123</v>
      </c>
      <c r="F155" t="s">
        <v>771</v>
      </c>
      <c r="G155" t="s">
        <v>302</v>
      </c>
      <c r="H155" t="s">
        <v>102</v>
      </c>
      <c r="I155" s="77">
        <v>309</v>
      </c>
      <c r="J155" s="77">
        <v>17010</v>
      </c>
      <c r="K155" s="77">
        <v>0</v>
      </c>
      <c r="L155" s="77">
        <v>52.560899999999997</v>
      </c>
      <c r="M155" s="78">
        <v>0</v>
      </c>
      <c r="N155" s="78">
        <v>5.0000000000000001E-3</v>
      </c>
      <c r="O155" s="78">
        <v>5.9999999999999995E-4</v>
      </c>
    </row>
    <row r="156" spans="2:15">
      <c r="B156" t="s">
        <v>772</v>
      </c>
      <c r="C156" t="s">
        <v>773</v>
      </c>
      <c r="D156" t="s">
        <v>100</v>
      </c>
      <c r="E156" t="s">
        <v>123</v>
      </c>
      <c r="F156" t="s">
        <v>774</v>
      </c>
      <c r="G156" t="s">
        <v>302</v>
      </c>
      <c r="H156" t="s">
        <v>102</v>
      </c>
      <c r="I156" s="77">
        <v>383</v>
      </c>
      <c r="J156" s="77">
        <v>678.1</v>
      </c>
      <c r="K156" s="77">
        <v>3.8649999999999997E-2</v>
      </c>
      <c r="L156" s="77">
        <v>2.6357729999999999</v>
      </c>
      <c r="M156" s="78">
        <v>0</v>
      </c>
      <c r="N156" s="78">
        <v>2.0000000000000001E-4</v>
      </c>
      <c r="O156" s="78">
        <v>0</v>
      </c>
    </row>
    <row r="157" spans="2:15">
      <c r="B157" t="s">
        <v>775</v>
      </c>
      <c r="C157" t="s">
        <v>776</v>
      </c>
      <c r="D157" t="s">
        <v>100</v>
      </c>
      <c r="E157" t="s">
        <v>123</v>
      </c>
      <c r="F157" t="s">
        <v>777</v>
      </c>
      <c r="G157" t="s">
        <v>302</v>
      </c>
      <c r="H157" t="s">
        <v>102</v>
      </c>
      <c r="I157" s="77">
        <v>27660</v>
      </c>
      <c r="J157" s="77">
        <v>53.6</v>
      </c>
      <c r="K157" s="77">
        <v>0</v>
      </c>
      <c r="L157" s="77">
        <v>14.825760000000001</v>
      </c>
      <c r="M157" s="78">
        <v>4.0000000000000002E-4</v>
      </c>
      <c r="N157" s="78">
        <v>1.4E-3</v>
      </c>
      <c r="O157" s="78">
        <v>2.0000000000000001E-4</v>
      </c>
    </row>
    <row r="158" spans="2:15">
      <c r="B158" t="s">
        <v>778</v>
      </c>
      <c r="C158" t="s">
        <v>779</v>
      </c>
      <c r="D158" t="s">
        <v>100</v>
      </c>
      <c r="E158" t="s">
        <v>123</v>
      </c>
      <c r="F158" t="s">
        <v>780</v>
      </c>
      <c r="G158" t="s">
        <v>285</v>
      </c>
      <c r="H158" t="s">
        <v>102</v>
      </c>
      <c r="I158" s="77">
        <v>915</v>
      </c>
      <c r="J158" s="77">
        <v>2611</v>
      </c>
      <c r="K158" s="77">
        <v>0</v>
      </c>
      <c r="L158" s="77">
        <v>23.890650000000001</v>
      </c>
      <c r="M158" s="78">
        <v>5.0000000000000001E-4</v>
      </c>
      <c r="N158" s="78">
        <v>2.3E-3</v>
      </c>
      <c r="O158" s="78">
        <v>2.9999999999999997E-4</v>
      </c>
    </row>
    <row r="159" spans="2:15">
      <c r="B159" t="s">
        <v>781</v>
      </c>
      <c r="C159" t="s">
        <v>782</v>
      </c>
      <c r="D159" t="s">
        <v>100</v>
      </c>
      <c r="E159" t="s">
        <v>123</v>
      </c>
      <c r="F159" t="s">
        <v>783</v>
      </c>
      <c r="G159" t="s">
        <v>285</v>
      </c>
      <c r="H159" t="s">
        <v>102</v>
      </c>
      <c r="I159" s="77">
        <v>280</v>
      </c>
      <c r="J159" s="77">
        <v>472.8</v>
      </c>
      <c r="K159" s="77">
        <v>0</v>
      </c>
      <c r="L159" s="77">
        <v>1.3238399999999999</v>
      </c>
      <c r="M159" s="78">
        <v>0</v>
      </c>
      <c r="N159" s="78">
        <v>1E-4</v>
      </c>
      <c r="O159" s="78">
        <v>0</v>
      </c>
    </row>
    <row r="160" spans="2:15">
      <c r="B160" t="s">
        <v>784</v>
      </c>
      <c r="C160" t="s">
        <v>785</v>
      </c>
      <c r="D160" t="s">
        <v>100</v>
      </c>
      <c r="E160" t="s">
        <v>123</v>
      </c>
      <c r="F160" t="s">
        <v>630</v>
      </c>
      <c r="G160" t="s">
        <v>285</v>
      </c>
      <c r="H160" t="s">
        <v>102</v>
      </c>
      <c r="I160" s="77">
        <v>2786</v>
      </c>
      <c r="J160" s="77">
        <v>220</v>
      </c>
      <c r="K160" s="77">
        <v>0</v>
      </c>
      <c r="L160" s="77">
        <v>6.1292</v>
      </c>
      <c r="M160" s="78">
        <v>0</v>
      </c>
      <c r="N160" s="78">
        <v>5.9999999999999995E-4</v>
      </c>
      <c r="O160" s="78">
        <v>1E-4</v>
      </c>
    </row>
    <row r="161" spans="2:15">
      <c r="B161" t="s">
        <v>786</v>
      </c>
      <c r="C161" t="s">
        <v>787</v>
      </c>
      <c r="D161" t="s">
        <v>100</v>
      </c>
      <c r="E161" t="s">
        <v>123</v>
      </c>
      <c r="F161" t="s">
        <v>788</v>
      </c>
      <c r="G161" t="s">
        <v>285</v>
      </c>
      <c r="H161" t="s">
        <v>102</v>
      </c>
      <c r="I161" s="77">
        <v>1494</v>
      </c>
      <c r="J161" s="77">
        <v>3102</v>
      </c>
      <c r="K161" s="77">
        <v>0</v>
      </c>
      <c r="L161" s="77">
        <v>46.343879999999999</v>
      </c>
      <c r="M161" s="78">
        <v>2.9999999999999997E-4</v>
      </c>
      <c r="N161" s="78">
        <v>4.4000000000000003E-3</v>
      </c>
      <c r="O161" s="78">
        <v>5.0000000000000001E-4</v>
      </c>
    </row>
    <row r="162" spans="2:15">
      <c r="B162" t="s">
        <v>789</v>
      </c>
      <c r="C162" t="s">
        <v>790</v>
      </c>
      <c r="D162" t="s">
        <v>100</v>
      </c>
      <c r="E162" t="s">
        <v>123</v>
      </c>
      <c r="F162" t="s">
        <v>791</v>
      </c>
      <c r="G162" t="s">
        <v>285</v>
      </c>
      <c r="H162" t="s">
        <v>102</v>
      </c>
      <c r="I162" s="77">
        <v>26615</v>
      </c>
      <c r="J162" s="77">
        <v>267.2</v>
      </c>
      <c r="K162" s="77">
        <v>0</v>
      </c>
      <c r="L162" s="77">
        <v>71.115279999999998</v>
      </c>
      <c r="M162" s="78">
        <v>2.0000000000000001E-4</v>
      </c>
      <c r="N162" s="78">
        <v>6.7000000000000002E-3</v>
      </c>
      <c r="O162" s="78">
        <v>8.0000000000000004E-4</v>
      </c>
    </row>
    <row r="163" spans="2:15">
      <c r="B163" t="s">
        <v>792</v>
      </c>
      <c r="C163" t="s">
        <v>793</v>
      </c>
      <c r="D163" t="s">
        <v>100</v>
      </c>
      <c r="E163" t="s">
        <v>123</v>
      </c>
      <c r="F163" t="s">
        <v>794</v>
      </c>
      <c r="G163" t="s">
        <v>795</v>
      </c>
      <c r="H163" t="s">
        <v>102</v>
      </c>
      <c r="I163" s="77">
        <v>1397</v>
      </c>
      <c r="J163" s="77">
        <v>1409</v>
      </c>
      <c r="K163" s="77">
        <v>0</v>
      </c>
      <c r="L163" s="77">
        <v>19.683730000000001</v>
      </c>
      <c r="M163" s="78">
        <v>1E-4</v>
      </c>
      <c r="N163" s="78">
        <v>1.9E-3</v>
      </c>
      <c r="O163" s="78">
        <v>2.0000000000000001E-4</v>
      </c>
    </row>
    <row r="164" spans="2:15">
      <c r="B164" t="s">
        <v>796</v>
      </c>
      <c r="C164" t="s">
        <v>797</v>
      </c>
      <c r="D164" t="s">
        <v>100</v>
      </c>
      <c r="E164" t="s">
        <v>123</v>
      </c>
      <c r="F164" t="s">
        <v>798</v>
      </c>
      <c r="G164" t="s">
        <v>795</v>
      </c>
      <c r="H164" t="s">
        <v>102</v>
      </c>
      <c r="I164" s="77">
        <v>170</v>
      </c>
      <c r="J164" s="77">
        <v>927</v>
      </c>
      <c r="K164" s="77">
        <v>0</v>
      </c>
      <c r="L164" s="77">
        <v>1.5759000000000001</v>
      </c>
      <c r="M164" s="78">
        <v>0</v>
      </c>
      <c r="N164" s="78">
        <v>1E-4</v>
      </c>
      <c r="O164" s="78">
        <v>0</v>
      </c>
    </row>
    <row r="165" spans="2:15">
      <c r="B165" t="s">
        <v>799</v>
      </c>
      <c r="C165" t="s">
        <v>800</v>
      </c>
      <c r="D165" t="s">
        <v>100</v>
      </c>
      <c r="E165" t="s">
        <v>123</v>
      </c>
      <c r="F165" t="s">
        <v>801</v>
      </c>
      <c r="G165" t="s">
        <v>125</v>
      </c>
      <c r="H165" t="s">
        <v>102</v>
      </c>
      <c r="I165" s="77">
        <v>1.1000000000000001</v>
      </c>
      <c r="J165" s="77">
        <v>249.5</v>
      </c>
      <c r="K165" s="77">
        <v>0</v>
      </c>
      <c r="L165" s="77">
        <v>2.7445E-3</v>
      </c>
      <c r="M165" s="78">
        <v>0</v>
      </c>
      <c r="N165" s="78">
        <v>0</v>
      </c>
      <c r="O165" s="78">
        <v>0</v>
      </c>
    </row>
    <row r="166" spans="2:15">
      <c r="B166" t="s">
        <v>802</v>
      </c>
      <c r="C166" t="s">
        <v>803</v>
      </c>
      <c r="D166" t="s">
        <v>100</v>
      </c>
      <c r="E166" t="s">
        <v>123</v>
      </c>
      <c r="F166" t="s">
        <v>804</v>
      </c>
      <c r="G166" t="s">
        <v>125</v>
      </c>
      <c r="H166" t="s">
        <v>102</v>
      </c>
      <c r="I166" s="77">
        <v>6074</v>
      </c>
      <c r="J166" s="77">
        <v>75.5</v>
      </c>
      <c r="K166" s="77">
        <v>0</v>
      </c>
      <c r="L166" s="77">
        <v>4.5858699999999999</v>
      </c>
      <c r="M166" s="78">
        <v>2.0000000000000001E-4</v>
      </c>
      <c r="N166" s="78">
        <v>4.0000000000000002E-4</v>
      </c>
      <c r="O166" s="78">
        <v>0</v>
      </c>
    </row>
    <row r="167" spans="2:15">
      <c r="B167" t="s">
        <v>805</v>
      </c>
      <c r="C167" t="s">
        <v>806</v>
      </c>
      <c r="D167" t="s">
        <v>100</v>
      </c>
      <c r="E167" t="s">
        <v>123</v>
      </c>
      <c r="F167" t="s">
        <v>807</v>
      </c>
      <c r="G167" t="s">
        <v>808</v>
      </c>
      <c r="H167" t="s">
        <v>102</v>
      </c>
      <c r="I167" s="77">
        <v>1053.3</v>
      </c>
      <c r="J167" s="77">
        <v>175.8</v>
      </c>
      <c r="K167" s="77">
        <v>0</v>
      </c>
      <c r="L167" s="77">
        <v>1.8517014000000001</v>
      </c>
      <c r="M167" s="78">
        <v>0</v>
      </c>
      <c r="N167" s="78">
        <v>2.0000000000000001E-4</v>
      </c>
      <c r="O167" s="78">
        <v>0</v>
      </c>
    </row>
    <row r="168" spans="2:15">
      <c r="B168" t="s">
        <v>809</v>
      </c>
      <c r="C168" t="s">
        <v>810</v>
      </c>
      <c r="D168" t="s">
        <v>100</v>
      </c>
      <c r="E168" t="s">
        <v>123</v>
      </c>
      <c r="F168" t="s">
        <v>811</v>
      </c>
      <c r="G168" t="s">
        <v>507</v>
      </c>
      <c r="H168" t="s">
        <v>102</v>
      </c>
      <c r="I168" s="77">
        <v>1698</v>
      </c>
      <c r="J168" s="77">
        <v>1359</v>
      </c>
      <c r="K168" s="77">
        <v>0</v>
      </c>
      <c r="L168" s="77">
        <v>23.07582</v>
      </c>
      <c r="M168" s="78">
        <v>2.9999999999999997E-4</v>
      </c>
      <c r="N168" s="78">
        <v>2.2000000000000001E-3</v>
      </c>
      <c r="O168" s="78">
        <v>2.9999999999999997E-4</v>
      </c>
    </row>
    <row r="169" spans="2:15">
      <c r="B169" t="s">
        <v>812</v>
      </c>
      <c r="C169" t="s">
        <v>813</v>
      </c>
      <c r="D169" t="s">
        <v>100</v>
      </c>
      <c r="E169" t="s">
        <v>123</v>
      </c>
      <c r="F169" t="s">
        <v>814</v>
      </c>
      <c r="G169" t="s">
        <v>517</v>
      </c>
      <c r="H169" t="s">
        <v>102</v>
      </c>
      <c r="I169" s="77">
        <v>2700</v>
      </c>
      <c r="J169" s="77">
        <v>324.2</v>
      </c>
      <c r="K169" s="77">
        <v>0</v>
      </c>
      <c r="L169" s="77">
        <v>8.7533999999999992</v>
      </c>
      <c r="M169" s="78">
        <v>0</v>
      </c>
      <c r="N169" s="78">
        <v>8.0000000000000004E-4</v>
      </c>
      <c r="O169" s="78">
        <v>1E-4</v>
      </c>
    </row>
    <row r="170" spans="2:15">
      <c r="B170" t="s">
        <v>815</v>
      </c>
      <c r="C170" t="s">
        <v>816</v>
      </c>
      <c r="D170" t="s">
        <v>100</v>
      </c>
      <c r="E170" t="s">
        <v>123</v>
      </c>
      <c r="F170" t="s">
        <v>817</v>
      </c>
      <c r="G170" t="s">
        <v>127</v>
      </c>
      <c r="H170" t="s">
        <v>102</v>
      </c>
      <c r="I170" s="77">
        <v>226</v>
      </c>
      <c r="J170" s="77">
        <v>369.5</v>
      </c>
      <c r="K170" s="77">
        <v>0</v>
      </c>
      <c r="L170" s="77">
        <v>0.83506999999999998</v>
      </c>
      <c r="M170" s="78">
        <v>0</v>
      </c>
      <c r="N170" s="78">
        <v>1E-4</v>
      </c>
      <c r="O170" s="78">
        <v>0</v>
      </c>
    </row>
    <row r="171" spans="2:15">
      <c r="B171" t="s">
        <v>818</v>
      </c>
      <c r="C171" t="s">
        <v>819</v>
      </c>
      <c r="D171" t="s">
        <v>100</v>
      </c>
      <c r="E171" t="s">
        <v>123</v>
      </c>
      <c r="F171" t="s">
        <v>820</v>
      </c>
      <c r="G171" t="s">
        <v>127</v>
      </c>
      <c r="H171" t="s">
        <v>102</v>
      </c>
      <c r="I171" s="77">
        <v>7739</v>
      </c>
      <c r="J171" s="77">
        <v>516.79999999999995</v>
      </c>
      <c r="K171" s="77">
        <v>0</v>
      </c>
      <c r="L171" s="77">
        <v>39.995151999999997</v>
      </c>
      <c r="M171" s="78">
        <v>1E-4</v>
      </c>
      <c r="N171" s="78">
        <v>3.8E-3</v>
      </c>
      <c r="O171" s="78">
        <v>4.0000000000000002E-4</v>
      </c>
    </row>
    <row r="172" spans="2:15">
      <c r="B172" t="s">
        <v>821</v>
      </c>
      <c r="C172" t="s">
        <v>822</v>
      </c>
      <c r="D172" t="s">
        <v>100</v>
      </c>
      <c r="E172" t="s">
        <v>123</v>
      </c>
      <c r="F172" t="s">
        <v>823</v>
      </c>
      <c r="G172" t="s">
        <v>127</v>
      </c>
      <c r="H172" t="s">
        <v>102</v>
      </c>
      <c r="I172" s="77">
        <v>3656</v>
      </c>
      <c r="J172" s="77">
        <v>1352</v>
      </c>
      <c r="K172" s="77">
        <v>0</v>
      </c>
      <c r="L172" s="77">
        <v>49.429119999999998</v>
      </c>
      <c r="M172" s="78">
        <v>2.9999999999999997E-4</v>
      </c>
      <c r="N172" s="78">
        <v>4.7000000000000002E-3</v>
      </c>
      <c r="O172" s="78">
        <v>5.0000000000000001E-4</v>
      </c>
    </row>
    <row r="173" spans="2:15">
      <c r="B173" t="s">
        <v>824</v>
      </c>
      <c r="C173" t="s">
        <v>825</v>
      </c>
      <c r="D173" t="s">
        <v>100</v>
      </c>
      <c r="E173" t="s">
        <v>123</v>
      </c>
      <c r="F173" t="s">
        <v>826</v>
      </c>
      <c r="G173" t="s">
        <v>127</v>
      </c>
      <c r="H173" t="s">
        <v>102</v>
      </c>
      <c r="I173" s="77">
        <v>7383</v>
      </c>
      <c r="J173" s="77">
        <v>565.1</v>
      </c>
      <c r="K173" s="77">
        <v>0</v>
      </c>
      <c r="L173" s="77">
        <v>41.721333000000001</v>
      </c>
      <c r="M173" s="78">
        <v>5.0000000000000001E-4</v>
      </c>
      <c r="N173" s="78">
        <v>3.8999999999999998E-3</v>
      </c>
      <c r="O173" s="78">
        <v>5.0000000000000001E-4</v>
      </c>
    </row>
    <row r="174" spans="2:15">
      <c r="B174" t="s">
        <v>827</v>
      </c>
      <c r="C174" t="s">
        <v>828</v>
      </c>
      <c r="D174" t="s">
        <v>100</v>
      </c>
      <c r="E174" t="s">
        <v>123</v>
      </c>
      <c r="F174" t="s">
        <v>829</v>
      </c>
      <c r="G174" t="s">
        <v>127</v>
      </c>
      <c r="H174" t="s">
        <v>102</v>
      </c>
      <c r="I174" s="77">
        <v>201</v>
      </c>
      <c r="J174" s="77">
        <v>918.3</v>
      </c>
      <c r="K174" s="77">
        <v>0</v>
      </c>
      <c r="L174" s="77">
        <v>1.845783</v>
      </c>
      <c r="M174" s="78">
        <v>0</v>
      </c>
      <c r="N174" s="78">
        <v>2.0000000000000001E-4</v>
      </c>
      <c r="O174" s="78">
        <v>0</v>
      </c>
    </row>
    <row r="175" spans="2:15">
      <c r="B175" t="s">
        <v>830</v>
      </c>
      <c r="C175" t="s">
        <v>831</v>
      </c>
      <c r="D175" t="s">
        <v>100</v>
      </c>
      <c r="E175" t="s">
        <v>123</v>
      </c>
      <c r="F175" t="s">
        <v>832</v>
      </c>
      <c r="G175" t="s">
        <v>127</v>
      </c>
      <c r="H175" t="s">
        <v>102</v>
      </c>
      <c r="I175" s="77">
        <v>1590</v>
      </c>
      <c r="J175" s="77">
        <v>3462</v>
      </c>
      <c r="K175" s="77">
        <v>0</v>
      </c>
      <c r="L175" s="77">
        <v>55.0458</v>
      </c>
      <c r="M175" s="78">
        <v>2.0000000000000001E-4</v>
      </c>
      <c r="N175" s="78">
        <v>5.1999999999999998E-3</v>
      </c>
      <c r="O175" s="78">
        <v>5.9999999999999995E-4</v>
      </c>
    </row>
    <row r="176" spans="2:15">
      <c r="B176" t="s">
        <v>833</v>
      </c>
      <c r="C176" t="s">
        <v>834</v>
      </c>
      <c r="D176" t="s">
        <v>100</v>
      </c>
      <c r="E176" t="s">
        <v>123</v>
      </c>
      <c r="F176" t="s">
        <v>835</v>
      </c>
      <c r="G176" t="s">
        <v>128</v>
      </c>
      <c r="H176" t="s">
        <v>102</v>
      </c>
      <c r="I176" s="77">
        <v>1007</v>
      </c>
      <c r="J176" s="77">
        <v>4993</v>
      </c>
      <c r="K176" s="77">
        <v>0</v>
      </c>
      <c r="L176" s="77">
        <v>50.279510000000002</v>
      </c>
      <c r="M176" s="78">
        <v>1E-4</v>
      </c>
      <c r="N176" s="78">
        <v>4.7000000000000002E-3</v>
      </c>
      <c r="O176" s="78">
        <v>5.0000000000000001E-4</v>
      </c>
    </row>
    <row r="177" spans="2:15">
      <c r="B177" t="s">
        <v>836</v>
      </c>
      <c r="C177" t="s">
        <v>837</v>
      </c>
      <c r="D177" t="s">
        <v>100</v>
      </c>
      <c r="E177" t="s">
        <v>123</v>
      </c>
      <c r="F177" t="s">
        <v>838</v>
      </c>
      <c r="G177" t="s">
        <v>128</v>
      </c>
      <c r="H177" t="s">
        <v>102</v>
      </c>
      <c r="I177" s="77">
        <v>1</v>
      </c>
      <c r="J177" s="77">
        <v>10090</v>
      </c>
      <c r="K177" s="77">
        <v>0</v>
      </c>
      <c r="L177" s="77">
        <v>0.1009</v>
      </c>
      <c r="M177" s="78">
        <v>0</v>
      </c>
      <c r="N177" s="78">
        <v>0</v>
      </c>
      <c r="O177" s="78">
        <v>0</v>
      </c>
    </row>
    <row r="178" spans="2:15">
      <c r="B178" t="s">
        <v>839</v>
      </c>
      <c r="C178" t="s">
        <v>840</v>
      </c>
      <c r="D178" t="s">
        <v>100</v>
      </c>
      <c r="E178" t="s">
        <v>123</v>
      </c>
      <c r="F178" t="s">
        <v>841</v>
      </c>
      <c r="G178" t="s">
        <v>128</v>
      </c>
      <c r="H178" t="s">
        <v>102</v>
      </c>
      <c r="I178" s="77">
        <v>2942</v>
      </c>
      <c r="J178" s="77">
        <v>586.5</v>
      </c>
      <c r="K178" s="77">
        <v>0</v>
      </c>
      <c r="L178" s="77">
        <v>17.254829999999998</v>
      </c>
      <c r="M178" s="78">
        <v>0</v>
      </c>
      <c r="N178" s="78">
        <v>1.6000000000000001E-3</v>
      </c>
      <c r="O178" s="78">
        <v>2.0000000000000001E-4</v>
      </c>
    </row>
    <row r="179" spans="2:15">
      <c r="B179" t="s">
        <v>842</v>
      </c>
      <c r="C179" t="s">
        <v>843</v>
      </c>
      <c r="D179" t="s">
        <v>100</v>
      </c>
      <c r="E179" t="s">
        <v>123</v>
      </c>
      <c r="F179" t="s">
        <v>844</v>
      </c>
      <c r="G179" t="s">
        <v>128</v>
      </c>
      <c r="H179" t="s">
        <v>102</v>
      </c>
      <c r="I179" s="77">
        <v>270</v>
      </c>
      <c r="J179" s="77">
        <v>1321</v>
      </c>
      <c r="K179" s="77">
        <v>0</v>
      </c>
      <c r="L179" s="77">
        <v>3.5667</v>
      </c>
      <c r="M179" s="78">
        <v>0</v>
      </c>
      <c r="N179" s="78">
        <v>2.9999999999999997E-4</v>
      </c>
      <c r="O179" s="78">
        <v>0</v>
      </c>
    </row>
    <row r="180" spans="2:15">
      <c r="B180" t="s">
        <v>845</v>
      </c>
      <c r="C180" t="s">
        <v>846</v>
      </c>
      <c r="D180" t="s">
        <v>100</v>
      </c>
      <c r="E180" t="s">
        <v>123</v>
      </c>
      <c r="F180" t="s">
        <v>847</v>
      </c>
      <c r="G180" t="s">
        <v>128</v>
      </c>
      <c r="H180" t="s">
        <v>102</v>
      </c>
      <c r="I180" s="77">
        <v>3150</v>
      </c>
      <c r="J180" s="77">
        <v>567.4</v>
      </c>
      <c r="K180" s="77">
        <v>0</v>
      </c>
      <c r="L180" s="77">
        <v>17.873100000000001</v>
      </c>
      <c r="M180" s="78">
        <v>1E-4</v>
      </c>
      <c r="N180" s="78">
        <v>1.6999999999999999E-3</v>
      </c>
      <c r="O180" s="78">
        <v>2.0000000000000001E-4</v>
      </c>
    </row>
    <row r="181" spans="2:15">
      <c r="B181" t="s">
        <v>848</v>
      </c>
      <c r="C181" t="s">
        <v>849</v>
      </c>
      <c r="D181" t="s">
        <v>100</v>
      </c>
      <c r="E181" t="s">
        <v>123</v>
      </c>
      <c r="F181" t="s">
        <v>850</v>
      </c>
      <c r="G181" t="s">
        <v>128</v>
      </c>
      <c r="H181" t="s">
        <v>102</v>
      </c>
      <c r="I181" s="77">
        <v>35211</v>
      </c>
      <c r="J181" s="77">
        <v>67.3</v>
      </c>
      <c r="K181" s="77">
        <v>0</v>
      </c>
      <c r="L181" s="77">
        <v>23.697002999999999</v>
      </c>
      <c r="M181" s="78">
        <v>2.0000000000000001E-4</v>
      </c>
      <c r="N181" s="78">
        <v>2.2000000000000001E-3</v>
      </c>
      <c r="O181" s="78">
        <v>2.9999999999999997E-4</v>
      </c>
    </row>
    <row r="182" spans="2:15">
      <c r="B182" t="s">
        <v>851</v>
      </c>
      <c r="C182" t="s">
        <v>852</v>
      </c>
      <c r="D182" t="s">
        <v>100</v>
      </c>
      <c r="E182" t="s">
        <v>123</v>
      </c>
      <c r="F182" t="s">
        <v>853</v>
      </c>
      <c r="G182" t="s">
        <v>128</v>
      </c>
      <c r="H182" t="s">
        <v>102</v>
      </c>
      <c r="I182" s="77">
        <v>1400</v>
      </c>
      <c r="J182" s="77">
        <v>1612</v>
      </c>
      <c r="K182" s="77">
        <v>0</v>
      </c>
      <c r="L182" s="77">
        <v>22.568000000000001</v>
      </c>
      <c r="M182" s="78">
        <v>0</v>
      </c>
      <c r="N182" s="78">
        <v>2.0999999999999999E-3</v>
      </c>
      <c r="O182" s="78">
        <v>2.0000000000000001E-4</v>
      </c>
    </row>
    <row r="183" spans="2:15">
      <c r="B183" t="s">
        <v>854</v>
      </c>
      <c r="C183" t="s">
        <v>855</v>
      </c>
      <c r="D183" t="s">
        <v>100</v>
      </c>
      <c r="E183" t="s">
        <v>123</v>
      </c>
      <c r="F183" t="s">
        <v>856</v>
      </c>
      <c r="G183" t="s">
        <v>129</v>
      </c>
      <c r="H183" t="s">
        <v>102</v>
      </c>
      <c r="I183" s="77">
        <v>4552</v>
      </c>
      <c r="J183" s="77">
        <v>367.4</v>
      </c>
      <c r="K183" s="77">
        <v>0</v>
      </c>
      <c r="L183" s="77">
        <v>16.724048</v>
      </c>
      <c r="M183" s="78">
        <v>4.0000000000000002E-4</v>
      </c>
      <c r="N183" s="78">
        <v>1.6000000000000001E-3</v>
      </c>
      <c r="O183" s="78">
        <v>2.0000000000000001E-4</v>
      </c>
    </row>
    <row r="184" spans="2:15">
      <c r="B184" t="s">
        <v>857</v>
      </c>
      <c r="C184" t="s">
        <v>858</v>
      </c>
      <c r="D184" t="s">
        <v>100</v>
      </c>
      <c r="E184" t="s">
        <v>123</v>
      </c>
      <c r="F184" t="s">
        <v>859</v>
      </c>
      <c r="G184" t="s">
        <v>129</v>
      </c>
      <c r="H184" t="s">
        <v>102</v>
      </c>
      <c r="I184" s="77">
        <v>1058</v>
      </c>
      <c r="J184" s="77">
        <v>226.5</v>
      </c>
      <c r="K184" s="77">
        <v>0</v>
      </c>
      <c r="L184" s="77">
        <v>2.3963700000000001</v>
      </c>
      <c r="M184" s="78">
        <v>1E-4</v>
      </c>
      <c r="N184" s="78">
        <v>2.0000000000000001E-4</v>
      </c>
      <c r="O184" s="78">
        <v>0</v>
      </c>
    </row>
    <row r="185" spans="2:15">
      <c r="B185" t="s">
        <v>860</v>
      </c>
      <c r="C185" t="s">
        <v>861</v>
      </c>
      <c r="D185" t="s">
        <v>100</v>
      </c>
      <c r="E185" t="s">
        <v>123</v>
      </c>
      <c r="F185" t="s">
        <v>862</v>
      </c>
      <c r="G185" t="s">
        <v>129</v>
      </c>
      <c r="H185" t="s">
        <v>102</v>
      </c>
      <c r="I185" s="77">
        <v>1999</v>
      </c>
      <c r="J185" s="77">
        <v>80.099999999999994</v>
      </c>
      <c r="K185" s="77">
        <v>0</v>
      </c>
      <c r="L185" s="77">
        <v>1.601199</v>
      </c>
      <c r="M185" s="78">
        <v>0</v>
      </c>
      <c r="N185" s="78">
        <v>2.0000000000000001E-4</v>
      </c>
      <c r="O185" s="78">
        <v>0</v>
      </c>
    </row>
    <row r="186" spans="2:15">
      <c r="B186" t="s">
        <v>863</v>
      </c>
      <c r="C186" t="s">
        <v>864</v>
      </c>
      <c r="D186" t="s">
        <v>100</v>
      </c>
      <c r="E186" t="s">
        <v>123</v>
      </c>
      <c r="F186" t="s">
        <v>865</v>
      </c>
      <c r="G186" t="s">
        <v>129</v>
      </c>
      <c r="H186" t="s">
        <v>102</v>
      </c>
      <c r="I186" s="77">
        <v>772</v>
      </c>
      <c r="J186" s="77">
        <v>92.6</v>
      </c>
      <c r="K186" s="77">
        <v>0</v>
      </c>
      <c r="L186" s="77">
        <v>0.71487199999999995</v>
      </c>
      <c r="M186" s="78">
        <v>0</v>
      </c>
      <c r="N186" s="78">
        <v>1E-4</v>
      </c>
      <c r="O186" s="78">
        <v>0</v>
      </c>
    </row>
    <row r="187" spans="2:15">
      <c r="B187" t="s">
        <v>866</v>
      </c>
      <c r="C187" t="s">
        <v>867</v>
      </c>
      <c r="D187" t="s">
        <v>100</v>
      </c>
      <c r="E187" t="s">
        <v>123</v>
      </c>
      <c r="F187" t="s">
        <v>868</v>
      </c>
      <c r="G187" t="s">
        <v>129</v>
      </c>
      <c r="H187" t="s">
        <v>102</v>
      </c>
      <c r="I187" s="77">
        <v>11473</v>
      </c>
      <c r="J187" s="77">
        <v>38.1</v>
      </c>
      <c r="K187" s="77">
        <v>0</v>
      </c>
      <c r="L187" s="77">
        <v>4.371213</v>
      </c>
      <c r="M187" s="78">
        <v>5.9999999999999995E-4</v>
      </c>
      <c r="N187" s="78">
        <v>4.0000000000000002E-4</v>
      </c>
      <c r="O187" s="78">
        <v>0</v>
      </c>
    </row>
    <row r="188" spans="2:15">
      <c r="B188" t="s">
        <v>869</v>
      </c>
      <c r="C188" t="s">
        <v>870</v>
      </c>
      <c r="D188" t="s">
        <v>100</v>
      </c>
      <c r="E188" t="s">
        <v>123</v>
      </c>
      <c r="F188" t="s">
        <v>871</v>
      </c>
      <c r="G188" t="s">
        <v>129</v>
      </c>
      <c r="H188" t="s">
        <v>102</v>
      </c>
      <c r="I188" s="77">
        <v>2340</v>
      </c>
      <c r="J188" s="77">
        <v>348.8</v>
      </c>
      <c r="K188" s="77">
        <v>0</v>
      </c>
      <c r="L188" s="77">
        <v>8.1619200000000003</v>
      </c>
      <c r="M188" s="78">
        <v>1E-4</v>
      </c>
      <c r="N188" s="78">
        <v>8.0000000000000004E-4</v>
      </c>
      <c r="O188" s="78">
        <v>1E-4</v>
      </c>
    </row>
    <row r="189" spans="2:15">
      <c r="B189" t="s">
        <v>872</v>
      </c>
      <c r="C189" t="s">
        <v>873</v>
      </c>
      <c r="D189" t="s">
        <v>100</v>
      </c>
      <c r="E189" t="s">
        <v>123</v>
      </c>
      <c r="F189" t="s">
        <v>874</v>
      </c>
      <c r="G189" t="s">
        <v>129</v>
      </c>
      <c r="H189" t="s">
        <v>102</v>
      </c>
      <c r="I189" s="77">
        <v>360</v>
      </c>
      <c r="J189" s="77">
        <v>86.9</v>
      </c>
      <c r="K189" s="77">
        <v>0</v>
      </c>
      <c r="L189" s="77">
        <v>0.31284000000000001</v>
      </c>
      <c r="M189" s="78">
        <v>1E-4</v>
      </c>
      <c r="N189" s="78">
        <v>0</v>
      </c>
      <c r="O189" s="78">
        <v>0</v>
      </c>
    </row>
    <row r="190" spans="2:15">
      <c r="B190" t="s">
        <v>875</v>
      </c>
      <c r="C190" t="s">
        <v>876</v>
      </c>
      <c r="D190" t="s">
        <v>100</v>
      </c>
      <c r="E190" t="s">
        <v>123</v>
      </c>
      <c r="F190" t="s">
        <v>877</v>
      </c>
      <c r="G190" t="s">
        <v>132</v>
      </c>
      <c r="H190" t="s">
        <v>102</v>
      </c>
      <c r="I190" s="77">
        <v>7960</v>
      </c>
      <c r="J190" s="77">
        <v>35.299999999999997</v>
      </c>
      <c r="K190" s="77">
        <v>0</v>
      </c>
      <c r="L190" s="77">
        <v>2.8098800000000002</v>
      </c>
      <c r="M190" s="78">
        <v>1E-4</v>
      </c>
      <c r="N190" s="78">
        <v>2.9999999999999997E-4</v>
      </c>
      <c r="O190" s="78">
        <v>0</v>
      </c>
    </row>
    <row r="191" spans="2:15">
      <c r="B191" s="79" t="s">
        <v>878</v>
      </c>
      <c r="E191" s="16"/>
      <c r="F191" s="16"/>
      <c r="G191" s="16"/>
      <c r="I191" s="81">
        <v>0</v>
      </c>
      <c r="K191" s="81">
        <v>0</v>
      </c>
      <c r="L191" s="81">
        <v>0</v>
      </c>
      <c r="N191" s="80">
        <v>0</v>
      </c>
      <c r="O191" s="80">
        <v>0</v>
      </c>
    </row>
    <row r="192" spans="2:15">
      <c r="B192" t="s">
        <v>215</v>
      </c>
      <c r="C192" t="s">
        <v>215</v>
      </c>
      <c r="E192" s="16"/>
      <c r="F192" s="16"/>
      <c r="G192" t="s">
        <v>215</v>
      </c>
      <c r="H192" t="s">
        <v>215</v>
      </c>
      <c r="I192" s="77">
        <v>0</v>
      </c>
      <c r="J192" s="77">
        <v>0</v>
      </c>
      <c r="L192" s="77">
        <v>0</v>
      </c>
      <c r="M192" s="78">
        <v>0</v>
      </c>
      <c r="N192" s="78">
        <v>0</v>
      </c>
      <c r="O192" s="78">
        <v>0</v>
      </c>
    </row>
    <row r="193" spans="2:15">
      <c r="B193" s="79" t="s">
        <v>221</v>
      </c>
      <c r="E193" s="16"/>
      <c r="F193" s="16"/>
      <c r="G193" s="16"/>
      <c r="I193" s="81">
        <v>78504</v>
      </c>
      <c r="K193" s="81">
        <v>4.5154840549999999</v>
      </c>
      <c r="L193" s="81">
        <v>5753.3082629368</v>
      </c>
      <c r="N193" s="80">
        <v>0.54200000000000004</v>
      </c>
      <c r="O193" s="80">
        <v>6.2600000000000003E-2</v>
      </c>
    </row>
    <row r="194" spans="2:15">
      <c r="B194" s="79" t="s">
        <v>265</v>
      </c>
      <c r="E194" s="16"/>
      <c r="F194" s="16"/>
      <c r="G194" s="16"/>
      <c r="I194" s="81">
        <v>6283</v>
      </c>
      <c r="K194" s="81">
        <v>0</v>
      </c>
      <c r="L194" s="81">
        <v>278.51201728479998</v>
      </c>
      <c r="N194" s="80">
        <v>2.6200000000000001E-2</v>
      </c>
      <c r="O194" s="80">
        <v>3.0000000000000001E-3</v>
      </c>
    </row>
    <row r="195" spans="2:15">
      <c r="B195" t="s">
        <v>879</v>
      </c>
      <c r="C195" t="s">
        <v>880</v>
      </c>
      <c r="D195" t="s">
        <v>881</v>
      </c>
      <c r="E195" t="s">
        <v>882</v>
      </c>
      <c r="F195" t="s">
        <v>883</v>
      </c>
      <c r="G195" t="s">
        <v>884</v>
      </c>
      <c r="H195" t="s">
        <v>106</v>
      </c>
      <c r="I195" s="77">
        <v>716</v>
      </c>
      <c r="J195" s="77">
        <v>38.54</v>
      </c>
      <c r="K195" s="77">
        <v>0</v>
      </c>
      <c r="L195" s="77">
        <v>1.0187941088000001</v>
      </c>
      <c r="M195" s="78">
        <v>0</v>
      </c>
      <c r="N195" s="78">
        <v>1E-4</v>
      </c>
      <c r="O195" s="78">
        <v>0</v>
      </c>
    </row>
    <row r="196" spans="2:15">
      <c r="B196" t="s">
        <v>885</v>
      </c>
      <c r="C196" t="s">
        <v>886</v>
      </c>
      <c r="D196" t="s">
        <v>881</v>
      </c>
      <c r="E196" t="s">
        <v>882</v>
      </c>
      <c r="F196" t="s">
        <v>887</v>
      </c>
      <c r="G196" t="s">
        <v>888</v>
      </c>
      <c r="H196" t="s">
        <v>106</v>
      </c>
      <c r="I196" s="77">
        <v>895</v>
      </c>
      <c r="J196" s="77">
        <v>524</v>
      </c>
      <c r="K196" s="77">
        <v>0</v>
      </c>
      <c r="L196" s="77">
        <v>17.314741600000001</v>
      </c>
      <c r="M196" s="78">
        <v>0</v>
      </c>
      <c r="N196" s="78">
        <v>1.6000000000000001E-3</v>
      </c>
      <c r="O196" s="78">
        <v>2.0000000000000001E-4</v>
      </c>
    </row>
    <row r="197" spans="2:15">
      <c r="B197" t="s">
        <v>889</v>
      </c>
      <c r="C197" t="s">
        <v>890</v>
      </c>
      <c r="D197" t="s">
        <v>891</v>
      </c>
      <c r="E197" t="s">
        <v>882</v>
      </c>
      <c r="F197" t="s">
        <v>892</v>
      </c>
      <c r="G197" t="s">
        <v>893</v>
      </c>
      <c r="H197" t="s">
        <v>106</v>
      </c>
      <c r="I197" s="77">
        <v>100</v>
      </c>
      <c r="J197" s="77">
        <v>2563</v>
      </c>
      <c r="K197" s="77">
        <v>0</v>
      </c>
      <c r="L197" s="77">
        <v>9.4625959999999996</v>
      </c>
      <c r="M197" s="78">
        <v>0</v>
      </c>
      <c r="N197" s="78">
        <v>8.9999999999999998E-4</v>
      </c>
      <c r="O197" s="78">
        <v>1E-4</v>
      </c>
    </row>
    <row r="198" spans="2:15">
      <c r="B198" t="s">
        <v>894</v>
      </c>
      <c r="C198" t="s">
        <v>895</v>
      </c>
      <c r="D198" t="s">
        <v>881</v>
      </c>
      <c r="E198" t="s">
        <v>882</v>
      </c>
      <c r="F198" t="s">
        <v>896</v>
      </c>
      <c r="G198" t="s">
        <v>897</v>
      </c>
      <c r="H198" t="s">
        <v>106</v>
      </c>
      <c r="I198" s="77">
        <v>1</v>
      </c>
      <c r="J198" s="77">
        <v>3676</v>
      </c>
      <c r="K198" s="77">
        <v>0</v>
      </c>
      <c r="L198" s="77">
        <v>0.13571791999999999</v>
      </c>
      <c r="M198" s="78">
        <v>0</v>
      </c>
      <c r="N198" s="78">
        <v>0</v>
      </c>
      <c r="O198" s="78">
        <v>0</v>
      </c>
    </row>
    <row r="199" spans="2:15">
      <c r="B199" t="s">
        <v>898</v>
      </c>
      <c r="C199" t="s">
        <v>899</v>
      </c>
      <c r="D199" t="s">
        <v>881</v>
      </c>
      <c r="E199" t="s">
        <v>882</v>
      </c>
      <c r="F199" t="s">
        <v>900</v>
      </c>
      <c r="G199" t="s">
        <v>901</v>
      </c>
      <c r="H199" t="s">
        <v>106</v>
      </c>
      <c r="I199" s="77">
        <v>11</v>
      </c>
      <c r="J199" s="77">
        <v>1140</v>
      </c>
      <c r="K199" s="77">
        <v>0</v>
      </c>
      <c r="L199" s="77">
        <v>0.46297680000000002</v>
      </c>
      <c r="M199" s="78">
        <v>0</v>
      </c>
      <c r="N199" s="78">
        <v>0</v>
      </c>
      <c r="O199" s="78">
        <v>0</v>
      </c>
    </row>
    <row r="200" spans="2:15">
      <c r="B200" t="s">
        <v>902</v>
      </c>
      <c r="C200" t="s">
        <v>903</v>
      </c>
      <c r="D200" t="s">
        <v>881</v>
      </c>
      <c r="E200" t="s">
        <v>882</v>
      </c>
      <c r="F200" t="s">
        <v>904</v>
      </c>
      <c r="G200" t="s">
        <v>901</v>
      </c>
      <c r="H200" t="s">
        <v>106</v>
      </c>
      <c r="I200" s="77">
        <v>277</v>
      </c>
      <c r="J200" s="77">
        <v>323</v>
      </c>
      <c r="K200" s="77">
        <v>0</v>
      </c>
      <c r="L200" s="77">
        <v>3.3032693200000001</v>
      </c>
      <c r="M200" s="78">
        <v>0</v>
      </c>
      <c r="N200" s="78">
        <v>2.9999999999999997E-4</v>
      </c>
      <c r="O200" s="78">
        <v>0</v>
      </c>
    </row>
    <row r="201" spans="2:15">
      <c r="B201" t="s">
        <v>905</v>
      </c>
      <c r="C201" t="s">
        <v>906</v>
      </c>
      <c r="D201" t="s">
        <v>881</v>
      </c>
      <c r="E201" t="s">
        <v>882</v>
      </c>
      <c r="F201" t="s">
        <v>907</v>
      </c>
      <c r="G201" t="s">
        <v>908</v>
      </c>
      <c r="H201" t="s">
        <v>106</v>
      </c>
      <c r="I201" s="77">
        <v>2</v>
      </c>
      <c r="J201" s="77">
        <v>184</v>
      </c>
      <c r="K201" s="77">
        <v>0</v>
      </c>
      <c r="L201" s="77">
        <v>1.3586559999999999E-2</v>
      </c>
      <c r="M201" s="78">
        <v>0</v>
      </c>
      <c r="N201" s="78">
        <v>0</v>
      </c>
      <c r="O201" s="78">
        <v>0</v>
      </c>
    </row>
    <row r="202" spans="2:15">
      <c r="B202" t="s">
        <v>909</v>
      </c>
      <c r="C202" t="s">
        <v>910</v>
      </c>
      <c r="D202" t="s">
        <v>881</v>
      </c>
      <c r="E202" t="s">
        <v>882</v>
      </c>
      <c r="F202" t="s">
        <v>911</v>
      </c>
      <c r="G202" t="s">
        <v>912</v>
      </c>
      <c r="H202" t="s">
        <v>106</v>
      </c>
      <c r="I202" s="77">
        <v>95</v>
      </c>
      <c r="J202" s="77">
        <v>25396</v>
      </c>
      <c r="K202" s="77">
        <v>0</v>
      </c>
      <c r="L202" s="77">
        <v>89.073930399999995</v>
      </c>
      <c r="M202" s="78">
        <v>0</v>
      </c>
      <c r="N202" s="78">
        <v>8.3999999999999995E-3</v>
      </c>
      <c r="O202" s="78">
        <v>1E-3</v>
      </c>
    </row>
    <row r="203" spans="2:15">
      <c r="B203" t="s">
        <v>913</v>
      </c>
      <c r="C203" t="s">
        <v>914</v>
      </c>
      <c r="D203" t="s">
        <v>881</v>
      </c>
      <c r="E203" t="s">
        <v>882</v>
      </c>
      <c r="F203" t="s">
        <v>915</v>
      </c>
      <c r="G203" t="s">
        <v>916</v>
      </c>
      <c r="H203" t="s">
        <v>106</v>
      </c>
      <c r="I203" s="77">
        <v>83</v>
      </c>
      <c r="J203" s="77">
        <v>16911</v>
      </c>
      <c r="K203" s="77">
        <v>0</v>
      </c>
      <c r="L203" s="77">
        <v>51.82139196</v>
      </c>
      <c r="M203" s="78">
        <v>0</v>
      </c>
      <c r="N203" s="78">
        <v>4.8999999999999998E-3</v>
      </c>
      <c r="O203" s="78">
        <v>5.9999999999999995E-4</v>
      </c>
    </row>
    <row r="204" spans="2:15">
      <c r="B204" t="s">
        <v>917</v>
      </c>
      <c r="C204" t="s">
        <v>918</v>
      </c>
      <c r="D204" t="s">
        <v>891</v>
      </c>
      <c r="E204" t="s">
        <v>882</v>
      </c>
      <c r="F204" t="s">
        <v>919</v>
      </c>
      <c r="G204" t="s">
        <v>916</v>
      </c>
      <c r="H204" t="s">
        <v>106</v>
      </c>
      <c r="I204" s="77">
        <v>318</v>
      </c>
      <c r="J204" s="77">
        <v>485</v>
      </c>
      <c r="K204" s="77">
        <v>0</v>
      </c>
      <c r="L204" s="77">
        <v>5.6941715999999998</v>
      </c>
      <c r="M204" s="78">
        <v>0</v>
      </c>
      <c r="N204" s="78">
        <v>5.0000000000000001E-4</v>
      </c>
      <c r="O204" s="78">
        <v>1E-4</v>
      </c>
    </row>
    <row r="205" spans="2:15">
      <c r="B205" t="s">
        <v>920</v>
      </c>
      <c r="C205" t="s">
        <v>921</v>
      </c>
      <c r="D205" t="s">
        <v>891</v>
      </c>
      <c r="E205" t="s">
        <v>882</v>
      </c>
      <c r="F205" t="s">
        <v>922</v>
      </c>
      <c r="G205" t="s">
        <v>916</v>
      </c>
      <c r="H205" t="s">
        <v>106</v>
      </c>
      <c r="I205" s="77">
        <v>121</v>
      </c>
      <c r="J205" s="77">
        <v>650</v>
      </c>
      <c r="K205" s="77">
        <v>0</v>
      </c>
      <c r="L205" s="77">
        <v>2.9037579999999998</v>
      </c>
      <c r="M205" s="78">
        <v>0</v>
      </c>
      <c r="N205" s="78">
        <v>2.9999999999999997E-4</v>
      </c>
      <c r="O205" s="78">
        <v>0</v>
      </c>
    </row>
    <row r="206" spans="2:15">
      <c r="B206" t="s">
        <v>923</v>
      </c>
      <c r="C206" t="s">
        <v>924</v>
      </c>
      <c r="D206" t="s">
        <v>881</v>
      </c>
      <c r="E206" t="s">
        <v>882</v>
      </c>
      <c r="F206" t="s">
        <v>925</v>
      </c>
      <c r="G206" t="s">
        <v>916</v>
      </c>
      <c r="H206" t="s">
        <v>106</v>
      </c>
      <c r="I206" s="77">
        <v>142</v>
      </c>
      <c r="J206" s="77">
        <v>910</v>
      </c>
      <c r="K206" s="77">
        <v>0</v>
      </c>
      <c r="L206" s="77">
        <v>4.7708024</v>
      </c>
      <c r="M206" s="78">
        <v>0</v>
      </c>
      <c r="N206" s="78">
        <v>4.0000000000000002E-4</v>
      </c>
      <c r="O206" s="78">
        <v>1E-4</v>
      </c>
    </row>
    <row r="207" spans="2:15">
      <c r="B207" t="s">
        <v>926</v>
      </c>
      <c r="C207" t="s">
        <v>927</v>
      </c>
      <c r="D207" t="s">
        <v>881</v>
      </c>
      <c r="E207" t="s">
        <v>882</v>
      </c>
      <c r="F207" t="s">
        <v>928</v>
      </c>
      <c r="G207" t="s">
        <v>916</v>
      </c>
      <c r="H207" t="s">
        <v>106</v>
      </c>
      <c r="I207" s="77">
        <v>12</v>
      </c>
      <c r="J207" s="77">
        <v>7711</v>
      </c>
      <c r="K207" s="77">
        <v>0</v>
      </c>
      <c r="L207" s="77">
        <v>3.4162814400000001</v>
      </c>
      <c r="M207" s="78">
        <v>0</v>
      </c>
      <c r="N207" s="78">
        <v>2.9999999999999997E-4</v>
      </c>
      <c r="O207" s="78">
        <v>0</v>
      </c>
    </row>
    <row r="208" spans="2:15">
      <c r="B208" t="s">
        <v>929</v>
      </c>
      <c r="C208" t="s">
        <v>930</v>
      </c>
      <c r="D208" t="s">
        <v>881</v>
      </c>
      <c r="E208" t="s">
        <v>882</v>
      </c>
      <c r="F208" t="s">
        <v>931</v>
      </c>
      <c r="G208" t="s">
        <v>932</v>
      </c>
      <c r="H208" t="s">
        <v>106</v>
      </c>
      <c r="I208" s="77">
        <v>20</v>
      </c>
      <c r="J208" s="77">
        <v>97.29</v>
      </c>
      <c r="K208" s="77">
        <v>0</v>
      </c>
      <c r="L208" s="77">
        <v>7.1838936000000006E-2</v>
      </c>
      <c r="M208" s="78">
        <v>0</v>
      </c>
      <c r="N208" s="78">
        <v>0</v>
      </c>
      <c r="O208" s="78">
        <v>0</v>
      </c>
    </row>
    <row r="209" spans="2:15">
      <c r="B209" t="s">
        <v>933</v>
      </c>
      <c r="C209" t="s">
        <v>934</v>
      </c>
      <c r="D209" t="s">
        <v>881</v>
      </c>
      <c r="E209" t="s">
        <v>882</v>
      </c>
      <c r="F209" t="s">
        <v>935</v>
      </c>
      <c r="G209" t="s">
        <v>932</v>
      </c>
      <c r="H209" t="s">
        <v>106</v>
      </c>
      <c r="I209" s="77">
        <v>1</v>
      </c>
      <c r="J209" s="77">
        <v>3625</v>
      </c>
      <c r="K209" s="77">
        <v>0</v>
      </c>
      <c r="L209" s="77">
        <v>0.13383500000000001</v>
      </c>
      <c r="M209" s="78">
        <v>0</v>
      </c>
      <c r="N209" s="78">
        <v>0</v>
      </c>
      <c r="O209" s="78">
        <v>0</v>
      </c>
    </row>
    <row r="210" spans="2:15">
      <c r="B210" t="s">
        <v>936</v>
      </c>
      <c r="C210" t="s">
        <v>937</v>
      </c>
      <c r="D210" t="s">
        <v>881</v>
      </c>
      <c r="E210" t="s">
        <v>882</v>
      </c>
      <c r="F210" t="s">
        <v>938</v>
      </c>
      <c r="G210" t="s">
        <v>932</v>
      </c>
      <c r="H210" t="s">
        <v>106</v>
      </c>
      <c r="I210" s="77">
        <v>2200</v>
      </c>
      <c r="J210" s="77">
        <v>192</v>
      </c>
      <c r="K210" s="77">
        <v>0</v>
      </c>
      <c r="L210" s="77">
        <v>15.595008</v>
      </c>
      <c r="M210" s="78">
        <v>0</v>
      </c>
      <c r="N210" s="78">
        <v>1.5E-3</v>
      </c>
      <c r="O210" s="78">
        <v>2.0000000000000001E-4</v>
      </c>
    </row>
    <row r="211" spans="2:15">
      <c r="B211" t="s">
        <v>939</v>
      </c>
      <c r="C211" t="s">
        <v>940</v>
      </c>
      <c r="D211" t="s">
        <v>891</v>
      </c>
      <c r="E211" t="s">
        <v>882</v>
      </c>
      <c r="F211" t="s">
        <v>941</v>
      </c>
      <c r="G211" t="s">
        <v>942</v>
      </c>
      <c r="H211" t="s">
        <v>106</v>
      </c>
      <c r="I211" s="77">
        <v>1224</v>
      </c>
      <c r="J211" s="77">
        <v>1256</v>
      </c>
      <c r="K211" s="77">
        <v>0</v>
      </c>
      <c r="L211" s="77">
        <v>56.75874048</v>
      </c>
      <c r="M211" s="78">
        <v>0</v>
      </c>
      <c r="N211" s="78">
        <v>5.3E-3</v>
      </c>
      <c r="O211" s="78">
        <v>5.9999999999999995E-4</v>
      </c>
    </row>
    <row r="212" spans="2:15">
      <c r="B212" t="s">
        <v>943</v>
      </c>
      <c r="C212" t="s">
        <v>944</v>
      </c>
      <c r="D212" t="s">
        <v>881</v>
      </c>
      <c r="E212" t="s">
        <v>882</v>
      </c>
      <c r="F212" t="s">
        <v>395</v>
      </c>
      <c r="G212" t="s">
        <v>396</v>
      </c>
      <c r="H212" t="s">
        <v>106</v>
      </c>
      <c r="I212" s="77">
        <v>30</v>
      </c>
      <c r="J212" s="77">
        <v>11437</v>
      </c>
      <c r="K212" s="77">
        <v>0</v>
      </c>
      <c r="L212" s="77">
        <v>12.667621199999999</v>
      </c>
      <c r="M212" s="78">
        <v>0</v>
      </c>
      <c r="N212" s="78">
        <v>1.1999999999999999E-3</v>
      </c>
      <c r="O212" s="78">
        <v>1E-4</v>
      </c>
    </row>
    <row r="213" spans="2:15">
      <c r="B213" t="s">
        <v>945</v>
      </c>
      <c r="C213" t="s">
        <v>946</v>
      </c>
      <c r="D213" t="s">
        <v>881</v>
      </c>
      <c r="E213" t="s">
        <v>882</v>
      </c>
      <c r="F213" t="s">
        <v>947</v>
      </c>
      <c r="G213" t="s">
        <v>310</v>
      </c>
      <c r="H213" t="s">
        <v>106</v>
      </c>
      <c r="I213" s="77">
        <v>1</v>
      </c>
      <c r="J213" s="77">
        <v>485</v>
      </c>
      <c r="K213" s="77">
        <v>0</v>
      </c>
      <c r="L213" s="77">
        <v>1.7906200000000001E-2</v>
      </c>
      <c r="M213" s="78">
        <v>0</v>
      </c>
      <c r="N213" s="78">
        <v>0</v>
      </c>
      <c r="O213" s="78">
        <v>0</v>
      </c>
    </row>
    <row r="214" spans="2:15">
      <c r="B214" t="s">
        <v>948</v>
      </c>
      <c r="C214" t="s">
        <v>949</v>
      </c>
      <c r="D214" t="s">
        <v>881</v>
      </c>
      <c r="E214" t="s">
        <v>882</v>
      </c>
      <c r="F214" t="s">
        <v>547</v>
      </c>
      <c r="G214" t="s">
        <v>129</v>
      </c>
      <c r="H214" t="s">
        <v>106</v>
      </c>
      <c r="I214" s="77">
        <v>34</v>
      </c>
      <c r="J214" s="77">
        <v>3087</v>
      </c>
      <c r="K214" s="77">
        <v>0</v>
      </c>
      <c r="L214" s="77">
        <v>3.8750493600000002</v>
      </c>
      <c r="M214" s="78">
        <v>0</v>
      </c>
      <c r="N214" s="78">
        <v>4.0000000000000002E-4</v>
      </c>
      <c r="O214" s="78">
        <v>0</v>
      </c>
    </row>
    <row r="215" spans="2:15">
      <c r="B215" s="79" t="s">
        <v>266</v>
      </c>
      <c r="E215" s="16"/>
      <c r="F215" s="16"/>
      <c r="G215" s="16"/>
      <c r="I215" s="81">
        <v>72221</v>
      </c>
      <c r="K215" s="81">
        <v>4.5154840549999999</v>
      </c>
      <c r="L215" s="81">
        <v>5474.7962456519999</v>
      </c>
      <c r="N215" s="80">
        <v>0.51570000000000005</v>
      </c>
      <c r="O215" s="80">
        <v>5.96E-2</v>
      </c>
    </row>
    <row r="216" spans="2:15">
      <c r="B216" t="s">
        <v>950</v>
      </c>
      <c r="C216" t="s">
        <v>951</v>
      </c>
      <c r="D216" t="s">
        <v>881</v>
      </c>
      <c r="E216" t="s">
        <v>882</v>
      </c>
      <c r="F216" t="s">
        <v>952</v>
      </c>
      <c r="G216" t="s">
        <v>884</v>
      </c>
      <c r="H216" t="s">
        <v>106</v>
      </c>
      <c r="I216" s="77">
        <v>21</v>
      </c>
      <c r="J216" s="77">
        <v>149</v>
      </c>
      <c r="K216" s="77">
        <v>0</v>
      </c>
      <c r="L216" s="77">
        <v>0.11552268</v>
      </c>
      <c r="M216" s="78">
        <v>0</v>
      </c>
      <c r="N216" s="78">
        <v>0</v>
      </c>
      <c r="O216" s="78">
        <v>0</v>
      </c>
    </row>
    <row r="217" spans="2:15">
      <c r="B217" t="s">
        <v>953</v>
      </c>
      <c r="C217" t="s">
        <v>954</v>
      </c>
      <c r="D217" t="s">
        <v>891</v>
      </c>
      <c r="E217" t="s">
        <v>882</v>
      </c>
      <c r="F217" t="s">
        <v>955</v>
      </c>
      <c r="G217" t="s">
        <v>884</v>
      </c>
      <c r="H217" t="s">
        <v>106</v>
      </c>
      <c r="I217" s="77">
        <v>2</v>
      </c>
      <c r="J217" s="77">
        <v>3820</v>
      </c>
      <c r="K217" s="77">
        <v>0</v>
      </c>
      <c r="L217" s="77">
        <v>0.28206880000000001</v>
      </c>
      <c r="M217" s="78">
        <v>0</v>
      </c>
      <c r="N217" s="78">
        <v>0</v>
      </c>
      <c r="O217" s="78">
        <v>0</v>
      </c>
    </row>
    <row r="218" spans="2:15">
      <c r="B218" t="s">
        <v>956</v>
      </c>
      <c r="C218" t="s">
        <v>957</v>
      </c>
      <c r="D218" t="s">
        <v>881</v>
      </c>
      <c r="E218" t="s">
        <v>882</v>
      </c>
      <c r="F218" t="s">
        <v>958</v>
      </c>
      <c r="G218" t="s">
        <v>884</v>
      </c>
      <c r="H218" t="s">
        <v>106</v>
      </c>
      <c r="I218" s="77">
        <v>79</v>
      </c>
      <c r="J218" s="77">
        <v>13589</v>
      </c>
      <c r="K218" s="77">
        <v>0</v>
      </c>
      <c r="L218" s="77">
        <v>39.634764519999997</v>
      </c>
      <c r="M218" s="78">
        <v>0</v>
      </c>
      <c r="N218" s="78">
        <v>3.7000000000000002E-3</v>
      </c>
      <c r="O218" s="78">
        <v>4.0000000000000002E-4</v>
      </c>
    </row>
    <row r="219" spans="2:15">
      <c r="B219" t="s">
        <v>959</v>
      </c>
      <c r="C219" t="s">
        <v>960</v>
      </c>
      <c r="D219" t="s">
        <v>891</v>
      </c>
      <c r="E219" t="s">
        <v>882</v>
      </c>
      <c r="F219" t="s">
        <v>961</v>
      </c>
      <c r="G219" t="s">
        <v>884</v>
      </c>
      <c r="H219" t="s">
        <v>106</v>
      </c>
      <c r="I219" s="77">
        <v>286</v>
      </c>
      <c r="J219" s="77">
        <v>3037</v>
      </c>
      <c r="K219" s="77">
        <v>0</v>
      </c>
      <c r="L219" s="77">
        <v>32.068047440000001</v>
      </c>
      <c r="M219" s="78">
        <v>0</v>
      </c>
      <c r="N219" s="78">
        <v>3.0000000000000001E-3</v>
      </c>
      <c r="O219" s="78">
        <v>2.9999999999999997E-4</v>
      </c>
    </row>
    <row r="220" spans="2:15">
      <c r="B220" t="s">
        <v>962</v>
      </c>
      <c r="C220" t="s">
        <v>963</v>
      </c>
      <c r="D220" t="s">
        <v>881</v>
      </c>
      <c r="E220" t="s">
        <v>882</v>
      </c>
      <c r="F220" t="s">
        <v>964</v>
      </c>
      <c r="G220" t="s">
        <v>884</v>
      </c>
      <c r="H220" t="s">
        <v>106</v>
      </c>
      <c r="I220" s="77">
        <v>80</v>
      </c>
      <c r="J220" s="77">
        <v>3772</v>
      </c>
      <c r="K220" s="77">
        <v>0</v>
      </c>
      <c r="L220" s="77">
        <v>11.1409792</v>
      </c>
      <c r="M220" s="78">
        <v>0</v>
      </c>
      <c r="N220" s="78">
        <v>1E-3</v>
      </c>
      <c r="O220" s="78">
        <v>1E-4</v>
      </c>
    </row>
    <row r="221" spans="2:15">
      <c r="B221" t="s">
        <v>965</v>
      </c>
      <c r="C221" t="s">
        <v>966</v>
      </c>
      <c r="D221" t="s">
        <v>891</v>
      </c>
      <c r="E221" t="s">
        <v>882</v>
      </c>
      <c r="F221" t="s">
        <v>967</v>
      </c>
      <c r="G221" t="s">
        <v>884</v>
      </c>
      <c r="H221" t="s">
        <v>106</v>
      </c>
      <c r="I221" s="77">
        <v>335</v>
      </c>
      <c r="J221" s="77">
        <v>939</v>
      </c>
      <c r="K221" s="77">
        <v>0</v>
      </c>
      <c r="L221" s="77">
        <v>11.613739799999999</v>
      </c>
      <c r="M221" s="78">
        <v>0</v>
      </c>
      <c r="N221" s="78">
        <v>1.1000000000000001E-3</v>
      </c>
      <c r="O221" s="78">
        <v>1E-4</v>
      </c>
    </row>
    <row r="222" spans="2:15">
      <c r="B222" t="s">
        <v>968</v>
      </c>
      <c r="C222" t="s">
        <v>969</v>
      </c>
      <c r="D222" t="s">
        <v>881</v>
      </c>
      <c r="E222" t="s">
        <v>882</v>
      </c>
      <c r="F222" t="s">
        <v>970</v>
      </c>
      <c r="G222" t="s">
        <v>884</v>
      </c>
      <c r="H222" t="s">
        <v>106</v>
      </c>
      <c r="I222" s="77">
        <v>121</v>
      </c>
      <c r="J222" s="77">
        <v>406</v>
      </c>
      <c r="K222" s="77">
        <v>0</v>
      </c>
      <c r="L222" s="77">
        <v>1.8137319199999999</v>
      </c>
      <c r="M222" s="78">
        <v>0</v>
      </c>
      <c r="N222" s="78">
        <v>2.0000000000000001E-4</v>
      </c>
      <c r="O222" s="78">
        <v>0</v>
      </c>
    </row>
    <row r="223" spans="2:15">
      <c r="B223" t="s">
        <v>971</v>
      </c>
      <c r="C223" t="s">
        <v>972</v>
      </c>
      <c r="D223" t="s">
        <v>891</v>
      </c>
      <c r="E223" t="s">
        <v>882</v>
      </c>
      <c r="F223" t="s">
        <v>973</v>
      </c>
      <c r="G223" t="s">
        <v>884</v>
      </c>
      <c r="H223" t="s">
        <v>106</v>
      </c>
      <c r="I223" s="77">
        <v>351</v>
      </c>
      <c r="J223" s="77">
        <v>1745</v>
      </c>
      <c r="K223" s="77">
        <v>0</v>
      </c>
      <c r="L223" s="77">
        <v>22.613315400000001</v>
      </c>
      <c r="M223" s="78">
        <v>0</v>
      </c>
      <c r="N223" s="78">
        <v>2.0999999999999999E-3</v>
      </c>
      <c r="O223" s="78">
        <v>2.0000000000000001E-4</v>
      </c>
    </row>
    <row r="224" spans="2:15">
      <c r="B224" t="s">
        <v>974</v>
      </c>
      <c r="C224" t="s">
        <v>975</v>
      </c>
      <c r="D224" t="s">
        <v>881</v>
      </c>
      <c r="E224" t="s">
        <v>882</v>
      </c>
      <c r="F224" t="s">
        <v>976</v>
      </c>
      <c r="G224" t="s">
        <v>884</v>
      </c>
      <c r="H224" t="s">
        <v>106</v>
      </c>
      <c r="I224" s="77">
        <v>184</v>
      </c>
      <c r="J224" s="77">
        <v>25750</v>
      </c>
      <c r="K224" s="77">
        <v>0</v>
      </c>
      <c r="L224" s="77">
        <v>174.92696000000001</v>
      </c>
      <c r="M224" s="78">
        <v>0</v>
      </c>
      <c r="N224" s="78">
        <v>1.6500000000000001E-2</v>
      </c>
      <c r="O224" s="78">
        <v>1.9E-3</v>
      </c>
    </row>
    <row r="225" spans="2:15">
      <c r="B225" t="s">
        <v>977</v>
      </c>
      <c r="C225" t="s">
        <v>978</v>
      </c>
      <c r="D225" t="s">
        <v>881</v>
      </c>
      <c r="E225" t="s">
        <v>882</v>
      </c>
      <c r="F225" t="s">
        <v>979</v>
      </c>
      <c r="G225" t="s">
        <v>980</v>
      </c>
      <c r="H225" t="s">
        <v>106</v>
      </c>
      <c r="I225" s="77">
        <v>3</v>
      </c>
      <c r="J225" s="77">
        <v>2745</v>
      </c>
      <c r="K225" s="77">
        <v>0</v>
      </c>
      <c r="L225" s="77">
        <v>0.30403619999999998</v>
      </c>
      <c r="M225" s="78">
        <v>0</v>
      </c>
      <c r="N225" s="78">
        <v>0</v>
      </c>
      <c r="O225" s="78">
        <v>0</v>
      </c>
    </row>
    <row r="226" spans="2:15">
      <c r="B226" t="s">
        <v>981</v>
      </c>
      <c r="C226" t="s">
        <v>982</v>
      </c>
      <c r="D226" t="s">
        <v>891</v>
      </c>
      <c r="E226" t="s">
        <v>882</v>
      </c>
      <c r="F226" t="s">
        <v>983</v>
      </c>
      <c r="G226" t="s">
        <v>980</v>
      </c>
      <c r="H226" t="s">
        <v>106</v>
      </c>
      <c r="I226" s="77">
        <v>1021</v>
      </c>
      <c r="J226" s="77">
        <v>2866</v>
      </c>
      <c r="K226" s="77">
        <v>1.2183599999999999E-3</v>
      </c>
      <c r="L226" s="77">
        <v>108.03600548</v>
      </c>
      <c r="M226" s="78">
        <v>0</v>
      </c>
      <c r="N226" s="78">
        <v>1.0200000000000001E-2</v>
      </c>
      <c r="O226" s="78">
        <v>1.1999999999999999E-3</v>
      </c>
    </row>
    <row r="227" spans="2:15">
      <c r="B227" t="s">
        <v>984</v>
      </c>
      <c r="C227" t="s">
        <v>985</v>
      </c>
      <c r="D227" t="s">
        <v>891</v>
      </c>
      <c r="E227" t="s">
        <v>882</v>
      </c>
      <c r="F227" t="s">
        <v>986</v>
      </c>
      <c r="G227" t="s">
        <v>980</v>
      </c>
      <c r="H227" t="s">
        <v>106</v>
      </c>
      <c r="I227" s="77">
        <v>31</v>
      </c>
      <c r="J227" s="77">
        <v>3093</v>
      </c>
      <c r="K227" s="77">
        <v>0</v>
      </c>
      <c r="L227" s="77">
        <v>3.5400003600000001</v>
      </c>
      <c r="M227" s="78">
        <v>0</v>
      </c>
      <c r="N227" s="78">
        <v>2.9999999999999997E-4</v>
      </c>
      <c r="O227" s="78">
        <v>0</v>
      </c>
    </row>
    <row r="228" spans="2:15">
      <c r="B228" t="s">
        <v>987</v>
      </c>
      <c r="C228" t="s">
        <v>988</v>
      </c>
      <c r="D228" t="s">
        <v>881</v>
      </c>
      <c r="E228" t="s">
        <v>882</v>
      </c>
      <c r="F228" t="s">
        <v>989</v>
      </c>
      <c r="G228" t="s">
        <v>980</v>
      </c>
      <c r="H228" t="s">
        <v>106</v>
      </c>
      <c r="I228" s="77">
        <v>1</v>
      </c>
      <c r="J228" s="77">
        <v>5179</v>
      </c>
      <c r="K228" s="77">
        <v>0</v>
      </c>
      <c r="L228" s="77">
        <v>0.19120867999999999</v>
      </c>
      <c r="M228" s="78">
        <v>0</v>
      </c>
      <c r="N228" s="78">
        <v>0</v>
      </c>
      <c r="O228" s="78">
        <v>0</v>
      </c>
    </row>
    <row r="229" spans="2:15">
      <c r="B229" t="s">
        <v>990</v>
      </c>
      <c r="C229" t="s">
        <v>991</v>
      </c>
      <c r="D229" t="s">
        <v>881</v>
      </c>
      <c r="E229" t="s">
        <v>882</v>
      </c>
      <c r="F229" t="s">
        <v>992</v>
      </c>
      <c r="G229" t="s">
        <v>980</v>
      </c>
      <c r="H229" t="s">
        <v>106</v>
      </c>
      <c r="I229" s="77">
        <v>3</v>
      </c>
      <c r="J229" s="77">
        <v>2442</v>
      </c>
      <c r="K229" s="77">
        <v>0</v>
      </c>
      <c r="L229" s="77">
        <v>0.27047591999999998</v>
      </c>
      <c r="M229" s="78">
        <v>0</v>
      </c>
      <c r="N229" s="78">
        <v>0</v>
      </c>
      <c r="O229" s="78">
        <v>0</v>
      </c>
    </row>
    <row r="230" spans="2:15">
      <c r="B230" t="s">
        <v>993</v>
      </c>
      <c r="C230" t="s">
        <v>994</v>
      </c>
      <c r="D230" t="s">
        <v>881</v>
      </c>
      <c r="E230" t="s">
        <v>882</v>
      </c>
      <c r="F230" t="s">
        <v>995</v>
      </c>
      <c r="G230" t="s">
        <v>980</v>
      </c>
      <c r="H230" t="s">
        <v>106</v>
      </c>
      <c r="I230" s="77">
        <v>232</v>
      </c>
      <c r="J230" s="77">
        <v>72</v>
      </c>
      <c r="K230" s="77">
        <v>0</v>
      </c>
      <c r="L230" s="77">
        <v>0.61671167999999998</v>
      </c>
      <c r="M230" s="78">
        <v>0</v>
      </c>
      <c r="N230" s="78">
        <v>1E-4</v>
      </c>
      <c r="O230" s="78">
        <v>0</v>
      </c>
    </row>
    <row r="231" spans="2:15">
      <c r="B231" t="s">
        <v>996</v>
      </c>
      <c r="C231" t="s">
        <v>997</v>
      </c>
      <c r="D231" t="s">
        <v>891</v>
      </c>
      <c r="E231" t="s">
        <v>882</v>
      </c>
      <c r="F231" t="s">
        <v>998</v>
      </c>
      <c r="G231" t="s">
        <v>980</v>
      </c>
      <c r="H231" t="s">
        <v>106</v>
      </c>
      <c r="I231" s="77">
        <v>100</v>
      </c>
      <c r="J231" s="77">
        <v>6945</v>
      </c>
      <c r="K231" s="77">
        <v>0</v>
      </c>
      <c r="L231" s="77">
        <v>25.640940000000001</v>
      </c>
      <c r="M231" s="78">
        <v>0</v>
      </c>
      <c r="N231" s="78">
        <v>2.3999999999999998E-3</v>
      </c>
      <c r="O231" s="78">
        <v>2.9999999999999997E-4</v>
      </c>
    </row>
    <row r="232" spans="2:15">
      <c r="B232" t="s">
        <v>999</v>
      </c>
      <c r="C232" t="s">
        <v>1000</v>
      </c>
      <c r="D232" t="s">
        <v>891</v>
      </c>
      <c r="E232" t="s">
        <v>882</v>
      </c>
      <c r="F232" t="s">
        <v>1001</v>
      </c>
      <c r="G232" t="s">
        <v>980</v>
      </c>
      <c r="H232" t="s">
        <v>106</v>
      </c>
      <c r="I232" s="77">
        <v>9</v>
      </c>
      <c r="J232" s="77">
        <v>14343</v>
      </c>
      <c r="K232" s="77">
        <v>0</v>
      </c>
      <c r="L232" s="77">
        <v>4.7658920399999998</v>
      </c>
      <c r="M232" s="78">
        <v>0</v>
      </c>
      <c r="N232" s="78">
        <v>4.0000000000000002E-4</v>
      </c>
      <c r="O232" s="78">
        <v>1E-4</v>
      </c>
    </row>
    <row r="233" spans="2:15">
      <c r="B233" t="s">
        <v>1002</v>
      </c>
      <c r="C233" t="s">
        <v>1003</v>
      </c>
      <c r="D233" t="s">
        <v>881</v>
      </c>
      <c r="E233" t="s">
        <v>882</v>
      </c>
      <c r="F233" t="s">
        <v>1004</v>
      </c>
      <c r="G233" t="s">
        <v>980</v>
      </c>
      <c r="H233" t="s">
        <v>106</v>
      </c>
      <c r="I233" s="77">
        <v>3</v>
      </c>
      <c r="J233" s="77">
        <v>3604</v>
      </c>
      <c r="K233" s="77">
        <v>0</v>
      </c>
      <c r="L233" s="77">
        <v>0.39917903999999998</v>
      </c>
      <c r="M233" s="78">
        <v>0</v>
      </c>
      <c r="N233" s="78">
        <v>0</v>
      </c>
      <c r="O233" s="78">
        <v>0</v>
      </c>
    </row>
    <row r="234" spans="2:15">
      <c r="B234" t="s">
        <v>1005</v>
      </c>
      <c r="C234" t="s">
        <v>1006</v>
      </c>
      <c r="D234" t="s">
        <v>881</v>
      </c>
      <c r="E234" t="s">
        <v>882</v>
      </c>
      <c r="F234" t="s">
        <v>1007</v>
      </c>
      <c r="G234" t="s">
        <v>980</v>
      </c>
      <c r="H234" t="s">
        <v>106</v>
      </c>
      <c r="I234" s="77">
        <v>2</v>
      </c>
      <c r="J234" s="77">
        <v>305</v>
      </c>
      <c r="K234" s="77">
        <v>0</v>
      </c>
      <c r="L234" s="77">
        <v>2.2521200000000002E-2</v>
      </c>
      <c r="M234" s="78">
        <v>0</v>
      </c>
      <c r="N234" s="78">
        <v>0</v>
      </c>
      <c r="O234" s="78">
        <v>0</v>
      </c>
    </row>
    <row r="235" spans="2:15">
      <c r="B235" t="s">
        <v>1008</v>
      </c>
      <c r="C235" t="s">
        <v>1009</v>
      </c>
      <c r="D235" t="s">
        <v>891</v>
      </c>
      <c r="E235" t="s">
        <v>882</v>
      </c>
      <c r="F235" t="s">
        <v>1010</v>
      </c>
      <c r="G235" t="s">
        <v>980</v>
      </c>
      <c r="H235" t="s">
        <v>106</v>
      </c>
      <c r="I235" s="77">
        <v>15</v>
      </c>
      <c r="J235" s="77">
        <v>1120</v>
      </c>
      <c r="K235" s="77">
        <v>0</v>
      </c>
      <c r="L235" s="77">
        <v>0.62025600000000003</v>
      </c>
      <c r="M235" s="78">
        <v>0</v>
      </c>
      <c r="N235" s="78">
        <v>1E-4</v>
      </c>
      <c r="O235" s="78">
        <v>0</v>
      </c>
    </row>
    <row r="236" spans="2:15">
      <c r="B236" t="s">
        <v>1011</v>
      </c>
      <c r="C236" t="s">
        <v>1012</v>
      </c>
      <c r="D236" t="s">
        <v>891</v>
      </c>
      <c r="E236" t="s">
        <v>882</v>
      </c>
      <c r="F236" t="s">
        <v>1013</v>
      </c>
      <c r="G236" t="s">
        <v>980</v>
      </c>
      <c r="H236" t="s">
        <v>106</v>
      </c>
      <c r="I236" s="77">
        <v>1</v>
      </c>
      <c r="J236" s="77">
        <v>779</v>
      </c>
      <c r="K236" s="77">
        <v>0</v>
      </c>
      <c r="L236" s="77">
        <v>2.876068E-2</v>
      </c>
      <c r="M236" s="78">
        <v>0</v>
      </c>
      <c r="N236" s="78">
        <v>0</v>
      </c>
      <c r="O236" s="78">
        <v>0</v>
      </c>
    </row>
    <row r="237" spans="2:15">
      <c r="B237" t="s">
        <v>1014</v>
      </c>
      <c r="C237" t="s">
        <v>1015</v>
      </c>
      <c r="D237" t="s">
        <v>881</v>
      </c>
      <c r="E237" t="s">
        <v>882</v>
      </c>
      <c r="F237" t="s">
        <v>1016</v>
      </c>
      <c r="G237" t="s">
        <v>980</v>
      </c>
      <c r="H237" t="s">
        <v>106</v>
      </c>
      <c r="I237" s="77">
        <v>9</v>
      </c>
      <c r="J237" s="77">
        <v>843</v>
      </c>
      <c r="K237" s="77">
        <v>0</v>
      </c>
      <c r="L237" s="77">
        <v>0.28011204000000001</v>
      </c>
      <c r="M237" s="78">
        <v>0</v>
      </c>
      <c r="N237" s="78">
        <v>0</v>
      </c>
      <c r="O237" s="78">
        <v>0</v>
      </c>
    </row>
    <row r="238" spans="2:15">
      <c r="B238" t="s">
        <v>1017</v>
      </c>
      <c r="C238" t="s">
        <v>1018</v>
      </c>
      <c r="D238" t="s">
        <v>881</v>
      </c>
      <c r="E238" t="s">
        <v>882</v>
      </c>
      <c r="F238" t="s">
        <v>1019</v>
      </c>
      <c r="G238" t="s">
        <v>980</v>
      </c>
      <c r="H238" t="s">
        <v>106</v>
      </c>
      <c r="I238" s="77">
        <v>2</v>
      </c>
      <c r="J238" s="77">
        <v>6067</v>
      </c>
      <c r="K238" s="77">
        <v>0</v>
      </c>
      <c r="L238" s="77">
        <v>0.44798727999999999</v>
      </c>
      <c r="M238" s="78">
        <v>0</v>
      </c>
      <c r="N238" s="78">
        <v>0</v>
      </c>
      <c r="O238" s="78">
        <v>0</v>
      </c>
    </row>
    <row r="239" spans="2:15">
      <c r="B239" t="s">
        <v>1020</v>
      </c>
      <c r="C239" t="s">
        <v>1021</v>
      </c>
      <c r="D239" t="s">
        <v>891</v>
      </c>
      <c r="E239" t="s">
        <v>882</v>
      </c>
      <c r="F239" t="s">
        <v>1022</v>
      </c>
      <c r="G239" t="s">
        <v>980</v>
      </c>
      <c r="H239" t="s">
        <v>106</v>
      </c>
      <c r="I239" s="77">
        <v>2</v>
      </c>
      <c r="J239" s="77">
        <v>2517</v>
      </c>
      <c r="K239" s="77">
        <v>0</v>
      </c>
      <c r="L239" s="77">
        <v>0.18585528000000001</v>
      </c>
      <c r="M239" s="78">
        <v>0</v>
      </c>
      <c r="N239" s="78">
        <v>0</v>
      </c>
      <c r="O239" s="78">
        <v>0</v>
      </c>
    </row>
    <row r="240" spans="2:15">
      <c r="B240" t="s">
        <v>1023</v>
      </c>
      <c r="C240" t="s">
        <v>1024</v>
      </c>
      <c r="D240" t="s">
        <v>891</v>
      </c>
      <c r="E240" t="s">
        <v>882</v>
      </c>
      <c r="F240" t="s">
        <v>1025</v>
      </c>
      <c r="G240" t="s">
        <v>980</v>
      </c>
      <c r="H240" t="s">
        <v>106</v>
      </c>
      <c r="I240" s="77">
        <v>2</v>
      </c>
      <c r="J240" s="77">
        <v>2585</v>
      </c>
      <c r="K240" s="77">
        <v>0</v>
      </c>
      <c r="L240" s="77">
        <v>0.1908764</v>
      </c>
      <c r="M240" s="78">
        <v>0</v>
      </c>
      <c r="N240" s="78">
        <v>0</v>
      </c>
      <c r="O240" s="78">
        <v>0</v>
      </c>
    </row>
    <row r="241" spans="2:15">
      <c r="B241" t="s">
        <v>1026</v>
      </c>
      <c r="C241" t="s">
        <v>1027</v>
      </c>
      <c r="D241" t="s">
        <v>891</v>
      </c>
      <c r="E241" t="s">
        <v>882</v>
      </c>
      <c r="F241" t="s">
        <v>1028</v>
      </c>
      <c r="G241" t="s">
        <v>980</v>
      </c>
      <c r="H241" t="s">
        <v>106</v>
      </c>
      <c r="I241" s="77">
        <v>27</v>
      </c>
      <c r="J241" s="77">
        <v>59</v>
      </c>
      <c r="K241" s="77">
        <v>0</v>
      </c>
      <c r="L241" s="77">
        <v>5.8813560000000001E-2</v>
      </c>
      <c r="M241" s="78">
        <v>0</v>
      </c>
      <c r="N241" s="78">
        <v>0</v>
      </c>
      <c r="O241" s="78">
        <v>0</v>
      </c>
    </row>
    <row r="242" spans="2:15">
      <c r="B242" t="s">
        <v>1029</v>
      </c>
      <c r="C242" t="s">
        <v>1030</v>
      </c>
      <c r="D242" t="s">
        <v>891</v>
      </c>
      <c r="E242" t="s">
        <v>882</v>
      </c>
      <c r="F242" t="s">
        <v>1031</v>
      </c>
      <c r="G242" t="s">
        <v>980</v>
      </c>
      <c r="H242" t="s">
        <v>106</v>
      </c>
      <c r="I242" s="77">
        <v>105</v>
      </c>
      <c r="J242" s="77">
        <v>3276</v>
      </c>
      <c r="K242" s="77">
        <v>0.1395576</v>
      </c>
      <c r="L242" s="77">
        <v>12.839299199999999</v>
      </c>
      <c r="M242" s="78">
        <v>0</v>
      </c>
      <c r="N242" s="78">
        <v>1.1999999999999999E-3</v>
      </c>
      <c r="O242" s="78">
        <v>1E-4</v>
      </c>
    </row>
    <row r="243" spans="2:15">
      <c r="B243" t="s">
        <v>1032</v>
      </c>
      <c r="C243" t="s">
        <v>1033</v>
      </c>
      <c r="D243" t="s">
        <v>881</v>
      </c>
      <c r="E243" t="s">
        <v>882</v>
      </c>
      <c r="F243" t="s">
        <v>1034</v>
      </c>
      <c r="G243" t="s">
        <v>980</v>
      </c>
      <c r="H243" t="s">
        <v>106</v>
      </c>
      <c r="I243" s="77">
        <v>45</v>
      </c>
      <c r="J243" s="77">
        <v>794</v>
      </c>
      <c r="K243" s="77">
        <v>1.3697320000000001E-2</v>
      </c>
      <c r="L243" s="77">
        <v>1.33284892</v>
      </c>
      <c r="M243" s="78">
        <v>0</v>
      </c>
      <c r="N243" s="78">
        <v>1E-4</v>
      </c>
      <c r="O243" s="78">
        <v>0</v>
      </c>
    </row>
    <row r="244" spans="2:15">
      <c r="B244" t="s">
        <v>1035</v>
      </c>
      <c r="C244" t="s">
        <v>1036</v>
      </c>
      <c r="D244" t="s">
        <v>881</v>
      </c>
      <c r="E244" t="s">
        <v>882</v>
      </c>
      <c r="F244" t="s">
        <v>1037</v>
      </c>
      <c r="G244" t="s">
        <v>980</v>
      </c>
      <c r="H244" t="s">
        <v>106</v>
      </c>
      <c r="I244" s="77">
        <v>60</v>
      </c>
      <c r="J244" s="77">
        <v>3698</v>
      </c>
      <c r="K244" s="77">
        <v>0</v>
      </c>
      <c r="L244" s="77">
        <v>8.1918095999999991</v>
      </c>
      <c r="M244" s="78">
        <v>0</v>
      </c>
      <c r="N244" s="78">
        <v>8.0000000000000004E-4</v>
      </c>
      <c r="O244" s="78">
        <v>1E-4</v>
      </c>
    </row>
    <row r="245" spans="2:15">
      <c r="B245" t="s">
        <v>1038</v>
      </c>
      <c r="C245" t="s">
        <v>1039</v>
      </c>
      <c r="D245" t="s">
        <v>891</v>
      </c>
      <c r="E245" t="s">
        <v>882</v>
      </c>
      <c r="F245" t="s">
        <v>1040</v>
      </c>
      <c r="G245" t="s">
        <v>888</v>
      </c>
      <c r="H245" t="s">
        <v>106</v>
      </c>
      <c r="I245" s="77">
        <v>70</v>
      </c>
      <c r="J245" s="77">
        <v>9924</v>
      </c>
      <c r="K245" s="77">
        <v>0</v>
      </c>
      <c r="L245" s="77">
        <v>25.647585599999999</v>
      </c>
      <c r="M245" s="78">
        <v>0</v>
      </c>
      <c r="N245" s="78">
        <v>2.3999999999999998E-3</v>
      </c>
      <c r="O245" s="78">
        <v>2.9999999999999997E-4</v>
      </c>
    </row>
    <row r="246" spans="2:15">
      <c r="B246" t="s">
        <v>1041</v>
      </c>
      <c r="C246" t="s">
        <v>1042</v>
      </c>
      <c r="D246" t="s">
        <v>891</v>
      </c>
      <c r="E246" t="s">
        <v>882</v>
      </c>
      <c r="F246" t="s">
        <v>1043</v>
      </c>
      <c r="G246" t="s">
        <v>888</v>
      </c>
      <c r="H246" t="s">
        <v>106</v>
      </c>
      <c r="I246" s="77">
        <v>22</v>
      </c>
      <c r="J246" s="77">
        <v>4013</v>
      </c>
      <c r="K246" s="77">
        <v>0</v>
      </c>
      <c r="L246" s="77">
        <v>3.2595191200000002</v>
      </c>
      <c r="M246" s="78">
        <v>0</v>
      </c>
      <c r="N246" s="78">
        <v>2.9999999999999997E-4</v>
      </c>
      <c r="O246" s="78">
        <v>0</v>
      </c>
    </row>
    <row r="247" spans="2:15">
      <c r="B247" t="s">
        <v>1044</v>
      </c>
      <c r="C247" t="s">
        <v>1045</v>
      </c>
      <c r="D247" t="s">
        <v>891</v>
      </c>
      <c r="E247" t="s">
        <v>882</v>
      </c>
      <c r="F247" t="s">
        <v>1046</v>
      </c>
      <c r="G247" t="s">
        <v>888</v>
      </c>
      <c r="H247" t="s">
        <v>106</v>
      </c>
      <c r="I247" s="77">
        <v>7</v>
      </c>
      <c r="J247" s="77">
        <v>15538</v>
      </c>
      <c r="K247" s="77">
        <v>0</v>
      </c>
      <c r="L247" s="77">
        <v>4.0156407200000004</v>
      </c>
      <c r="M247" s="78">
        <v>0</v>
      </c>
      <c r="N247" s="78">
        <v>4.0000000000000002E-4</v>
      </c>
      <c r="O247" s="78">
        <v>0</v>
      </c>
    </row>
    <row r="248" spans="2:15">
      <c r="B248" t="s">
        <v>1047</v>
      </c>
      <c r="C248" t="s">
        <v>1048</v>
      </c>
      <c r="D248" t="s">
        <v>881</v>
      </c>
      <c r="E248" t="s">
        <v>882</v>
      </c>
      <c r="F248" t="s">
        <v>1049</v>
      </c>
      <c r="G248" t="s">
        <v>888</v>
      </c>
      <c r="H248" t="s">
        <v>106</v>
      </c>
      <c r="I248" s="77">
        <v>16</v>
      </c>
      <c r="J248" s="77">
        <v>19583</v>
      </c>
      <c r="K248" s="77">
        <v>0</v>
      </c>
      <c r="L248" s="77">
        <v>11.56806976</v>
      </c>
      <c r="M248" s="78">
        <v>0</v>
      </c>
      <c r="N248" s="78">
        <v>1.1000000000000001E-3</v>
      </c>
      <c r="O248" s="78">
        <v>1E-4</v>
      </c>
    </row>
    <row r="249" spans="2:15">
      <c r="B249" t="s">
        <v>1050</v>
      </c>
      <c r="C249" t="s">
        <v>1051</v>
      </c>
      <c r="D249" t="s">
        <v>891</v>
      </c>
      <c r="E249" t="s">
        <v>882</v>
      </c>
      <c r="F249" t="s">
        <v>1052</v>
      </c>
      <c r="G249" t="s">
        <v>888</v>
      </c>
      <c r="H249" t="s">
        <v>106</v>
      </c>
      <c r="I249" s="77">
        <v>8</v>
      </c>
      <c r="J249" s="77">
        <v>9536</v>
      </c>
      <c r="K249" s="77">
        <v>0</v>
      </c>
      <c r="L249" s="77">
        <v>2.8165529600000001</v>
      </c>
      <c r="M249" s="78">
        <v>0</v>
      </c>
      <c r="N249" s="78">
        <v>2.9999999999999997E-4</v>
      </c>
      <c r="O249" s="78">
        <v>0</v>
      </c>
    </row>
    <row r="250" spans="2:15">
      <c r="B250" t="s">
        <v>1053</v>
      </c>
      <c r="C250" t="s">
        <v>1054</v>
      </c>
      <c r="D250" t="s">
        <v>891</v>
      </c>
      <c r="E250" t="s">
        <v>882</v>
      </c>
      <c r="F250" t="s">
        <v>1055</v>
      </c>
      <c r="G250" t="s">
        <v>888</v>
      </c>
      <c r="H250" t="s">
        <v>106</v>
      </c>
      <c r="I250" s="77">
        <v>12</v>
      </c>
      <c r="J250" s="77">
        <v>8941</v>
      </c>
      <c r="K250" s="77">
        <v>0</v>
      </c>
      <c r="L250" s="77">
        <v>3.9612206400000001</v>
      </c>
      <c r="M250" s="78">
        <v>0</v>
      </c>
      <c r="N250" s="78">
        <v>4.0000000000000002E-4</v>
      </c>
      <c r="O250" s="78">
        <v>0</v>
      </c>
    </row>
    <row r="251" spans="2:15">
      <c r="B251" t="s">
        <v>1056</v>
      </c>
      <c r="C251" t="s">
        <v>1057</v>
      </c>
      <c r="D251" t="s">
        <v>881</v>
      </c>
      <c r="E251" t="s">
        <v>882</v>
      </c>
      <c r="F251" t="s">
        <v>1058</v>
      </c>
      <c r="G251" t="s">
        <v>888</v>
      </c>
      <c r="H251" t="s">
        <v>106</v>
      </c>
      <c r="I251" s="77">
        <v>13</v>
      </c>
      <c r="J251" s="77">
        <v>13617</v>
      </c>
      <c r="K251" s="77">
        <v>0</v>
      </c>
      <c r="L251" s="77">
        <v>6.5356153199999998</v>
      </c>
      <c r="M251" s="78">
        <v>0</v>
      </c>
      <c r="N251" s="78">
        <v>5.9999999999999995E-4</v>
      </c>
      <c r="O251" s="78">
        <v>1E-4</v>
      </c>
    </row>
    <row r="252" spans="2:15">
      <c r="B252" t="s">
        <v>1059</v>
      </c>
      <c r="C252" t="s">
        <v>1060</v>
      </c>
      <c r="D252" t="s">
        <v>891</v>
      </c>
      <c r="E252" t="s">
        <v>882</v>
      </c>
      <c r="F252" t="s">
        <v>1061</v>
      </c>
      <c r="G252" t="s">
        <v>888</v>
      </c>
      <c r="H252" t="s">
        <v>106</v>
      </c>
      <c r="I252" s="77">
        <v>42</v>
      </c>
      <c r="J252" s="77">
        <v>869</v>
      </c>
      <c r="K252" s="77">
        <v>0</v>
      </c>
      <c r="L252" s="77">
        <v>1.34750616</v>
      </c>
      <c r="M252" s="78">
        <v>0</v>
      </c>
      <c r="N252" s="78">
        <v>1E-4</v>
      </c>
      <c r="O252" s="78">
        <v>0</v>
      </c>
    </row>
    <row r="253" spans="2:15">
      <c r="B253" t="s">
        <v>1062</v>
      </c>
      <c r="C253" t="s">
        <v>1063</v>
      </c>
      <c r="D253" t="s">
        <v>881</v>
      </c>
      <c r="E253" t="s">
        <v>882</v>
      </c>
      <c r="F253" t="s">
        <v>1064</v>
      </c>
      <c r="G253" t="s">
        <v>888</v>
      </c>
      <c r="H253" t="s">
        <v>106</v>
      </c>
      <c r="I253" s="77">
        <v>5</v>
      </c>
      <c r="J253" s="77">
        <v>18550</v>
      </c>
      <c r="K253" s="77">
        <v>0</v>
      </c>
      <c r="L253" s="77">
        <v>3.4243299999999999</v>
      </c>
      <c r="M253" s="78">
        <v>0</v>
      </c>
      <c r="N253" s="78">
        <v>2.9999999999999997E-4</v>
      </c>
      <c r="O253" s="78">
        <v>0</v>
      </c>
    </row>
    <row r="254" spans="2:15">
      <c r="B254" t="s">
        <v>1065</v>
      </c>
      <c r="C254" t="s">
        <v>1066</v>
      </c>
      <c r="D254" t="s">
        <v>881</v>
      </c>
      <c r="E254" t="s">
        <v>882</v>
      </c>
      <c r="F254" t="s">
        <v>1067</v>
      </c>
      <c r="G254" t="s">
        <v>888</v>
      </c>
      <c r="H254" t="s">
        <v>106</v>
      </c>
      <c r="I254" s="77">
        <v>10</v>
      </c>
      <c r="J254" s="77">
        <v>1792</v>
      </c>
      <c r="K254" s="77">
        <v>0</v>
      </c>
      <c r="L254" s="77">
        <v>0.66160640000000004</v>
      </c>
      <c r="M254" s="78">
        <v>0</v>
      </c>
      <c r="N254" s="78">
        <v>1E-4</v>
      </c>
      <c r="O254" s="78">
        <v>0</v>
      </c>
    </row>
    <row r="255" spans="2:15">
      <c r="B255" t="s">
        <v>1068</v>
      </c>
      <c r="C255" t="s">
        <v>1069</v>
      </c>
      <c r="D255" t="s">
        <v>881</v>
      </c>
      <c r="E255" t="s">
        <v>882</v>
      </c>
      <c r="F255" t="s">
        <v>1070</v>
      </c>
      <c r="G255" t="s">
        <v>888</v>
      </c>
      <c r="H255" t="s">
        <v>106</v>
      </c>
      <c r="I255" s="77">
        <v>100</v>
      </c>
      <c r="J255" s="77">
        <v>5854</v>
      </c>
      <c r="K255" s="77">
        <v>0</v>
      </c>
      <c r="L255" s="77">
        <v>21.612967999999999</v>
      </c>
      <c r="M255" s="78">
        <v>0</v>
      </c>
      <c r="N255" s="78">
        <v>2E-3</v>
      </c>
      <c r="O255" s="78">
        <v>2.0000000000000001E-4</v>
      </c>
    </row>
    <row r="256" spans="2:15">
      <c r="B256" t="s">
        <v>1071</v>
      </c>
      <c r="C256" t="s">
        <v>1072</v>
      </c>
      <c r="D256" t="s">
        <v>891</v>
      </c>
      <c r="E256" t="s">
        <v>882</v>
      </c>
      <c r="F256" t="s">
        <v>1073</v>
      </c>
      <c r="G256" t="s">
        <v>888</v>
      </c>
      <c r="H256" t="s">
        <v>106</v>
      </c>
      <c r="I256" s="77">
        <v>29</v>
      </c>
      <c r="J256" s="77">
        <v>10774</v>
      </c>
      <c r="K256" s="77">
        <v>6.4240800000000004E-3</v>
      </c>
      <c r="L256" s="77">
        <v>11.5419304</v>
      </c>
      <c r="M256" s="78">
        <v>0</v>
      </c>
      <c r="N256" s="78">
        <v>1.1000000000000001E-3</v>
      </c>
      <c r="O256" s="78">
        <v>1E-4</v>
      </c>
    </row>
    <row r="257" spans="2:15">
      <c r="B257" t="s">
        <v>1074</v>
      </c>
      <c r="C257" t="s">
        <v>1075</v>
      </c>
      <c r="D257" t="s">
        <v>881</v>
      </c>
      <c r="E257" t="s">
        <v>882</v>
      </c>
      <c r="F257" t="s">
        <v>1076</v>
      </c>
      <c r="G257" t="s">
        <v>888</v>
      </c>
      <c r="H257" t="s">
        <v>106</v>
      </c>
      <c r="I257" s="77">
        <v>49</v>
      </c>
      <c r="J257" s="77">
        <v>1725</v>
      </c>
      <c r="K257" s="77">
        <v>0</v>
      </c>
      <c r="L257" s="77">
        <v>3.120663</v>
      </c>
      <c r="M257" s="78">
        <v>0</v>
      </c>
      <c r="N257" s="78">
        <v>2.9999999999999997E-4</v>
      </c>
      <c r="O257" s="78">
        <v>0</v>
      </c>
    </row>
    <row r="258" spans="2:15">
      <c r="B258" t="s">
        <v>1077</v>
      </c>
      <c r="C258" t="s">
        <v>1078</v>
      </c>
      <c r="D258" t="s">
        <v>881</v>
      </c>
      <c r="E258" t="s">
        <v>882</v>
      </c>
      <c r="F258" t="s">
        <v>1079</v>
      </c>
      <c r="G258" t="s">
        <v>888</v>
      </c>
      <c r="H258" t="s">
        <v>106</v>
      </c>
      <c r="I258" s="77">
        <v>1042</v>
      </c>
      <c r="J258" s="77">
        <v>152</v>
      </c>
      <c r="K258" s="77">
        <v>0</v>
      </c>
      <c r="L258" s="77">
        <v>5.8475372800000001</v>
      </c>
      <c r="M258" s="78">
        <v>0</v>
      </c>
      <c r="N258" s="78">
        <v>5.9999999999999995E-4</v>
      </c>
      <c r="O258" s="78">
        <v>1E-4</v>
      </c>
    </row>
    <row r="259" spans="2:15">
      <c r="B259" t="s">
        <v>1080</v>
      </c>
      <c r="C259" t="s">
        <v>1081</v>
      </c>
      <c r="D259" t="s">
        <v>891</v>
      </c>
      <c r="E259" t="s">
        <v>882</v>
      </c>
      <c r="F259" t="s">
        <v>1082</v>
      </c>
      <c r="G259" t="s">
        <v>888</v>
      </c>
      <c r="H259" t="s">
        <v>106</v>
      </c>
      <c r="I259" s="77">
        <v>45</v>
      </c>
      <c r="J259" s="77">
        <v>379</v>
      </c>
      <c r="K259" s="77">
        <v>0</v>
      </c>
      <c r="L259" s="77">
        <v>0.62967059999999997</v>
      </c>
      <c r="M259" s="78">
        <v>0</v>
      </c>
      <c r="N259" s="78">
        <v>1E-4</v>
      </c>
      <c r="O259" s="78">
        <v>0</v>
      </c>
    </row>
    <row r="260" spans="2:15">
      <c r="B260" t="s">
        <v>1083</v>
      </c>
      <c r="C260" t="s">
        <v>1084</v>
      </c>
      <c r="D260" t="s">
        <v>881</v>
      </c>
      <c r="E260" t="s">
        <v>882</v>
      </c>
      <c r="F260" t="s">
        <v>1085</v>
      </c>
      <c r="G260" t="s">
        <v>893</v>
      </c>
      <c r="H260" t="s">
        <v>106</v>
      </c>
      <c r="I260" s="77">
        <v>9</v>
      </c>
      <c r="J260" s="77">
        <v>922</v>
      </c>
      <c r="K260" s="77">
        <v>0</v>
      </c>
      <c r="L260" s="77">
        <v>0.30636215999999999</v>
      </c>
      <c r="M260" s="78">
        <v>0</v>
      </c>
      <c r="N260" s="78">
        <v>0</v>
      </c>
      <c r="O260" s="78">
        <v>0</v>
      </c>
    </row>
    <row r="261" spans="2:15">
      <c r="B261" t="s">
        <v>1086</v>
      </c>
      <c r="C261" t="s">
        <v>1087</v>
      </c>
      <c r="D261" t="s">
        <v>881</v>
      </c>
      <c r="E261" t="s">
        <v>882</v>
      </c>
      <c r="F261" t="s">
        <v>1088</v>
      </c>
      <c r="G261" t="s">
        <v>893</v>
      </c>
      <c r="H261" t="s">
        <v>106</v>
      </c>
      <c r="I261" s="77">
        <v>71</v>
      </c>
      <c r="J261" s="77">
        <v>1011</v>
      </c>
      <c r="K261" s="77">
        <v>0</v>
      </c>
      <c r="L261" s="77">
        <v>2.6501545200000001</v>
      </c>
      <c r="M261" s="78">
        <v>0</v>
      </c>
      <c r="N261" s="78">
        <v>2.0000000000000001E-4</v>
      </c>
      <c r="O261" s="78">
        <v>0</v>
      </c>
    </row>
    <row r="262" spans="2:15">
      <c r="B262" t="s">
        <v>1089</v>
      </c>
      <c r="C262" t="s">
        <v>1090</v>
      </c>
      <c r="D262" t="s">
        <v>891</v>
      </c>
      <c r="E262" t="s">
        <v>882</v>
      </c>
      <c r="F262" t="s">
        <v>1091</v>
      </c>
      <c r="G262" t="s">
        <v>893</v>
      </c>
      <c r="H262" t="s">
        <v>106</v>
      </c>
      <c r="I262" s="77">
        <v>4000</v>
      </c>
      <c r="J262" s="77">
        <v>52</v>
      </c>
      <c r="K262" s="77">
        <v>0</v>
      </c>
      <c r="L262" s="77">
        <v>7.67936</v>
      </c>
      <c r="M262" s="78">
        <v>0</v>
      </c>
      <c r="N262" s="78">
        <v>6.9999999999999999E-4</v>
      </c>
      <c r="O262" s="78">
        <v>1E-4</v>
      </c>
    </row>
    <row r="263" spans="2:15">
      <c r="B263" t="s">
        <v>1092</v>
      </c>
      <c r="C263" t="s">
        <v>1093</v>
      </c>
      <c r="D263" t="s">
        <v>881</v>
      </c>
      <c r="E263" t="s">
        <v>882</v>
      </c>
      <c r="F263" t="s">
        <v>1094</v>
      </c>
      <c r="G263" t="s">
        <v>893</v>
      </c>
      <c r="H263" t="s">
        <v>106</v>
      </c>
      <c r="I263" s="77">
        <v>24</v>
      </c>
      <c r="J263" s="77">
        <v>2644</v>
      </c>
      <c r="K263" s="77">
        <v>0</v>
      </c>
      <c r="L263" s="77">
        <v>2.3427955200000001</v>
      </c>
      <c r="M263" s="78">
        <v>0</v>
      </c>
      <c r="N263" s="78">
        <v>2.0000000000000001E-4</v>
      </c>
      <c r="O263" s="78">
        <v>0</v>
      </c>
    </row>
    <row r="264" spans="2:15">
      <c r="B264" t="s">
        <v>1095</v>
      </c>
      <c r="C264" t="s">
        <v>1096</v>
      </c>
      <c r="D264" t="s">
        <v>881</v>
      </c>
      <c r="E264" t="s">
        <v>882</v>
      </c>
      <c r="F264" t="s">
        <v>1097</v>
      </c>
      <c r="G264" t="s">
        <v>893</v>
      </c>
      <c r="H264" t="s">
        <v>106</v>
      </c>
      <c r="I264" s="77">
        <v>23</v>
      </c>
      <c r="J264" s="77">
        <v>1466</v>
      </c>
      <c r="K264" s="77">
        <v>1.1925160000000001E-2</v>
      </c>
      <c r="L264" s="77">
        <v>1.2567937199999999</v>
      </c>
      <c r="M264" s="78">
        <v>0</v>
      </c>
      <c r="N264" s="78">
        <v>1E-4</v>
      </c>
      <c r="O264" s="78">
        <v>0</v>
      </c>
    </row>
    <row r="265" spans="2:15">
      <c r="B265" t="s">
        <v>1098</v>
      </c>
      <c r="C265" t="s">
        <v>1099</v>
      </c>
      <c r="D265" t="s">
        <v>881</v>
      </c>
      <c r="E265" t="s">
        <v>882</v>
      </c>
      <c r="F265" t="s">
        <v>1100</v>
      </c>
      <c r="G265" t="s">
        <v>893</v>
      </c>
      <c r="H265" t="s">
        <v>106</v>
      </c>
      <c r="I265" s="77">
        <v>41</v>
      </c>
      <c r="J265" s="77">
        <v>3161</v>
      </c>
      <c r="K265" s="77">
        <v>0</v>
      </c>
      <c r="L265" s="77">
        <v>4.7848689200000001</v>
      </c>
      <c r="M265" s="78">
        <v>0</v>
      </c>
      <c r="N265" s="78">
        <v>5.0000000000000001E-4</v>
      </c>
      <c r="O265" s="78">
        <v>1E-4</v>
      </c>
    </row>
    <row r="266" spans="2:15">
      <c r="B266" t="s">
        <v>1101</v>
      </c>
      <c r="C266" t="s">
        <v>1102</v>
      </c>
      <c r="D266" t="s">
        <v>891</v>
      </c>
      <c r="E266" t="s">
        <v>882</v>
      </c>
      <c r="F266" t="s">
        <v>1103</v>
      </c>
      <c r="G266" t="s">
        <v>893</v>
      </c>
      <c r="H266" t="s">
        <v>106</v>
      </c>
      <c r="I266" s="77">
        <v>13</v>
      </c>
      <c r="J266" s="77">
        <v>9496</v>
      </c>
      <c r="K266" s="77">
        <v>0</v>
      </c>
      <c r="L266" s="77">
        <v>4.5577001599999996</v>
      </c>
      <c r="M266" s="78">
        <v>0</v>
      </c>
      <c r="N266" s="78">
        <v>4.0000000000000002E-4</v>
      </c>
      <c r="O266" s="78">
        <v>0</v>
      </c>
    </row>
    <row r="267" spans="2:15">
      <c r="B267" t="s">
        <v>1104</v>
      </c>
      <c r="C267" t="s">
        <v>1105</v>
      </c>
      <c r="D267" t="s">
        <v>881</v>
      </c>
      <c r="E267" t="s">
        <v>882</v>
      </c>
      <c r="F267" t="s">
        <v>1106</v>
      </c>
      <c r="G267" t="s">
        <v>1107</v>
      </c>
      <c r="H267" t="s">
        <v>106</v>
      </c>
      <c r="I267" s="77">
        <v>78</v>
      </c>
      <c r="J267" s="77">
        <v>12510</v>
      </c>
      <c r="K267" s="77">
        <v>0</v>
      </c>
      <c r="L267" s="77">
        <v>36.025797599999997</v>
      </c>
      <c r="M267" s="78">
        <v>0</v>
      </c>
      <c r="N267" s="78">
        <v>3.3999999999999998E-3</v>
      </c>
      <c r="O267" s="78">
        <v>4.0000000000000002E-4</v>
      </c>
    </row>
    <row r="268" spans="2:15">
      <c r="B268" t="s">
        <v>1108</v>
      </c>
      <c r="C268" t="s">
        <v>1109</v>
      </c>
      <c r="D268" t="s">
        <v>881</v>
      </c>
      <c r="E268" t="s">
        <v>882</v>
      </c>
      <c r="F268" t="s">
        <v>1110</v>
      </c>
      <c r="G268" t="s">
        <v>1107</v>
      </c>
      <c r="H268" t="s">
        <v>106</v>
      </c>
      <c r="I268" s="77">
        <v>14</v>
      </c>
      <c r="J268" s="77">
        <v>484</v>
      </c>
      <c r="K268" s="77">
        <v>0</v>
      </c>
      <c r="L268" s="77">
        <v>0.25016991999999999</v>
      </c>
      <c r="M268" s="78">
        <v>0</v>
      </c>
      <c r="N268" s="78">
        <v>0</v>
      </c>
      <c r="O268" s="78">
        <v>0</v>
      </c>
    </row>
    <row r="269" spans="2:15">
      <c r="B269" t="s">
        <v>1111</v>
      </c>
      <c r="C269" t="s">
        <v>1112</v>
      </c>
      <c r="D269" t="s">
        <v>881</v>
      </c>
      <c r="E269" t="s">
        <v>882</v>
      </c>
      <c r="F269" t="s">
        <v>1113</v>
      </c>
      <c r="G269" t="s">
        <v>1107</v>
      </c>
      <c r="H269" t="s">
        <v>106</v>
      </c>
      <c r="I269" s="77">
        <v>50</v>
      </c>
      <c r="J269" s="77">
        <v>42</v>
      </c>
      <c r="K269" s="77">
        <v>0</v>
      </c>
      <c r="L269" s="77">
        <v>7.7532000000000004E-2</v>
      </c>
      <c r="M269" s="78">
        <v>0</v>
      </c>
      <c r="N269" s="78">
        <v>0</v>
      </c>
      <c r="O269" s="78">
        <v>0</v>
      </c>
    </row>
    <row r="270" spans="2:15">
      <c r="B270" t="s">
        <v>1114</v>
      </c>
      <c r="C270" t="s">
        <v>1115</v>
      </c>
      <c r="D270" t="s">
        <v>123</v>
      </c>
      <c r="E270" t="s">
        <v>882</v>
      </c>
      <c r="F270" t="s">
        <v>1116</v>
      </c>
      <c r="G270" t="s">
        <v>1107</v>
      </c>
      <c r="H270" t="s">
        <v>116</v>
      </c>
      <c r="I270" s="77">
        <v>8335</v>
      </c>
      <c r="J270" s="77">
        <v>415</v>
      </c>
      <c r="K270" s="77">
        <v>0</v>
      </c>
      <c r="L270" s="77">
        <v>96.306174049999996</v>
      </c>
      <c r="M270" s="78">
        <v>5.9999999999999995E-4</v>
      </c>
      <c r="N270" s="78">
        <v>9.1000000000000004E-3</v>
      </c>
      <c r="O270" s="78">
        <v>1E-3</v>
      </c>
    </row>
    <row r="271" spans="2:15">
      <c r="B271" t="s">
        <v>1117</v>
      </c>
      <c r="C271" t="s">
        <v>1118</v>
      </c>
      <c r="D271" t="s">
        <v>891</v>
      </c>
      <c r="E271" t="s">
        <v>882</v>
      </c>
      <c r="F271" t="s">
        <v>1119</v>
      </c>
      <c r="G271" t="s">
        <v>1107</v>
      </c>
      <c r="H271" t="s">
        <v>106</v>
      </c>
      <c r="I271" s="77">
        <v>126</v>
      </c>
      <c r="J271" s="77">
        <v>1716</v>
      </c>
      <c r="K271" s="77">
        <v>0</v>
      </c>
      <c r="L271" s="77">
        <v>7.9826947199999996</v>
      </c>
      <c r="M271" s="78">
        <v>0</v>
      </c>
      <c r="N271" s="78">
        <v>8.0000000000000004E-4</v>
      </c>
      <c r="O271" s="78">
        <v>1E-4</v>
      </c>
    </row>
    <row r="272" spans="2:15">
      <c r="B272" t="s">
        <v>1120</v>
      </c>
      <c r="C272" t="s">
        <v>1121</v>
      </c>
      <c r="D272" t="s">
        <v>881</v>
      </c>
      <c r="E272" t="s">
        <v>882</v>
      </c>
      <c r="F272" t="s">
        <v>1122</v>
      </c>
      <c r="G272" t="s">
        <v>1107</v>
      </c>
      <c r="H272" t="s">
        <v>106</v>
      </c>
      <c r="I272" s="77">
        <v>4</v>
      </c>
      <c r="J272" s="77">
        <v>33073</v>
      </c>
      <c r="K272" s="77">
        <v>1.7869280000000001E-2</v>
      </c>
      <c r="L272" s="77">
        <v>4.9020899199999999</v>
      </c>
      <c r="M272" s="78">
        <v>0</v>
      </c>
      <c r="N272" s="78">
        <v>5.0000000000000001E-4</v>
      </c>
      <c r="O272" s="78">
        <v>1E-4</v>
      </c>
    </row>
    <row r="273" spans="2:15">
      <c r="B273" t="s">
        <v>1123</v>
      </c>
      <c r="C273" t="s">
        <v>1124</v>
      </c>
      <c r="D273" t="s">
        <v>881</v>
      </c>
      <c r="E273" t="s">
        <v>882</v>
      </c>
      <c r="F273" t="s">
        <v>1125</v>
      </c>
      <c r="G273" t="s">
        <v>1107</v>
      </c>
      <c r="H273" t="s">
        <v>106</v>
      </c>
      <c r="I273" s="77">
        <v>1</v>
      </c>
      <c r="J273" s="77">
        <v>2627</v>
      </c>
      <c r="K273" s="77">
        <v>0</v>
      </c>
      <c r="L273" s="77">
        <v>9.6988840000000007E-2</v>
      </c>
      <c r="M273" s="78">
        <v>0</v>
      </c>
      <c r="N273" s="78">
        <v>0</v>
      </c>
      <c r="O273" s="78">
        <v>0</v>
      </c>
    </row>
    <row r="274" spans="2:15">
      <c r="B274" t="s">
        <v>1126</v>
      </c>
      <c r="C274" t="s">
        <v>1127</v>
      </c>
      <c r="D274" t="s">
        <v>881</v>
      </c>
      <c r="E274" t="s">
        <v>882</v>
      </c>
      <c r="F274" t="s">
        <v>1128</v>
      </c>
      <c r="G274" t="s">
        <v>1107</v>
      </c>
      <c r="H274" t="s">
        <v>106</v>
      </c>
      <c r="I274" s="77">
        <v>11</v>
      </c>
      <c r="J274" s="77">
        <v>10782</v>
      </c>
      <c r="K274" s="77">
        <v>0</v>
      </c>
      <c r="L274" s="77">
        <v>4.3787858399999999</v>
      </c>
      <c r="M274" s="78">
        <v>0</v>
      </c>
      <c r="N274" s="78">
        <v>4.0000000000000002E-4</v>
      </c>
      <c r="O274" s="78">
        <v>0</v>
      </c>
    </row>
    <row r="275" spans="2:15">
      <c r="B275" t="s">
        <v>1129</v>
      </c>
      <c r="C275" t="s">
        <v>1130</v>
      </c>
      <c r="D275" t="s">
        <v>881</v>
      </c>
      <c r="E275" t="s">
        <v>882</v>
      </c>
      <c r="F275" t="s">
        <v>1131</v>
      </c>
      <c r="G275" t="s">
        <v>1107</v>
      </c>
      <c r="H275" t="s">
        <v>106</v>
      </c>
      <c r="I275" s="77">
        <v>35</v>
      </c>
      <c r="J275" s="77">
        <v>4474.5</v>
      </c>
      <c r="K275" s="77">
        <v>0</v>
      </c>
      <c r="L275" s="77">
        <v>5.7819488999999997</v>
      </c>
      <c r="M275" s="78">
        <v>0</v>
      </c>
      <c r="N275" s="78">
        <v>5.0000000000000001E-4</v>
      </c>
      <c r="O275" s="78">
        <v>1E-4</v>
      </c>
    </row>
    <row r="276" spans="2:15">
      <c r="B276" t="s">
        <v>1132</v>
      </c>
      <c r="C276" t="s">
        <v>1133</v>
      </c>
      <c r="D276" t="s">
        <v>881</v>
      </c>
      <c r="E276" t="s">
        <v>882</v>
      </c>
      <c r="F276" t="s">
        <v>1134</v>
      </c>
      <c r="G276" t="s">
        <v>1107</v>
      </c>
      <c r="H276" t="s">
        <v>106</v>
      </c>
      <c r="I276" s="77">
        <v>1039</v>
      </c>
      <c r="J276" s="77">
        <v>378</v>
      </c>
      <c r="K276" s="77">
        <v>0</v>
      </c>
      <c r="L276" s="77">
        <v>14.500034640000001</v>
      </c>
      <c r="M276" s="78">
        <v>2.0000000000000001E-4</v>
      </c>
      <c r="N276" s="78">
        <v>1.4E-3</v>
      </c>
      <c r="O276" s="78">
        <v>2.0000000000000001E-4</v>
      </c>
    </row>
    <row r="277" spans="2:15">
      <c r="B277" t="s">
        <v>1135</v>
      </c>
      <c r="C277" t="s">
        <v>1136</v>
      </c>
      <c r="D277" t="s">
        <v>881</v>
      </c>
      <c r="E277" t="s">
        <v>882</v>
      </c>
      <c r="F277" t="s">
        <v>1137</v>
      </c>
      <c r="G277" t="s">
        <v>1107</v>
      </c>
      <c r="H277" t="s">
        <v>106</v>
      </c>
      <c r="I277" s="77">
        <v>1</v>
      </c>
      <c r="J277" s="77">
        <v>1450</v>
      </c>
      <c r="K277" s="77">
        <v>0</v>
      </c>
      <c r="L277" s="77">
        <v>5.3533999999999998E-2</v>
      </c>
      <c r="M277" s="78">
        <v>0</v>
      </c>
      <c r="N277" s="78">
        <v>0</v>
      </c>
      <c r="O277" s="78">
        <v>0</v>
      </c>
    </row>
    <row r="278" spans="2:15">
      <c r="B278" t="s">
        <v>1138</v>
      </c>
      <c r="C278" t="s">
        <v>1139</v>
      </c>
      <c r="D278" t="s">
        <v>881</v>
      </c>
      <c r="E278" t="s">
        <v>882</v>
      </c>
      <c r="F278" t="s">
        <v>1140</v>
      </c>
      <c r="G278" t="s">
        <v>1107</v>
      </c>
      <c r="H278" t="s">
        <v>106</v>
      </c>
      <c r="I278" s="77">
        <v>12</v>
      </c>
      <c r="J278" s="77">
        <v>13156</v>
      </c>
      <c r="K278" s="77">
        <v>0</v>
      </c>
      <c r="L278" s="77">
        <v>5.8286342400000004</v>
      </c>
      <c r="M278" s="78">
        <v>0</v>
      </c>
      <c r="N278" s="78">
        <v>5.0000000000000001E-4</v>
      </c>
      <c r="O278" s="78">
        <v>1E-4</v>
      </c>
    </row>
    <row r="279" spans="2:15">
      <c r="B279" t="s">
        <v>1141</v>
      </c>
      <c r="C279" t="s">
        <v>1142</v>
      </c>
      <c r="D279" t="s">
        <v>881</v>
      </c>
      <c r="E279" t="s">
        <v>882</v>
      </c>
      <c r="F279" t="s">
        <v>1143</v>
      </c>
      <c r="G279" t="s">
        <v>1107</v>
      </c>
      <c r="H279" t="s">
        <v>106</v>
      </c>
      <c r="I279" s="77">
        <v>166</v>
      </c>
      <c r="J279" s="77">
        <v>92.03</v>
      </c>
      <c r="K279" s="77">
        <v>0</v>
      </c>
      <c r="L279" s="77">
        <v>0.5640261016</v>
      </c>
      <c r="M279" s="78">
        <v>0</v>
      </c>
      <c r="N279" s="78">
        <v>1E-4</v>
      </c>
      <c r="O279" s="78">
        <v>0</v>
      </c>
    </row>
    <row r="280" spans="2:15">
      <c r="B280" t="s">
        <v>1144</v>
      </c>
      <c r="C280" t="s">
        <v>1145</v>
      </c>
      <c r="D280" t="s">
        <v>881</v>
      </c>
      <c r="E280" t="s">
        <v>882</v>
      </c>
      <c r="F280" t="s">
        <v>1146</v>
      </c>
      <c r="G280" t="s">
        <v>1107</v>
      </c>
      <c r="H280" t="s">
        <v>106</v>
      </c>
      <c r="I280" s="77">
        <v>2</v>
      </c>
      <c r="J280" s="77">
        <v>2671</v>
      </c>
      <c r="K280" s="77">
        <v>0</v>
      </c>
      <c r="L280" s="77">
        <v>0.19722664000000001</v>
      </c>
      <c r="M280" s="78">
        <v>0</v>
      </c>
      <c r="N280" s="78">
        <v>0</v>
      </c>
      <c r="O280" s="78">
        <v>0</v>
      </c>
    </row>
    <row r="281" spans="2:15">
      <c r="B281" t="s">
        <v>1147</v>
      </c>
      <c r="C281" t="s">
        <v>1148</v>
      </c>
      <c r="D281" t="s">
        <v>881</v>
      </c>
      <c r="E281" t="s">
        <v>882</v>
      </c>
      <c r="F281" t="s">
        <v>1149</v>
      </c>
      <c r="G281" t="s">
        <v>1107</v>
      </c>
      <c r="H281" t="s">
        <v>106</v>
      </c>
      <c r="I281" s="77">
        <v>11</v>
      </c>
      <c r="J281" s="77">
        <v>37026</v>
      </c>
      <c r="K281" s="77">
        <v>0</v>
      </c>
      <c r="L281" s="77">
        <v>15.036999120000001</v>
      </c>
      <c r="M281" s="78">
        <v>0</v>
      </c>
      <c r="N281" s="78">
        <v>1.4E-3</v>
      </c>
      <c r="O281" s="78">
        <v>2.0000000000000001E-4</v>
      </c>
    </row>
    <row r="282" spans="2:15">
      <c r="B282" t="s">
        <v>1150</v>
      </c>
      <c r="C282" t="s">
        <v>1151</v>
      </c>
      <c r="D282" t="s">
        <v>891</v>
      </c>
      <c r="E282" t="s">
        <v>882</v>
      </c>
      <c r="F282" t="s">
        <v>1152</v>
      </c>
      <c r="G282" t="s">
        <v>1107</v>
      </c>
      <c r="H282" t="s">
        <v>106</v>
      </c>
      <c r="I282" s="77">
        <v>1</v>
      </c>
      <c r="J282" s="77">
        <v>8721</v>
      </c>
      <c r="K282" s="77">
        <v>0</v>
      </c>
      <c r="L282" s="77">
        <v>0.32197932000000001</v>
      </c>
      <c r="M282" s="78">
        <v>0</v>
      </c>
      <c r="N282" s="78">
        <v>0</v>
      </c>
      <c r="O282" s="78">
        <v>0</v>
      </c>
    </row>
    <row r="283" spans="2:15">
      <c r="B283" t="s">
        <v>1153</v>
      </c>
      <c r="C283" t="s">
        <v>1154</v>
      </c>
      <c r="D283" t="s">
        <v>881</v>
      </c>
      <c r="E283" t="s">
        <v>882</v>
      </c>
      <c r="F283" t="s">
        <v>1155</v>
      </c>
      <c r="G283" t="s">
        <v>1107</v>
      </c>
      <c r="H283" t="s">
        <v>106</v>
      </c>
      <c r="I283" s="77">
        <v>54</v>
      </c>
      <c r="J283" s="77">
        <v>1320</v>
      </c>
      <c r="K283" s="77">
        <v>0</v>
      </c>
      <c r="L283" s="77">
        <v>2.6316576</v>
      </c>
      <c r="M283" s="78">
        <v>0</v>
      </c>
      <c r="N283" s="78">
        <v>2.0000000000000001E-4</v>
      </c>
      <c r="O283" s="78">
        <v>0</v>
      </c>
    </row>
    <row r="284" spans="2:15">
      <c r="B284" t="s">
        <v>1156</v>
      </c>
      <c r="C284" t="s">
        <v>1157</v>
      </c>
      <c r="D284" t="s">
        <v>891</v>
      </c>
      <c r="E284" t="s">
        <v>882</v>
      </c>
      <c r="F284" t="s">
        <v>1158</v>
      </c>
      <c r="G284" t="s">
        <v>1107</v>
      </c>
      <c r="H284" t="s">
        <v>106</v>
      </c>
      <c r="I284" s="77">
        <v>91</v>
      </c>
      <c r="J284" s="77">
        <v>2090</v>
      </c>
      <c r="K284" s="77">
        <v>0</v>
      </c>
      <c r="L284" s="77">
        <v>7.0218147999999996</v>
      </c>
      <c r="M284" s="78">
        <v>0</v>
      </c>
      <c r="N284" s="78">
        <v>6.9999999999999999E-4</v>
      </c>
      <c r="O284" s="78">
        <v>1E-4</v>
      </c>
    </row>
    <row r="285" spans="2:15">
      <c r="B285" t="s">
        <v>1159</v>
      </c>
      <c r="C285" t="s">
        <v>1160</v>
      </c>
      <c r="D285" t="s">
        <v>881</v>
      </c>
      <c r="E285" t="s">
        <v>882</v>
      </c>
      <c r="F285" t="s">
        <v>1161</v>
      </c>
      <c r="G285" t="s">
        <v>1107</v>
      </c>
      <c r="H285" t="s">
        <v>106</v>
      </c>
      <c r="I285" s="77">
        <v>9</v>
      </c>
      <c r="J285" s="77">
        <v>746</v>
      </c>
      <c r="K285" s="77">
        <v>0</v>
      </c>
      <c r="L285" s="77">
        <v>0.24788088</v>
      </c>
      <c r="M285" s="78">
        <v>0</v>
      </c>
      <c r="N285" s="78">
        <v>0</v>
      </c>
      <c r="O285" s="78">
        <v>0</v>
      </c>
    </row>
    <row r="286" spans="2:15">
      <c r="B286" t="s">
        <v>1162</v>
      </c>
      <c r="C286" t="s">
        <v>1163</v>
      </c>
      <c r="D286" t="s">
        <v>881</v>
      </c>
      <c r="E286" t="s">
        <v>882</v>
      </c>
      <c r="F286" t="s">
        <v>1164</v>
      </c>
      <c r="G286" t="s">
        <v>1107</v>
      </c>
      <c r="H286" t="s">
        <v>106</v>
      </c>
      <c r="I286" s="77">
        <v>75</v>
      </c>
      <c r="J286" s="77">
        <v>1227</v>
      </c>
      <c r="K286" s="77">
        <v>0</v>
      </c>
      <c r="L286" s="77">
        <v>3.3975629999999999</v>
      </c>
      <c r="M286" s="78">
        <v>0</v>
      </c>
      <c r="N286" s="78">
        <v>2.9999999999999997E-4</v>
      </c>
      <c r="O286" s="78">
        <v>0</v>
      </c>
    </row>
    <row r="287" spans="2:15">
      <c r="B287" t="s">
        <v>1165</v>
      </c>
      <c r="C287" t="s">
        <v>1166</v>
      </c>
      <c r="D287" t="s">
        <v>881</v>
      </c>
      <c r="E287" t="s">
        <v>882</v>
      </c>
      <c r="F287" t="s">
        <v>1167</v>
      </c>
      <c r="G287" t="s">
        <v>1107</v>
      </c>
      <c r="H287" t="s">
        <v>106</v>
      </c>
      <c r="I287" s="77">
        <v>796</v>
      </c>
      <c r="J287" s="77">
        <v>812</v>
      </c>
      <c r="K287" s="77">
        <v>0</v>
      </c>
      <c r="L287" s="77">
        <v>23.863315839999999</v>
      </c>
      <c r="M287" s="78">
        <v>0</v>
      </c>
      <c r="N287" s="78">
        <v>2.2000000000000001E-3</v>
      </c>
      <c r="O287" s="78">
        <v>2.9999999999999997E-4</v>
      </c>
    </row>
    <row r="288" spans="2:15">
      <c r="B288" t="s">
        <v>1168</v>
      </c>
      <c r="C288" t="s">
        <v>1169</v>
      </c>
      <c r="D288" t="s">
        <v>891</v>
      </c>
      <c r="E288" t="s">
        <v>882</v>
      </c>
      <c r="F288" t="s">
        <v>1170</v>
      </c>
      <c r="G288" t="s">
        <v>1107</v>
      </c>
      <c r="H288" t="s">
        <v>106</v>
      </c>
      <c r="I288" s="77">
        <v>17</v>
      </c>
      <c r="J288" s="77">
        <v>6588</v>
      </c>
      <c r="K288" s="77">
        <v>0</v>
      </c>
      <c r="L288" s="77">
        <v>4.1348923199999996</v>
      </c>
      <c r="M288" s="78">
        <v>0</v>
      </c>
      <c r="N288" s="78">
        <v>4.0000000000000002E-4</v>
      </c>
      <c r="O288" s="78">
        <v>0</v>
      </c>
    </row>
    <row r="289" spans="2:15">
      <c r="B289" t="s">
        <v>1171</v>
      </c>
      <c r="C289" t="s">
        <v>1172</v>
      </c>
      <c r="D289" t="s">
        <v>881</v>
      </c>
      <c r="E289" t="s">
        <v>882</v>
      </c>
      <c r="F289" t="s">
        <v>1173</v>
      </c>
      <c r="G289" t="s">
        <v>1107</v>
      </c>
      <c r="H289" t="s">
        <v>106</v>
      </c>
      <c r="I289" s="77">
        <v>80</v>
      </c>
      <c r="J289" s="77">
        <v>9868</v>
      </c>
      <c r="K289" s="77">
        <v>0</v>
      </c>
      <c r="L289" s="77">
        <v>29.146124799999999</v>
      </c>
      <c r="M289" s="78">
        <v>0</v>
      </c>
      <c r="N289" s="78">
        <v>2.7000000000000001E-3</v>
      </c>
      <c r="O289" s="78">
        <v>2.9999999999999997E-4</v>
      </c>
    </row>
    <row r="290" spans="2:15">
      <c r="B290" t="s">
        <v>1174</v>
      </c>
      <c r="C290" t="s">
        <v>1175</v>
      </c>
      <c r="D290" t="s">
        <v>891</v>
      </c>
      <c r="E290" t="s">
        <v>882</v>
      </c>
      <c r="F290" t="s">
        <v>1176</v>
      </c>
      <c r="G290" t="s">
        <v>1107</v>
      </c>
      <c r="H290" t="s">
        <v>106</v>
      </c>
      <c r="I290" s="77">
        <v>6</v>
      </c>
      <c r="J290" s="77">
        <v>698</v>
      </c>
      <c r="K290" s="77">
        <v>0</v>
      </c>
      <c r="L290" s="77">
        <v>0.15462096</v>
      </c>
      <c r="M290" s="78">
        <v>0</v>
      </c>
      <c r="N290" s="78">
        <v>0</v>
      </c>
      <c r="O290" s="78">
        <v>0</v>
      </c>
    </row>
    <row r="291" spans="2:15">
      <c r="B291" t="s">
        <v>1177</v>
      </c>
      <c r="C291" t="s">
        <v>1178</v>
      </c>
      <c r="D291" t="s">
        <v>891</v>
      </c>
      <c r="E291" t="s">
        <v>882</v>
      </c>
      <c r="F291" t="s">
        <v>1179</v>
      </c>
      <c r="G291" t="s">
        <v>1107</v>
      </c>
      <c r="H291" t="s">
        <v>106</v>
      </c>
      <c r="I291" s="77">
        <v>17</v>
      </c>
      <c r="J291" s="77">
        <v>14946</v>
      </c>
      <c r="K291" s="77">
        <v>0</v>
      </c>
      <c r="L291" s="77">
        <v>9.3807074400000001</v>
      </c>
      <c r="M291" s="78">
        <v>0</v>
      </c>
      <c r="N291" s="78">
        <v>8.9999999999999998E-4</v>
      </c>
      <c r="O291" s="78">
        <v>1E-4</v>
      </c>
    </row>
    <row r="292" spans="2:15">
      <c r="B292" t="s">
        <v>1180</v>
      </c>
      <c r="C292" t="s">
        <v>1181</v>
      </c>
      <c r="D292" t="s">
        <v>891</v>
      </c>
      <c r="E292" t="s">
        <v>882</v>
      </c>
      <c r="F292" t="s">
        <v>1182</v>
      </c>
      <c r="G292" t="s">
        <v>1107</v>
      </c>
      <c r="H292" t="s">
        <v>106</v>
      </c>
      <c r="I292" s="77">
        <v>50</v>
      </c>
      <c r="J292" s="77">
        <v>5639</v>
      </c>
      <c r="K292" s="77">
        <v>0</v>
      </c>
      <c r="L292" s="77">
        <v>10.409594</v>
      </c>
      <c r="M292" s="78">
        <v>0</v>
      </c>
      <c r="N292" s="78">
        <v>1E-3</v>
      </c>
      <c r="O292" s="78">
        <v>1E-4</v>
      </c>
    </row>
    <row r="293" spans="2:15">
      <c r="B293" t="s">
        <v>1183</v>
      </c>
      <c r="C293" t="s">
        <v>1184</v>
      </c>
      <c r="D293" t="s">
        <v>891</v>
      </c>
      <c r="E293" t="s">
        <v>882</v>
      </c>
      <c r="F293" t="s">
        <v>1185</v>
      </c>
      <c r="G293" t="s">
        <v>1186</v>
      </c>
      <c r="H293" t="s">
        <v>106</v>
      </c>
      <c r="I293" s="77">
        <v>4</v>
      </c>
      <c r="J293" s="77">
        <v>2692</v>
      </c>
      <c r="K293" s="77">
        <v>0</v>
      </c>
      <c r="L293" s="77">
        <v>0.39755456</v>
      </c>
      <c r="M293" s="78">
        <v>0</v>
      </c>
      <c r="N293" s="78">
        <v>0</v>
      </c>
      <c r="O293" s="78">
        <v>0</v>
      </c>
    </row>
    <row r="294" spans="2:15">
      <c r="B294" t="s">
        <v>1187</v>
      </c>
      <c r="C294" t="s">
        <v>1188</v>
      </c>
      <c r="D294" t="s">
        <v>881</v>
      </c>
      <c r="E294" t="s">
        <v>882</v>
      </c>
      <c r="F294" t="s">
        <v>1189</v>
      </c>
      <c r="G294" t="s">
        <v>1186</v>
      </c>
      <c r="H294" t="s">
        <v>106</v>
      </c>
      <c r="I294" s="77">
        <v>1</v>
      </c>
      <c r="J294" s="77">
        <v>3664</v>
      </c>
      <c r="K294" s="77">
        <v>0</v>
      </c>
      <c r="L294" s="77">
        <v>0.13527487999999999</v>
      </c>
      <c r="M294" s="78">
        <v>0</v>
      </c>
      <c r="N294" s="78">
        <v>0</v>
      </c>
      <c r="O294" s="78">
        <v>0</v>
      </c>
    </row>
    <row r="295" spans="2:15">
      <c r="B295" t="s">
        <v>1190</v>
      </c>
      <c r="C295" t="s">
        <v>1191</v>
      </c>
      <c r="D295" t="s">
        <v>881</v>
      </c>
      <c r="E295" t="s">
        <v>882</v>
      </c>
      <c r="F295" t="s">
        <v>1192</v>
      </c>
      <c r="G295" t="s">
        <v>1186</v>
      </c>
      <c r="H295" t="s">
        <v>106</v>
      </c>
      <c r="I295" s="77">
        <v>1</v>
      </c>
      <c r="J295" s="77">
        <v>2675</v>
      </c>
      <c r="K295" s="77">
        <v>0</v>
      </c>
      <c r="L295" s="77">
        <v>9.8761000000000002E-2</v>
      </c>
      <c r="M295" s="78">
        <v>0</v>
      </c>
      <c r="N295" s="78">
        <v>0</v>
      </c>
      <c r="O295" s="78">
        <v>0</v>
      </c>
    </row>
    <row r="296" spans="2:15">
      <c r="B296" t="s">
        <v>1193</v>
      </c>
      <c r="C296" t="s">
        <v>1194</v>
      </c>
      <c r="D296" t="s">
        <v>891</v>
      </c>
      <c r="E296" t="s">
        <v>882</v>
      </c>
      <c r="F296" t="s">
        <v>1195</v>
      </c>
      <c r="G296" t="s">
        <v>1186</v>
      </c>
      <c r="H296" t="s">
        <v>106</v>
      </c>
      <c r="I296" s="77">
        <v>85</v>
      </c>
      <c r="J296" s="77">
        <v>33691</v>
      </c>
      <c r="K296" s="77">
        <v>0</v>
      </c>
      <c r="L296" s="77">
        <v>105.7290962</v>
      </c>
      <c r="M296" s="78">
        <v>0</v>
      </c>
      <c r="N296" s="78">
        <v>0.01</v>
      </c>
      <c r="O296" s="78">
        <v>1.1999999999999999E-3</v>
      </c>
    </row>
    <row r="297" spans="2:15">
      <c r="B297" t="s">
        <v>1196</v>
      </c>
      <c r="C297" t="s">
        <v>1197</v>
      </c>
      <c r="D297" t="s">
        <v>891</v>
      </c>
      <c r="E297" t="s">
        <v>882</v>
      </c>
      <c r="F297" t="s">
        <v>1198</v>
      </c>
      <c r="G297" t="s">
        <v>1186</v>
      </c>
      <c r="H297" t="s">
        <v>106</v>
      </c>
      <c r="I297" s="77">
        <v>6</v>
      </c>
      <c r="J297" s="77">
        <v>68821</v>
      </c>
      <c r="K297" s="77">
        <v>0</v>
      </c>
      <c r="L297" s="77">
        <v>15.24522792</v>
      </c>
      <c r="M297" s="78">
        <v>0</v>
      </c>
      <c r="N297" s="78">
        <v>1.4E-3</v>
      </c>
      <c r="O297" s="78">
        <v>2.0000000000000001E-4</v>
      </c>
    </row>
    <row r="298" spans="2:15">
      <c r="B298" t="s">
        <v>1199</v>
      </c>
      <c r="C298" t="s">
        <v>1200</v>
      </c>
      <c r="D298" t="s">
        <v>881</v>
      </c>
      <c r="E298" t="s">
        <v>882</v>
      </c>
      <c r="F298" t="s">
        <v>1198</v>
      </c>
      <c r="G298" t="s">
        <v>1186</v>
      </c>
      <c r="H298" t="s">
        <v>106</v>
      </c>
      <c r="I298" s="77">
        <v>1</v>
      </c>
      <c r="J298" s="77">
        <v>1100</v>
      </c>
      <c r="K298" s="77">
        <v>1.2552799999999999E-3</v>
      </c>
      <c r="L298" s="77">
        <v>4.186728E-2</v>
      </c>
      <c r="M298" s="78">
        <v>0</v>
      </c>
      <c r="N298" s="78">
        <v>0</v>
      </c>
      <c r="O298" s="78">
        <v>0</v>
      </c>
    </row>
    <row r="299" spans="2:15">
      <c r="B299" t="s">
        <v>1201</v>
      </c>
      <c r="C299" t="s">
        <v>1202</v>
      </c>
      <c r="D299" t="s">
        <v>891</v>
      </c>
      <c r="E299" t="s">
        <v>882</v>
      </c>
      <c r="F299" t="s">
        <v>1203</v>
      </c>
      <c r="G299" t="s">
        <v>1186</v>
      </c>
      <c r="H299" t="s">
        <v>106</v>
      </c>
      <c r="I299" s="77">
        <v>8</v>
      </c>
      <c r="J299" s="77">
        <v>2058</v>
      </c>
      <c r="K299" s="77">
        <v>1.373424E-2</v>
      </c>
      <c r="L299" s="77">
        <v>0.62158511999999999</v>
      </c>
      <c r="M299" s="78">
        <v>0</v>
      </c>
      <c r="N299" s="78">
        <v>1E-4</v>
      </c>
      <c r="O299" s="78">
        <v>0</v>
      </c>
    </row>
    <row r="300" spans="2:15">
      <c r="B300" t="s">
        <v>1204</v>
      </c>
      <c r="C300" t="s">
        <v>1205</v>
      </c>
      <c r="D300" t="s">
        <v>881</v>
      </c>
      <c r="E300" t="s">
        <v>882</v>
      </c>
      <c r="F300" t="s">
        <v>1206</v>
      </c>
      <c r="G300" t="s">
        <v>1186</v>
      </c>
      <c r="H300" t="s">
        <v>106</v>
      </c>
      <c r="I300" s="77">
        <v>60</v>
      </c>
      <c r="J300" s="77">
        <v>3260</v>
      </c>
      <c r="K300" s="77">
        <v>5.1688000000000003E-3</v>
      </c>
      <c r="L300" s="77">
        <v>7.2267207999999998</v>
      </c>
      <c r="M300" s="78">
        <v>0</v>
      </c>
      <c r="N300" s="78">
        <v>6.9999999999999999E-4</v>
      </c>
      <c r="O300" s="78">
        <v>1E-4</v>
      </c>
    </row>
    <row r="301" spans="2:15">
      <c r="B301" t="s">
        <v>1207</v>
      </c>
      <c r="C301" t="s">
        <v>1208</v>
      </c>
      <c r="D301" t="s">
        <v>881</v>
      </c>
      <c r="E301" t="s">
        <v>882</v>
      </c>
      <c r="F301" t="s">
        <v>1209</v>
      </c>
      <c r="G301" t="s">
        <v>1186</v>
      </c>
      <c r="H301" t="s">
        <v>106</v>
      </c>
      <c r="I301" s="77">
        <v>16</v>
      </c>
      <c r="J301" s="77">
        <v>7243</v>
      </c>
      <c r="K301" s="77">
        <v>0</v>
      </c>
      <c r="L301" s="77">
        <v>4.2785849599999999</v>
      </c>
      <c r="M301" s="78">
        <v>0</v>
      </c>
      <c r="N301" s="78">
        <v>4.0000000000000002E-4</v>
      </c>
      <c r="O301" s="78">
        <v>0</v>
      </c>
    </row>
    <row r="302" spans="2:15">
      <c r="B302" t="s">
        <v>1210</v>
      </c>
      <c r="C302" t="s">
        <v>1211</v>
      </c>
      <c r="D302" t="s">
        <v>891</v>
      </c>
      <c r="E302" t="s">
        <v>882</v>
      </c>
      <c r="F302" t="s">
        <v>1212</v>
      </c>
      <c r="G302" t="s">
        <v>1186</v>
      </c>
      <c r="H302" t="s">
        <v>106</v>
      </c>
      <c r="I302" s="77">
        <v>6</v>
      </c>
      <c r="J302" s="77">
        <v>1768</v>
      </c>
      <c r="K302" s="77">
        <v>1.8829200000000001E-2</v>
      </c>
      <c r="L302" s="77">
        <v>0.41047655999999999</v>
      </c>
      <c r="M302" s="78">
        <v>0</v>
      </c>
      <c r="N302" s="78">
        <v>0</v>
      </c>
      <c r="O302" s="78">
        <v>0</v>
      </c>
    </row>
    <row r="303" spans="2:15">
      <c r="B303" t="s">
        <v>1213</v>
      </c>
      <c r="C303" t="s">
        <v>1214</v>
      </c>
      <c r="D303" t="s">
        <v>881</v>
      </c>
      <c r="E303" t="s">
        <v>882</v>
      </c>
      <c r="F303" t="s">
        <v>1215</v>
      </c>
      <c r="G303" t="s">
        <v>1186</v>
      </c>
      <c r="H303" t="s">
        <v>106</v>
      </c>
      <c r="I303" s="77">
        <v>5</v>
      </c>
      <c r="J303" s="77">
        <v>50658</v>
      </c>
      <c r="K303" s="77">
        <v>0</v>
      </c>
      <c r="L303" s="77">
        <v>9.3514668000000007</v>
      </c>
      <c r="M303" s="78">
        <v>0</v>
      </c>
      <c r="N303" s="78">
        <v>8.9999999999999998E-4</v>
      </c>
      <c r="O303" s="78">
        <v>1E-4</v>
      </c>
    </row>
    <row r="304" spans="2:15">
      <c r="B304" t="s">
        <v>1216</v>
      </c>
      <c r="C304" t="s">
        <v>1217</v>
      </c>
      <c r="D304" t="s">
        <v>881</v>
      </c>
      <c r="E304" t="s">
        <v>882</v>
      </c>
      <c r="F304" t="s">
        <v>1218</v>
      </c>
      <c r="G304" t="s">
        <v>1186</v>
      </c>
      <c r="H304" t="s">
        <v>106</v>
      </c>
      <c r="I304" s="77">
        <v>9</v>
      </c>
      <c r="J304" s="77">
        <v>1726</v>
      </c>
      <c r="K304" s="77">
        <v>0</v>
      </c>
      <c r="L304" s="77">
        <v>0.57351527999999996</v>
      </c>
      <c r="M304" s="78">
        <v>0</v>
      </c>
      <c r="N304" s="78">
        <v>1E-4</v>
      </c>
      <c r="O304" s="78">
        <v>0</v>
      </c>
    </row>
    <row r="305" spans="2:15">
      <c r="B305" t="s">
        <v>1219</v>
      </c>
      <c r="C305" t="s">
        <v>1220</v>
      </c>
      <c r="D305" t="s">
        <v>881</v>
      </c>
      <c r="E305" t="s">
        <v>882</v>
      </c>
      <c r="F305" t="s">
        <v>1221</v>
      </c>
      <c r="G305" t="s">
        <v>1186</v>
      </c>
      <c r="H305" t="s">
        <v>106</v>
      </c>
      <c r="I305" s="77">
        <v>11</v>
      </c>
      <c r="J305" s="77">
        <v>831</v>
      </c>
      <c r="K305" s="77">
        <v>0</v>
      </c>
      <c r="L305" s="77">
        <v>0.33748571999999999</v>
      </c>
      <c r="M305" s="78">
        <v>0</v>
      </c>
      <c r="N305" s="78">
        <v>0</v>
      </c>
      <c r="O305" s="78">
        <v>0</v>
      </c>
    </row>
    <row r="306" spans="2:15">
      <c r="B306" t="s">
        <v>1222</v>
      </c>
      <c r="C306" t="s">
        <v>1223</v>
      </c>
      <c r="D306" t="s">
        <v>881</v>
      </c>
      <c r="E306" t="s">
        <v>882</v>
      </c>
      <c r="F306" t="s">
        <v>1224</v>
      </c>
      <c r="G306" t="s">
        <v>1186</v>
      </c>
      <c r="H306" t="s">
        <v>106</v>
      </c>
      <c r="I306" s="77">
        <v>12</v>
      </c>
      <c r="J306" s="77">
        <v>463</v>
      </c>
      <c r="K306" s="77">
        <v>0</v>
      </c>
      <c r="L306" s="77">
        <v>0.20512752000000001</v>
      </c>
      <c r="M306" s="78">
        <v>0</v>
      </c>
      <c r="N306" s="78">
        <v>0</v>
      </c>
      <c r="O306" s="78">
        <v>0</v>
      </c>
    </row>
    <row r="307" spans="2:15">
      <c r="B307" t="s">
        <v>1225</v>
      </c>
      <c r="C307" t="s">
        <v>1226</v>
      </c>
      <c r="D307" t="s">
        <v>891</v>
      </c>
      <c r="E307" t="s">
        <v>882</v>
      </c>
      <c r="F307" t="s">
        <v>1227</v>
      </c>
      <c r="G307" t="s">
        <v>1186</v>
      </c>
      <c r="H307" t="s">
        <v>106</v>
      </c>
      <c r="I307" s="77">
        <v>3</v>
      </c>
      <c r="J307" s="77">
        <v>32309</v>
      </c>
      <c r="K307" s="77">
        <v>2.7689999999999999E-2</v>
      </c>
      <c r="L307" s="77">
        <v>3.6062348399999999</v>
      </c>
      <c r="M307" s="78">
        <v>0</v>
      </c>
      <c r="N307" s="78">
        <v>2.9999999999999997E-4</v>
      </c>
      <c r="O307" s="78">
        <v>0</v>
      </c>
    </row>
    <row r="308" spans="2:15">
      <c r="B308" t="s">
        <v>1228</v>
      </c>
      <c r="C308" t="s">
        <v>1229</v>
      </c>
      <c r="D308" t="s">
        <v>891</v>
      </c>
      <c r="E308" t="s">
        <v>882</v>
      </c>
      <c r="F308" t="s">
        <v>1230</v>
      </c>
      <c r="G308" t="s">
        <v>1186</v>
      </c>
      <c r="H308" t="s">
        <v>106</v>
      </c>
      <c r="I308" s="77">
        <v>1</v>
      </c>
      <c r="J308" s="77">
        <v>1675</v>
      </c>
      <c r="K308" s="77">
        <v>0</v>
      </c>
      <c r="L308" s="77">
        <v>6.1841E-2</v>
      </c>
      <c r="M308" s="78">
        <v>0</v>
      </c>
      <c r="N308" s="78">
        <v>0</v>
      </c>
      <c r="O308" s="78">
        <v>0</v>
      </c>
    </row>
    <row r="309" spans="2:15">
      <c r="B309" t="s">
        <v>1231</v>
      </c>
      <c r="C309" t="s">
        <v>1232</v>
      </c>
      <c r="D309" t="s">
        <v>891</v>
      </c>
      <c r="E309" t="s">
        <v>882</v>
      </c>
      <c r="F309" t="s">
        <v>1233</v>
      </c>
      <c r="G309" t="s">
        <v>1186</v>
      </c>
      <c r="H309" t="s">
        <v>106</v>
      </c>
      <c r="I309" s="77">
        <v>20</v>
      </c>
      <c r="J309" s="77">
        <v>3055</v>
      </c>
      <c r="K309" s="77">
        <v>0</v>
      </c>
      <c r="L309" s="77">
        <v>2.2558120000000002</v>
      </c>
      <c r="M309" s="78">
        <v>0</v>
      </c>
      <c r="N309" s="78">
        <v>2.0000000000000001E-4</v>
      </c>
      <c r="O309" s="78">
        <v>0</v>
      </c>
    </row>
    <row r="310" spans="2:15">
      <c r="B310" t="s">
        <v>1234</v>
      </c>
      <c r="C310" t="s">
        <v>1235</v>
      </c>
      <c r="D310" t="s">
        <v>891</v>
      </c>
      <c r="E310" t="s">
        <v>882</v>
      </c>
      <c r="F310" t="s">
        <v>1236</v>
      </c>
      <c r="G310" t="s">
        <v>1186</v>
      </c>
      <c r="H310" t="s">
        <v>106</v>
      </c>
      <c r="I310" s="77">
        <v>27</v>
      </c>
      <c r="J310" s="77">
        <v>994</v>
      </c>
      <c r="K310" s="77">
        <v>0</v>
      </c>
      <c r="L310" s="77">
        <v>0.99085895999999996</v>
      </c>
      <c r="M310" s="78">
        <v>0</v>
      </c>
      <c r="N310" s="78">
        <v>1E-4</v>
      </c>
      <c r="O310" s="78">
        <v>0</v>
      </c>
    </row>
    <row r="311" spans="2:15">
      <c r="B311" t="s">
        <v>1237</v>
      </c>
      <c r="C311" t="s">
        <v>1238</v>
      </c>
      <c r="D311" t="s">
        <v>891</v>
      </c>
      <c r="E311" t="s">
        <v>882</v>
      </c>
      <c r="F311" t="s">
        <v>1239</v>
      </c>
      <c r="G311" t="s">
        <v>1186</v>
      </c>
      <c r="H311" t="s">
        <v>106</v>
      </c>
      <c r="I311" s="77">
        <v>1000</v>
      </c>
      <c r="J311" s="77">
        <v>957</v>
      </c>
      <c r="K311" s="77">
        <v>0.69225000000000003</v>
      </c>
      <c r="L311" s="77">
        <v>36.02469</v>
      </c>
      <c r="M311" s="78">
        <v>0</v>
      </c>
      <c r="N311" s="78">
        <v>3.3999999999999998E-3</v>
      </c>
      <c r="O311" s="78">
        <v>4.0000000000000002E-4</v>
      </c>
    </row>
    <row r="312" spans="2:15">
      <c r="B312" t="s">
        <v>1240</v>
      </c>
      <c r="C312" t="s">
        <v>1241</v>
      </c>
      <c r="D312" t="s">
        <v>891</v>
      </c>
      <c r="E312" t="s">
        <v>882</v>
      </c>
      <c r="F312" t="s">
        <v>1242</v>
      </c>
      <c r="G312" t="s">
        <v>1186</v>
      </c>
      <c r="H312" t="s">
        <v>106</v>
      </c>
      <c r="I312" s="77">
        <v>2</v>
      </c>
      <c r="J312" s="77">
        <v>1344</v>
      </c>
      <c r="K312" s="77">
        <v>0</v>
      </c>
      <c r="L312" s="77">
        <v>9.9240960000000003E-2</v>
      </c>
      <c r="M312" s="78">
        <v>0</v>
      </c>
      <c r="N312" s="78">
        <v>0</v>
      </c>
      <c r="O312" s="78">
        <v>0</v>
      </c>
    </row>
    <row r="313" spans="2:15">
      <c r="B313" t="s">
        <v>1243</v>
      </c>
      <c r="C313" t="s">
        <v>1244</v>
      </c>
      <c r="D313" t="s">
        <v>881</v>
      </c>
      <c r="E313" t="s">
        <v>882</v>
      </c>
      <c r="F313" t="s">
        <v>1245</v>
      </c>
      <c r="G313" t="s">
        <v>1186</v>
      </c>
      <c r="H313" t="s">
        <v>106</v>
      </c>
      <c r="I313" s="77">
        <v>5</v>
      </c>
      <c r="J313" s="77">
        <v>1283</v>
      </c>
      <c r="K313" s="77">
        <v>1.196208E-2</v>
      </c>
      <c r="L313" s="77">
        <v>0.24880388000000001</v>
      </c>
      <c r="M313" s="78">
        <v>0</v>
      </c>
      <c r="N313" s="78">
        <v>0</v>
      </c>
      <c r="O313" s="78">
        <v>0</v>
      </c>
    </row>
    <row r="314" spans="2:15">
      <c r="B314" t="s">
        <v>1246</v>
      </c>
      <c r="C314" t="s">
        <v>1247</v>
      </c>
      <c r="D314" t="s">
        <v>881</v>
      </c>
      <c r="E314" t="s">
        <v>882</v>
      </c>
      <c r="F314" t="s">
        <v>1248</v>
      </c>
      <c r="G314" t="s">
        <v>1186</v>
      </c>
      <c r="H314" t="s">
        <v>106</v>
      </c>
      <c r="I314" s="77">
        <v>320</v>
      </c>
      <c r="J314" s="77">
        <v>1128</v>
      </c>
      <c r="K314" s="77">
        <v>0.1240512</v>
      </c>
      <c r="L314" s="77">
        <v>13.4506944</v>
      </c>
      <c r="M314" s="78">
        <v>0</v>
      </c>
      <c r="N314" s="78">
        <v>1.2999999999999999E-3</v>
      </c>
      <c r="O314" s="78">
        <v>1E-4</v>
      </c>
    </row>
    <row r="315" spans="2:15">
      <c r="B315" t="s">
        <v>1249</v>
      </c>
      <c r="C315" t="s">
        <v>1250</v>
      </c>
      <c r="D315" t="s">
        <v>881</v>
      </c>
      <c r="E315" t="s">
        <v>882</v>
      </c>
      <c r="F315" t="s">
        <v>1251</v>
      </c>
      <c r="G315" t="s">
        <v>1186</v>
      </c>
      <c r="H315" t="s">
        <v>106</v>
      </c>
      <c r="I315" s="77">
        <v>17</v>
      </c>
      <c r="J315" s="77">
        <v>39584</v>
      </c>
      <c r="K315" s="77">
        <v>0</v>
      </c>
      <c r="L315" s="77">
        <v>24.84450176</v>
      </c>
      <c r="M315" s="78">
        <v>0</v>
      </c>
      <c r="N315" s="78">
        <v>2.3E-3</v>
      </c>
      <c r="O315" s="78">
        <v>2.9999999999999997E-4</v>
      </c>
    </row>
    <row r="316" spans="2:15">
      <c r="B316" t="s">
        <v>1252</v>
      </c>
      <c r="C316" t="s">
        <v>1253</v>
      </c>
      <c r="D316" t="s">
        <v>881</v>
      </c>
      <c r="E316" t="s">
        <v>882</v>
      </c>
      <c r="F316" t="s">
        <v>1254</v>
      </c>
      <c r="G316" t="s">
        <v>1186</v>
      </c>
      <c r="H316" t="s">
        <v>106</v>
      </c>
      <c r="I316" s="77">
        <v>860</v>
      </c>
      <c r="J316" s="77">
        <v>871</v>
      </c>
      <c r="K316" s="77">
        <v>0</v>
      </c>
      <c r="L316" s="77">
        <v>27.655295200000001</v>
      </c>
      <c r="M316" s="78">
        <v>0</v>
      </c>
      <c r="N316" s="78">
        <v>2.5999999999999999E-3</v>
      </c>
      <c r="O316" s="78">
        <v>2.9999999999999997E-4</v>
      </c>
    </row>
    <row r="317" spans="2:15">
      <c r="B317" t="s">
        <v>1255</v>
      </c>
      <c r="C317" t="s">
        <v>1256</v>
      </c>
      <c r="D317" t="s">
        <v>891</v>
      </c>
      <c r="E317" t="s">
        <v>882</v>
      </c>
      <c r="F317" t="s">
        <v>1257</v>
      </c>
      <c r="G317" t="s">
        <v>1186</v>
      </c>
      <c r="H317" t="s">
        <v>106</v>
      </c>
      <c r="I317" s="77">
        <v>1</v>
      </c>
      <c r="J317" s="77">
        <v>1926</v>
      </c>
      <c r="K317" s="77">
        <v>1.32912E-3</v>
      </c>
      <c r="L317" s="77">
        <v>7.2437039999999994E-2</v>
      </c>
      <c r="M317" s="78">
        <v>0</v>
      </c>
      <c r="N317" s="78">
        <v>0</v>
      </c>
      <c r="O317" s="78">
        <v>0</v>
      </c>
    </row>
    <row r="318" spans="2:15">
      <c r="B318" t="s">
        <v>1258</v>
      </c>
      <c r="C318" t="s">
        <v>1259</v>
      </c>
      <c r="D318" t="s">
        <v>881</v>
      </c>
      <c r="E318" t="s">
        <v>882</v>
      </c>
      <c r="F318" t="s">
        <v>1260</v>
      </c>
      <c r="G318" t="s">
        <v>1186</v>
      </c>
      <c r="H318" t="s">
        <v>106</v>
      </c>
      <c r="I318" s="77">
        <v>400</v>
      </c>
      <c r="J318" s="77">
        <v>1247</v>
      </c>
      <c r="K318" s="77">
        <v>0</v>
      </c>
      <c r="L318" s="77">
        <v>18.415696000000001</v>
      </c>
      <c r="M318" s="78">
        <v>0</v>
      </c>
      <c r="N318" s="78">
        <v>1.6999999999999999E-3</v>
      </c>
      <c r="O318" s="78">
        <v>2.0000000000000001E-4</v>
      </c>
    </row>
    <row r="319" spans="2:15">
      <c r="B319" t="s">
        <v>1261</v>
      </c>
      <c r="C319" t="s">
        <v>1262</v>
      </c>
      <c r="D319" t="s">
        <v>881</v>
      </c>
      <c r="E319" t="s">
        <v>882</v>
      </c>
      <c r="F319" t="s">
        <v>1263</v>
      </c>
      <c r="G319" t="s">
        <v>1186</v>
      </c>
      <c r="H319" t="s">
        <v>106</v>
      </c>
      <c r="I319" s="77">
        <v>353</v>
      </c>
      <c r="J319" s="77">
        <v>3551</v>
      </c>
      <c r="K319" s="77">
        <v>0</v>
      </c>
      <c r="L319" s="77">
        <v>46.279330760000001</v>
      </c>
      <c r="M319" s="78">
        <v>0</v>
      </c>
      <c r="N319" s="78">
        <v>4.4000000000000003E-3</v>
      </c>
      <c r="O319" s="78">
        <v>5.0000000000000001E-4</v>
      </c>
    </row>
    <row r="320" spans="2:15">
      <c r="B320" t="s">
        <v>1264</v>
      </c>
      <c r="C320" t="s">
        <v>1265</v>
      </c>
      <c r="D320" t="s">
        <v>881</v>
      </c>
      <c r="E320" t="s">
        <v>882</v>
      </c>
      <c r="F320" t="s">
        <v>1266</v>
      </c>
      <c r="G320" t="s">
        <v>1186</v>
      </c>
      <c r="H320" t="s">
        <v>106</v>
      </c>
      <c r="I320" s="77">
        <v>1</v>
      </c>
      <c r="J320" s="77">
        <v>1717</v>
      </c>
      <c r="K320" s="77">
        <v>0</v>
      </c>
      <c r="L320" s="77">
        <v>6.3391639999999999E-2</v>
      </c>
      <c r="M320" s="78">
        <v>0</v>
      </c>
      <c r="N320" s="78">
        <v>0</v>
      </c>
      <c r="O320" s="78">
        <v>0</v>
      </c>
    </row>
    <row r="321" spans="2:15">
      <c r="B321" t="s">
        <v>1267</v>
      </c>
      <c r="C321" t="s">
        <v>1268</v>
      </c>
      <c r="D321" t="s">
        <v>881</v>
      </c>
      <c r="E321" t="s">
        <v>882</v>
      </c>
      <c r="F321" t="s">
        <v>1269</v>
      </c>
      <c r="G321" t="s">
        <v>1270</v>
      </c>
      <c r="H321" t="s">
        <v>106</v>
      </c>
      <c r="I321" s="77">
        <v>89</v>
      </c>
      <c r="J321" s="77">
        <v>288</v>
      </c>
      <c r="K321" s="77">
        <v>0</v>
      </c>
      <c r="L321" s="77">
        <v>0.94633343999999997</v>
      </c>
      <c r="M321" s="78">
        <v>0</v>
      </c>
      <c r="N321" s="78">
        <v>1E-4</v>
      </c>
      <c r="O321" s="78">
        <v>0</v>
      </c>
    </row>
    <row r="322" spans="2:15">
      <c r="B322" t="s">
        <v>1271</v>
      </c>
      <c r="C322" t="s">
        <v>1272</v>
      </c>
      <c r="D322" t="s">
        <v>881</v>
      </c>
      <c r="E322" t="s">
        <v>882</v>
      </c>
      <c r="F322" t="s">
        <v>1273</v>
      </c>
      <c r="G322" t="s">
        <v>1270</v>
      </c>
      <c r="H322" t="s">
        <v>106</v>
      </c>
      <c r="I322" s="77">
        <v>2</v>
      </c>
      <c r="J322" s="77">
        <v>684</v>
      </c>
      <c r="K322" s="77">
        <v>0</v>
      </c>
      <c r="L322" s="77">
        <v>5.0506559999999999E-2</v>
      </c>
      <c r="M322" s="78">
        <v>0</v>
      </c>
      <c r="N322" s="78">
        <v>0</v>
      </c>
      <c r="O322" s="78">
        <v>0</v>
      </c>
    </row>
    <row r="323" spans="2:15">
      <c r="B323" t="s">
        <v>1274</v>
      </c>
      <c r="C323" t="s">
        <v>1275</v>
      </c>
      <c r="D323" t="s">
        <v>881</v>
      </c>
      <c r="E323" t="s">
        <v>882</v>
      </c>
      <c r="F323" t="s">
        <v>1276</v>
      </c>
      <c r="G323" t="s">
        <v>1270</v>
      </c>
      <c r="H323" t="s">
        <v>106</v>
      </c>
      <c r="I323" s="77">
        <v>1</v>
      </c>
      <c r="J323" s="77">
        <v>8400</v>
      </c>
      <c r="K323" s="77">
        <v>0</v>
      </c>
      <c r="L323" s="77">
        <v>0.31012800000000001</v>
      </c>
      <c r="M323" s="78">
        <v>0</v>
      </c>
      <c r="N323" s="78">
        <v>0</v>
      </c>
      <c r="O323" s="78">
        <v>0</v>
      </c>
    </row>
    <row r="324" spans="2:15">
      <c r="B324" t="s">
        <v>1277</v>
      </c>
      <c r="C324" t="s">
        <v>1278</v>
      </c>
      <c r="D324" t="s">
        <v>891</v>
      </c>
      <c r="E324" t="s">
        <v>882</v>
      </c>
      <c r="F324" t="s">
        <v>1279</v>
      </c>
      <c r="G324" t="s">
        <v>1270</v>
      </c>
      <c r="H324" t="s">
        <v>106</v>
      </c>
      <c r="I324" s="77">
        <v>3</v>
      </c>
      <c r="J324" s="77">
        <v>6875</v>
      </c>
      <c r="K324" s="77">
        <v>0</v>
      </c>
      <c r="L324" s="77">
        <v>0.76147500000000001</v>
      </c>
      <c r="M324" s="78">
        <v>0</v>
      </c>
      <c r="N324" s="78">
        <v>1E-4</v>
      </c>
      <c r="O324" s="78">
        <v>0</v>
      </c>
    </row>
    <row r="325" spans="2:15">
      <c r="B325" t="s">
        <v>1280</v>
      </c>
      <c r="C325" t="s">
        <v>1281</v>
      </c>
      <c r="D325" t="s">
        <v>891</v>
      </c>
      <c r="E325" t="s">
        <v>882</v>
      </c>
      <c r="F325" t="s">
        <v>1282</v>
      </c>
      <c r="G325" t="s">
        <v>1270</v>
      </c>
      <c r="H325" t="s">
        <v>106</v>
      </c>
      <c r="I325" s="77">
        <v>40</v>
      </c>
      <c r="J325" s="77">
        <v>1781</v>
      </c>
      <c r="K325" s="77">
        <v>0</v>
      </c>
      <c r="L325" s="77">
        <v>2.6301808000000002</v>
      </c>
      <c r="M325" s="78">
        <v>0</v>
      </c>
      <c r="N325" s="78">
        <v>2.0000000000000001E-4</v>
      </c>
      <c r="O325" s="78">
        <v>0</v>
      </c>
    </row>
    <row r="326" spans="2:15">
      <c r="B326" t="s">
        <v>1283</v>
      </c>
      <c r="C326" t="s">
        <v>1284</v>
      </c>
      <c r="D326" t="s">
        <v>881</v>
      </c>
      <c r="E326" t="s">
        <v>882</v>
      </c>
      <c r="F326" t="s">
        <v>1282</v>
      </c>
      <c r="G326" t="s">
        <v>1270</v>
      </c>
      <c r="H326" t="s">
        <v>106</v>
      </c>
      <c r="I326" s="77">
        <v>5</v>
      </c>
      <c r="J326" s="77">
        <v>6717</v>
      </c>
      <c r="K326" s="77">
        <v>0</v>
      </c>
      <c r="L326" s="77">
        <v>1.2399582</v>
      </c>
      <c r="M326" s="78">
        <v>0</v>
      </c>
      <c r="N326" s="78">
        <v>1E-4</v>
      </c>
      <c r="O326" s="78">
        <v>0</v>
      </c>
    </row>
    <row r="327" spans="2:15">
      <c r="B327" t="s">
        <v>1285</v>
      </c>
      <c r="C327" t="s">
        <v>1286</v>
      </c>
      <c r="D327" t="s">
        <v>891</v>
      </c>
      <c r="E327" t="s">
        <v>882</v>
      </c>
      <c r="F327" t="s">
        <v>1287</v>
      </c>
      <c r="G327" t="s">
        <v>1270</v>
      </c>
      <c r="H327" t="s">
        <v>106</v>
      </c>
      <c r="I327" s="77">
        <v>36</v>
      </c>
      <c r="J327" s="77">
        <v>669</v>
      </c>
      <c r="K327" s="77">
        <v>9.9684000000000005E-3</v>
      </c>
      <c r="L327" s="77">
        <v>0.89914967999999995</v>
      </c>
      <c r="M327" s="78">
        <v>0</v>
      </c>
      <c r="N327" s="78">
        <v>1E-4</v>
      </c>
      <c r="O327" s="78">
        <v>0</v>
      </c>
    </row>
    <row r="328" spans="2:15">
      <c r="B328" t="s">
        <v>1288</v>
      </c>
      <c r="C328" t="s">
        <v>1289</v>
      </c>
      <c r="D328" t="s">
        <v>881</v>
      </c>
      <c r="E328" t="s">
        <v>882</v>
      </c>
      <c r="F328" t="s">
        <v>1290</v>
      </c>
      <c r="G328" t="s">
        <v>1270</v>
      </c>
      <c r="H328" t="s">
        <v>106</v>
      </c>
      <c r="I328" s="77">
        <v>12</v>
      </c>
      <c r="J328" s="77">
        <v>1410</v>
      </c>
      <c r="K328" s="77">
        <v>0</v>
      </c>
      <c r="L328" s="77">
        <v>0.62468639999999998</v>
      </c>
      <c r="M328" s="78">
        <v>0</v>
      </c>
      <c r="N328" s="78">
        <v>1E-4</v>
      </c>
      <c r="O328" s="78">
        <v>0</v>
      </c>
    </row>
    <row r="329" spans="2:15">
      <c r="B329" t="s">
        <v>1291</v>
      </c>
      <c r="C329" t="s">
        <v>1292</v>
      </c>
      <c r="D329" t="s">
        <v>891</v>
      </c>
      <c r="E329" t="s">
        <v>882</v>
      </c>
      <c r="F329" t="s">
        <v>1293</v>
      </c>
      <c r="G329" t="s">
        <v>1270</v>
      </c>
      <c r="H329" t="s">
        <v>106</v>
      </c>
      <c r="I329" s="77">
        <v>300</v>
      </c>
      <c r="J329" s="77">
        <v>3700</v>
      </c>
      <c r="K329" s="77">
        <v>0</v>
      </c>
      <c r="L329" s="77">
        <v>40.981200000000001</v>
      </c>
      <c r="M329" s="78">
        <v>0</v>
      </c>
      <c r="N329" s="78">
        <v>3.8999999999999998E-3</v>
      </c>
      <c r="O329" s="78">
        <v>4.0000000000000002E-4</v>
      </c>
    </row>
    <row r="330" spans="2:15">
      <c r="B330" t="s">
        <v>1294</v>
      </c>
      <c r="C330" t="s">
        <v>1295</v>
      </c>
      <c r="D330" t="s">
        <v>881</v>
      </c>
      <c r="E330" t="s">
        <v>882</v>
      </c>
      <c r="F330" t="s">
        <v>1296</v>
      </c>
      <c r="G330" t="s">
        <v>1270</v>
      </c>
      <c r="H330" t="s">
        <v>106</v>
      </c>
      <c r="I330" s="77">
        <v>4</v>
      </c>
      <c r="J330" s="77">
        <v>4104</v>
      </c>
      <c r="K330" s="77">
        <v>0</v>
      </c>
      <c r="L330" s="77">
        <v>0.60607871999999996</v>
      </c>
      <c r="M330" s="78">
        <v>0</v>
      </c>
      <c r="N330" s="78">
        <v>1E-4</v>
      </c>
      <c r="O330" s="78">
        <v>0</v>
      </c>
    </row>
    <row r="331" spans="2:15">
      <c r="B331" t="s">
        <v>1297</v>
      </c>
      <c r="C331" t="s">
        <v>1298</v>
      </c>
      <c r="D331" t="s">
        <v>881</v>
      </c>
      <c r="E331" t="s">
        <v>882</v>
      </c>
      <c r="F331" t="s">
        <v>1299</v>
      </c>
      <c r="G331" t="s">
        <v>1270</v>
      </c>
      <c r="H331" t="s">
        <v>106</v>
      </c>
      <c r="I331" s="77">
        <v>15</v>
      </c>
      <c r="J331" s="77">
        <v>820</v>
      </c>
      <c r="K331" s="77">
        <v>6.6455999999999998E-3</v>
      </c>
      <c r="L331" s="77">
        <v>0.46076159999999999</v>
      </c>
      <c r="M331" s="78">
        <v>0</v>
      </c>
      <c r="N331" s="78">
        <v>0</v>
      </c>
      <c r="O331" s="78">
        <v>0</v>
      </c>
    </row>
    <row r="332" spans="2:15">
      <c r="B332" t="s">
        <v>1300</v>
      </c>
      <c r="C332" t="s">
        <v>1301</v>
      </c>
      <c r="D332" t="s">
        <v>881</v>
      </c>
      <c r="E332" t="s">
        <v>882</v>
      </c>
      <c r="F332" t="s">
        <v>1302</v>
      </c>
      <c r="G332" t="s">
        <v>1270</v>
      </c>
      <c r="H332" t="s">
        <v>106</v>
      </c>
      <c r="I332" s="77">
        <v>5</v>
      </c>
      <c r="J332" s="77">
        <v>1995</v>
      </c>
      <c r="K332" s="77">
        <v>0</v>
      </c>
      <c r="L332" s="77">
        <v>0.36827700000000002</v>
      </c>
      <c r="M332" s="78">
        <v>0</v>
      </c>
      <c r="N332" s="78">
        <v>0</v>
      </c>
      <c r="O332" s="78">
        <v>0</v>
      </c>
    </row>
    <row r="333" spans="2:15">
      <c r="B333" t="s">
        <v>1303</v>
      </c>
      <c r="C333" t="s">
        <v>1304</v>
      </c>
      <c r="D333" t="s">
        <v>891</v>
      </c>
      <c r="E333" t="s">
        <v>882</v>
      </c>
      <c r="F333" t="s">
        <v>1305</v>
      </c>
      <c r="G333" t="s">
        <v>1270</v>
      </c>
      <c r="H333" t="s">
        <v>106</v>
      </c>
      <c r="I333" s="77">
        <v>6</v>
      </c>
      <c r="J333" s="77">
        <v>1431</v>
      </c>
      <c r="K333" s="77">
        <v>0</v>
      </c>
      <c r="L333" s="77">
        <v>0.31699512000000002</v>
      </c>
      <c r="M333" s="78">
        <v>0</v>
      </c>
      <c r="N333" s="78">
        <v>0</v>
      </c>
      <c r="O333" s="78">
        <v>0</v>
      </c>
    </row>
    <row r="334" spans="2:15">
      <c r="B334" t="s">
        <v>1306</v>
      </c>
      <c r="C334" t="s">
        <v>1307</v>
      </c>
      <c r="D334" t="s">
        <v>891</v>
      </c>
      <c r="E334" t="s">
        <v>882</v>
      </c>
      <c r="F334" t="s">
        <v>1308</v>
      </c>
      <c r="G334" t="s">
        <v>1270</v>
      </c>
      <c r="H334" t="s">
        <v>106</v>
      </c>
      <c r="I334" s="77">
        <v>600</v>
      </c>
      <c r="J334" s="77">
        <v>1720</v>
      </c>
      <c r="K334" s="77">
        <v>0</v>
      </c>
      <c r="L334" s="77">
        <v>38.101439999999997</v>
      </c>
      <c r="M334" s="78">
        <v>0</v>
      </c>
      <c r="N334" s="78">
        <v>3.5999999999999999E-3</v>
      </c>
      <c r="O334" s="78">
        <v>4.0000000000000002E-4</v>
      </c>
    </row>
    <row r="335" spans="2:15">
      <c r="B335" t="s">
        <v>1309</v>
      </c>
      <c r="C335" t="s">
        <v>1310</v>
      </c>
      <c r="D335" t="s">
        <v>881</v>
      </c>
      <c r="E335" t="s">
        <v>882</v>
      </c>
      <c r="F335" t="s">
        <v>1311</v>
      </c>
      <c r="G335" t="s">
        <v>1270</v>
      </c>
      <c r="H335" t="s">
        <v>106</v>
      </c>
      <c r="I335" s="77">
        <v>45</v>
      </c>
      <c r="J335" s="77">
        <v>467</v>
      </c>
      <c r="K335" s="77">
        <v>0</v>
      </c>
      <c r="L335" s="77">
        <v>0.77587379999999995</v>
      </c>
      <c r="M335" s="78">
        <v>0</v>
      </c>
      <c r="N335" s="78">
        <v>1E-4</v>
      </c>
      <c r="O335" s="78">
        <v>0</v>
      </c>
    </row>
    <row r="336" spans="2:15">
      <c r="B336" t="s">
        <v>1312</v>
      </c>
      <c r="C336" t="s">
        <v>1313</v>
      </c>
      <c r="D336" t="s">
        <v>881</v>
      </c>
      <c r="E336" t="s">
        <v>882</v>
      </c>
      <c r="F336" t="s">
        <v>1314</v>
      </c>
      <c r="G336" t="s">
        <v>1270</v>
      </c>
      <c r="H336" t="s">
        <v>106</v>
      </c>
      <c r="I336" s="77">
        <v>45</v>
      </c>
      <c r="J336" s="77">
        <v>9385</v>
      </c>
      <c r="K336" s="77">
        <v>0</v>
      </c>
      <c r="L336" s="77">
        <v>15.592238999999999</v>
      </c>
      <c r="M336" s="78">
        <v>0</v>
      </c>
      <c r="N336" s="78">
        <v>1.5E-3</v>
      </c>
      <c r="O336" s="78">
        <v>2.0000000000000001E-4</v>
      </c>
    </row>
    <row r="337" spans="2:15">
      <c r="B337" t="s">
        <v>1315</v>
      </c>
      <c r="C337" t="s">
        <v>1316</v>
      </c>
      <c r="D337" t="s">
        <v>881</v>
      </c>
      <c r="E337" t="s">
        <v>882</v>
      </c>
      <c r="F337" t="s">
        <v>1317</v>
      </c>
      <c r="G337" t="s">
        <v>1270</v>
      </c>
      <c r="H337" t="s">
        <v>106</v>
      </c>
      <c r="I337" s="77">
        <v>18</v>
      </c>
      <c r="J337" s="77">
        <v>578</v>
      </c>
      <c r="K337" s="77">
        <v>0</v>
      </c>
      <c r="L337" s="77">
        <v>0.38411568000000001</v>
      </c>
      <c r="M337" s="78">
        <v>0</v>
      </c>
      <c r="N337" s="78">
        <v>0</v>
      </c>
      <c r="O337" s="78">
        <v>0</v>
      </c>
    </row>
    <row r="338" spans="2:15">
      <c r="B338" t="s">
        <v>1318</v>
      </c>
      <c r="C338" t="s">
        <v>1319</v>
      </c>
      <c r="D338" t="s">
        <v>881</v>
      </c>
      <c r="E338" t="s">
        <v>882</v>
      </c>
      <c r="F338" t="s">
        <v>1320</v>
      </c>
      <c r="G338" t="s">
        <v>1270</v>
      </c>
      <c r="H338" t="s">
        <v>106</v>
      </c>
      <c r="I338" s="77">
        <v>5</v>
      </c>
      <c r="J338" s="77">
        <v>3755</v>
      </c>
      <c r="K338" s="77">
        <v>5.5380000000000004E-3</v>
      </c>
      <c r="L338" s="77">
        <v>0.69871099999999997</v>
      </c>
      <c r="M338" s="78">
        <v>0</v>
      </c>
      <c r="N338" s="78">
        <v>1E-4</v>
      </c>
      <c r="O338" s="78">
        <v>0</v>
      </c>
    </row>
    <row r="339" spans="2:15">
      <c r="B339" t="s">
        <v>1321</v>
      </c>
      <c r="C339" t="s">
        <v>1322</v>
      </c>
      <c r="D339" t="s">
        <v>891</v>
      </c>
      <c r="E339" t="s">
        <v>882</v>
      </c>
      <c r="F339" t="s">
        <v>1323</v>
      </c>
      <c r="G339" t="s">
        <v>1270</v>
      </c>
      <c r="H339" t="s">
        <v>106</v>
      </c>
      <c r="I339" s="77">
        <v>19</v>
      </c>
      <c r="J339" s="77">
        <v>4144</v>
      </c>
      <c r="K339" s="77">
        <v>0</v>
      </c>
      <c r="L339" s="77">
        <v>2.9069331200000001</v>
      </c>
      <c r="M339" s="78">
        <v>0</v>
      </c>
      <c r="N339" s="78">
        <v>2.9999999999999997E-4</v>
      </c>
      <c r="O339" s="78">
        <v>0</v>
      </c>
    </row>
    <row r="340" spans="2:15">
      <c r="B340" t="s">
        <v>1324</v>
      </c>
      <c r="C340" t="s">
        <v>1325</v>
      </c>
      <c r="D340" t="s">
        <v>891</v>
      </c>
      <c r="E340" t="s">
        <v>882</v>
      </c>
      <c r="F340" t="s">
        <v>1245</v>
      </c>
      <c r="G340" t="s">
        <v>1270</v>
      </c>
      <c r="H340" t="s">
        <v>106</v>
      </c>
      <c r="I340" s="77">
        <v>496</v>
      </c>
      <c r="J340" s="77">
        <v>1433</v>
      </c>
      <c r="K340" s="77">
        <v>0</v>
      </c>
      <c r="L340" s="77">
        <v>26.241554560000001</v>
      </c>
      <c r="M340" s="78">
        <v>0</v>
      </c>
      <c r="N340" s="78">
        <v>2.5000000000000001E-3</v>
      </c>
      <c r="O340" s="78">
        <v>2.9999999999999997E-4</v>
      </c>
    </row>
    <row r="341" spans="2:15">
      <c r="B341" t="s">
        <v>1326</v>
      </c>
      <c r="C341" t="s">
        <v>1327</v>
      </c>
      <c r="D341" t="s">
        <v>881</v>
      </c>
      <c r="E341" t="s">
        <v>882</v>
      </c>
      <c r="F341" t="s">
        <v>1328</v>
      </c>
      <c r="G341" t="s">
        <v>1270</v>
      </c>
      <c r="H341" t="s">
        <v>106</v>
      </c>
      <c r="I341" s="77">
        <v>44</v>
      </c>
      <c r="J341" s="77">
        <v>302</v>
      </c>
      <c r="K341" s="77">
        <v>0</v>
      </c>
      <c r="L341" s="77">
        <v>0.49059296000000002</v>
      </c>
      <c r="M341" s="78">
        <v>0</v>
      </c>
      <c r="N341" s="78">
        <v>0</v>
      </c>
      <c r="O341" s="78">
        <v>0</v>
      </c>
    </row>
    <row r="342" spans="2:15">
      <c r="B342" t="s">
        <v>1329</v>
      </c>
      <c r="C342" t="s">
        <v>1330</v>
      </c>
      <c r="D342" t="s">
        <v>881</v>
      </c>
      <c r="E342" t="s">
        <v>882</v>
      </c>
      <c r="F342" t="s">
        <v>1331</v>
      </c>
      <c r="G342" t="s">
        <v>1270</v>
      </c>
      <c r="H342" t="s">
        <v>106</v>
      </c>
      <c r="I342" s="77">
        <v>11</v>
      </c>
      <c r="J342" s="77">
        <v>813</v>
      </c>
      <c r="K342" s="77">
        <v>0</v>
      </c>
      <c r="L342" s="77">
        <v>0.33017555999999998</v>
      </c>
      <c r="M342" s="78">
        <v>0</v>
      </c>
      <c r="N342" s="78">
        <v>0</v>
      </c>
      <c r="O342" s="78">
        <v>0</v>
      </c>
    </row>
    <row r="343" spans="2:15">
      <c r="B343" t="s">
        <v>1332</v>
      </c>
      <c r="C343" t="s">
        <v>1333</v>
      </c>
      <c r="D343" t="s">
        <v>891</v>
      </c>
      <c r="E343" t="s">
        <v>882</v>
      </c>
      <c r="F343" t="s">
        <v>1334</v>
      </c>
      <c r="G343" t="s">
        <v>1270</v>
      </c>
      <c r="H343" t="s">
        <v>106</v>
      </c>
      <c r="I343" s="77">
        <v>25</v>
      </c>
      <c r="J343" s="77">
        <v>3131</v>
      </c>
      <c r="K343" s="77">
        <v>0</v>
      </c>
      <c r="L343" s="77">
        <v>2.889913</v>
      </c>
      <c r="M343" s="78">
        <v>0</v>
      </c>
      <c r="N343" s="78">
        <v>2.9999999999999997E-4</v>
      </c>
      <c r="O343" s="78">
        <v>0</v>
      </c>
    </row>
    <row r="344" spans="2:15">
      <c r="B344" t="s">
        <v>1335</v>
      </c>
      <c r="C344" t="s">
        <v>1336</v>
      </c>
      <c r="D344" t="s">
        <v>891</v>
      </c>
      <c r="E344" t="s">
        <v>882</v>
      </c>
      <c r="F344" t="s">
        <v>1337</v>
      </c>
      <c r="G344" t="s">
        <v>1270</v>
      </c>
      <c r="H344" t="s">
        <v>106</v>
      </c>
      <c r="I344" s="77">
        <v>93</v>
      </c>
      <c r="J344" s="77">
        <v>592</v>
      </c>
      <c r="K344" s="77">
        <v>0</v>
      </c>
      <c r="L344" s="77">
        <v>2.0326675199999999</v>
      </c>
      <c r="M344" s="78">
        <v>0</v>
      </c>
      <c r="N344" s="78">
        <v>2.0000000000000001E-4</v>
      </c>
      <c r="O344" s="78">
        <v>0</v>
      </c>
    </row>
    <row r="345" spans="2:15">
      <c r="B345" t="s">
        <v>1338</v>
      </c>
      <c r="C345" t="s">
        <v>1339</v>
      </c>
      <c r="D345" t="s">
        <v>891</v>
      </c>
      <c r="E345" t="s">
        <v>882</v>
      </c>
      <c r="F345" t="s">
        <v>1340</v>
      </c>
      <c r="G345" t="s">
        <v>1270</v>
      </c>
      <c r="H345" t="s">
        <v>106</v>
      </c>
      <c r="I345" s="77">
        <v>9</v>
      </c>
      <c r="J345" s="77">
        <v>376</v>
      </c>
      <c r="K345" s="77">
        <v>0</v>
      </c>
      <c r="L345" s="77">
        <v>0.12493728</v>
      </c>
      <c r="M345" s="78">
        <v>0</v>
      </c>
      <c r="N345" s="78">
        <v>0</v>
      </c>
      <c r="O345" s="78">
        <v>0</v>
      </c>
    </row>
    <row r="346" spans="2:15">
      <c r="B346" t="s">
        <v>1341</v>
      </c>
      <c r="C346" t="s">
        <v>1342</v>
      </c>
      <c r="D346" t="s">
        <v>891</v>
      </c>
      <c r="E346" t="s">
        <v>882</v>
      </c>
      <c r="F346" t="s">
        <v>1343</v>
      </c>
      <c r="G346" t="s">
        <v>1270</v>
      </c>
      <c r="H346" t="s">
        <v>106</v>
      </c>
      <c r="I346" s="77">
        <v>38</v>
      </c>
      <c r="J346" s="77">
        <v>1241</v>
      </c>
      <c r="K346" s="77">
        <v>1.0522200000000001E-2</v>
      </c>
      <c r="L346" s="77">
        <v>1.7515955599999999</v>
      </c>
      <c r="M346" s="78">
        <v>0</v>
      </c>
      <c r="N346" s="78">
        <v>2.0000000000000001E-4</v>
      </c>
      <c r="O346" s="78">
        <v>0</v>
      </c>
    </row>
    <row r="347" spans="2:15">
      <c r="B347" t="s">
        <v>1344</v>
      </c>
      <c r="C347" t="s">
        <v>1345</v>
      </c>
      <c r="D347" t="s">
        <v>891</v>
      </c>
      <c r="E347" t="s">
        <v>882</v>
      </c>
      <c r="F347" t="s">
        <v>1346</v>
      </c>
      <c r="G347" t="s">
        <v>1270</v>
      </c>
      <c r="H347" t="s">
        <v>106</v>
      </c>
      <c r="I347" s="77">
        <v>10</v>
      </c>
      <c r="J347" s="77">
        <v>4462</v>
      </c>
      <c r="K347" s="77">
        <v>0</v>
      </c>
      <c r="L347" s="77">
        <v>1.6473704</v>
      </c>
      <c r="M347" s="78">
        <v>0</v>
      </c>
      <c r="N347" s="78">
        <v>2.0000000000000001E-4</v>
      </c>
      <c r="O347" s="78">
        <v>0</v>
      </c>
    </row>
    <row r="348" spans="2:15">
      <c r="B348" t="s">
        <v>1347</v>
      </c>
      <c r="C348" t="s">
        <v>1348</v>
      </c>
      <c r="D348" t="s">
        <v>891</v>
      </c>
      <c r="E348" t="s">
        <v>882</v>
      </c>
      <c r="F348" t="s">
        <v>1349</v>
      </c>
      <c r="G348" t="s">
        <v>1270</v>
      </c>
      <c r="H348" t="s">
        <v>106</v>
      </c>
      <c r="I348" s="77">
        <v>2</v>
      </c>
      <c r="J348" s="77">
        <v>389</v>
      </c>
      <c r="K348" s="77">
        <v>0</v>
      </c>
      <c r="L348" s="77">
        <v>2.8723760000000001E-2</v>
      </c>
      <c r="M348" s="78">
        <v>0</v>
      </c>
      <c r="N348" s="78">
        <v>0</v>
      </c>
      <c r="O348" s="78">
        <v>0</v>
      </c>
    </row>
    <row r="349" spans="2:15">
      <c r="B349" t="s">
        <v>1350</v>
      </c>
      <c r="C349" t="s">
        <v>1351</v>
      </c>
      <c r="D349" t="s">
        <v>881</v>
      </c>
      <c r="E349" t="s">
        <v>882</v>
      </c>
      <c r="F349" t="s">
        <v>1352</v>
      </c>
      <c r="G349" t="s">
        <v>1353</v>
      </c>
      <c r="H349" t="s">
        <v>106</v>
      </c>
      <c r="I349" s="77">
        <v>8</v>
      </c>
      <c r="J349" s="77">
        <v>53169</v>
      </c>
      <c r="K349" s="77">
        <v>0</v>
      </c>
      <c r="L349" s="77">
        <v>15.703995839999999</v>
      </c>
      <c r="M349" s="78">
        <v>0</v>
      </c>
      <c r="N349" s="78">
        <v>1.5E-3</v>
      </c>
      <c r="O349" s="78">
        <v>2.0000000000000001E-4</v>
      </c>
    </row>
    <row r="350" spans="2:15">
      <c r="B350" t="s">
        <v>1354</v>
      </c>
      <c r="C350" t="s">
        <v>1355</v>
      </c>
      <c r="D350" t="s">
        <v>891</v>
      </c>
      <c r="E350" t="s">
        <v>882</v>
      </c>
      <c r="F350" t="s">
        <v>1356</v>
      </c>
      <c r="G350" t="s">
        <v>1353</v>
      </c>
      <c r="H350" t="s">
        <v>106</v>
      </c>
      <c r="I350" s="77">
        <v>46</v>
      </c>
      <c r="J350" s="77">
        <v>9155</v>
      </c>
      <c r="K350" s="77">
        <v>0.21014864</v>
      </c>
      <c r="L350" s="77">
        <v>15.75826824</v>
      </c>
      <c r="M350" s="78">
        <v>0</v>
      </c>
      <c r="N350" s="78">
        <v>1.5E-3</v>
      </c>
      <c r="O350" s="78">
        <v>2.0000000000000001E-4</v>
      </c>
    </row>
    <row r="351" spans="2:15">
      <c r="B351" t="s">
        <v>1357</v>
      </c>
      <c r="C351" t="s">
        <v>1358</v>
      </c>
      <c r="D351" t="s">
        <v>1359</v>
      </c>
      <c r="E351" t="s">
        <v>882</v>
      </c>
      <c r="F351" t="s">
        <v>1360</v>
      </c>
      <c r="G351" t="s">
        <v>1353</v>
      </c>
      <c r="H351" t="s">
        <v>113</v>
      </c>
      <c r="I351" s="77">
        <v>90</v>
      </c>
      <c r="J351" s="77">
        <v>540.20000000000005</v>
      </c>
      <c r="K351" s="77">
        <v>0</v>
      </c>
      <c r="L351" s="77">
        <v>2.2712871059999999</v>
      </c>
      <c r="M351" s="78">
        <v>0</v>
      </c>
      <c r="N351" s="78">
        <v>2.0000000000000001E-4</v>
      </c>
      <c r="O351" s="78">
        <v>0</v>
      </c>
    </row>
    <row r="352" spans="2:15">
      <c r="B352" t="s">
        <v>1361</v>
      </c>
      <c r="C352" t="s">
        <v>1362</v>
      </c>
      <c r="D352" t="s">
        <v>881</v>
      </c>
      <c r="E352" t="s">
        <v>882</v>
      </c>
      <c r="F352" t="s">
        <v>1363</v>
      </c>
      <c r="G352" t="s">
        <v>1353</v>
      </c>
      <c r="H352" t="s">
        <v>106</v>
      </c>
      <c r="I352" s="77">
        <v>118</v>
      </c>
      <c r="J352" s="77">
        <v>373</v>
      </c>
      <c r="K352" s="77">
        <v>0</v>
      </c>
      <c r="L352" s="77">
        <v>1.6249968800000001</v>
      </c>
      <c r="M352" s="78">
        <v>0</v>
      </c>
      <c r="N352" s="78">
        <v>2.0000000000000001E-4</v>
      </c>
      <c r="O352" s="78">
        <v>0</v>
      </c>
    </row>
    <row r="353" spans="2:15">
      <c r="B353" t="s">
        <v>1364</v>
      </c>
      <c r="C353" t="s">
        <v>1365</v>
      </c>
      <c r="D353" t="s">
        <v>891</v>
      </c>
      <c r="E353" t="s">
        <v>882</v>
      </c>
      <c r="F353" t="s">
        <v>1366</v>
      </c>
      <c r="G353" t="s">
        <v>1367</v>
      </c>
      <c r="H353" t="s">
        <v>106</v>
      </c>
      <c r="I353" s="77">
        <v>47</v>
      </c>
      <c r="J353" s="77">
        <v>5559</v>
      </c>
      <c r="K353" s="77">
        <v>0</v>
      </c>
      <c r="L353" s="77">
        <v>9.6461991600000001</v>
      </c>
      <c r="M353" s="78">
        <v>0</v>
      </c>
      <c r="N353" s="78">
        <v>8.9999999999999998E-4</v>
      </c>
      <c r="O353" s="78">
        <v>1E-4</v>
      </c>
    </row>
    <row r="354" spans="2:15">
      <c r="B354" t="s">
        <v>1368</v>
      </c>
      <c r="C354" t="s">
        <v>1369</v>
      </c>
      <c r="D354" t="s">
        <v>881</v>
      </c>
      <c r="E354" t="s">
        <v>882</v>
      </c>
      <c r="F354" t="s">
        <v>1370</v>
      </c>
      <c r="G354" t="s">
        <v>1367</v>
      </c>
      <c r="H354" t="s">
        <v>106</v>
      </c>
      <c r="I354" s="77">
        <v>175</v>
      </c>
      <c r="J354" s="77">
        <v>387</v>
      </c>
      <c r="K354" s="77">
        <v>0</v>
      </c>
      <c r="L354" s="77">
        <v>2.500407</v>
      </c>
      <c r="M354" s="78">
        <v>2.9999999999999997E-4</v>
      </c>
      <c r="N354" s="78">
        <v>2.0000000000000001E-4</v>
      </c>
      <c r="O354" s="78">
        <v>0</v>
      </c>
    </row>
    <row r="355" spans="2:15">
      <c r="B355" t="s">
        <v>1371</v>
      </c>
      <c r="C355" t="s">
        <v>1372</v>
      </c>
      <c r="D355" t="s">
        <v>891</v>
      </c>
      <c r="E355" t="s">
        <v>882</v>
      </c>
      <c r="F355" t="s">
        <v>1373</v>
      </c>
      <c r="G355" t="s">
        <v>1367</v>
      </c>
      <c r="H355" t="s">
        <v>106</v>
      </c>
      <c r="I355" s="77">
        <v>5</v>
      </c>
      <c r="J355" s="77">
        <v>30966</v>
      </c>
      <c r="K355" s="77">
        <v>0</v>
      </c>
      <c r="L355" s="77">
        <v>5.7163235999999999</v>
      </c>
      <c r="M355" s="78">
        <v>0</v>
      </c>
      <c r="N355" s="78">
        <v>5.0000000000000001E-4</v>
      </c>
      <c r="O355" s="78">
        <v>1E-4</v>
      </c>
    </row>
    <row r="356" spans="2:15">
      <c r="B356" t="s">
        <v>1374</v>
      </c>
      <c r="C356" t="s">
        <v>1375</v>
      </c>
      <c r="D356" t="s">
        <v>881</v>
      </c>
      <c r="E356" t="s">
        <v>882</v>
      </c>
      <c r="F356" t="s">
        <v>1376</v>
      </c>
      <c r="G356" t="s">
        <v>1367</v>
      </c>
      <c r="H356" t="s">
        <v>106</v>
      </c>
      <c r="I356" s="77">
        <v>36</v>
      </c>
      <c r="J356" s="77">
        <v>1297</v>
      </c>
      <c r="K356" s="77">
        <v>0</v>
      </c>
      <c r="L356" s="77">
        <v>1.7238686400000001</v>
      </c>
      <c r="M356" s="78">
        <v>0</v>
      </c>
      <c r="N356" s="78">
        <v>2.0000000000000001E-4</v>
      </c>
      <c r="O356" s="78">
        <v>0</v>
      </c>
    </row>
    <row r="357" spans="2:15">
      <c r="B357" t="s">
        <v>1377</v>
      </c>
      <c r="C357" t="s">
        <v>1378</v>
      </c>
      <c r="D357" t="s">
        <v>881</v>
      </c>
      <c r="E357" t="s">
        <v>882</v>
      </c>
      <c r="F357" t="s">
        <v>1379</v>
      </c>
      <c r="G357" t="s">
        <v>1367</v>
      </c>
      <c r="H357" t="s">
        <v>106</v>
      </c>
      <c r="I357" s="77">
        <v>204</v>
      </c>
      <c r="J357" s="77">
        <v>780</v>
      </c>
      <c r="K357" s="77">
        <v>0</v>
      </c>
      <c r="L357" s="77">
        <v>5.8747103999999997</v>
      </c>
      <c r="M357" s="78">
        <v>0</v>
      </c>
      <c r="N357" s="78">
        <v>5.9999999999999995E-4</v>
      </c>
      <c r="O357" s="78">
        <v>1E-4</v>
      </c>
    </row>
    <row r="358" spans="2:15">
      <c r="B358" t="s">
        <v>1380</v>
      </c>
      <c r="C358" t="s">
        <v>1381</v>
      </c>
      <c r="D358" t="s">
        <v>881</v>
      </c>
      <c r="E358" t="s">
        <v>882</v>
      </c>
      <c r="F358" t="s">
        <v>1382</v>
      </c>
      <c r="G358" t="s">
        <v>1367</v>
      </c>
      <c r="H358" t="s">
        <v>106</v>
      </c>
      <c r="I358" s="77">
        <v>997</v>
      </c>
      <c r="J358" s="77">
        <v>83</v>
      </c>
      <c r="K358" s="77">
        <v>0</v>
      </c>
      <c r="L358" s="77">
        <v>3.05516692</v>
      </c>
      <c r="M358" s="78">
        <v>1E-4</v>
      </c>
      <c r="N358" s="78">
        <v>2.9999999999999997E-4</v>
      </c>
      <c r="O358" s="78">
        <v>0</v>
      </c>
    </row>
    <row r="359" spans="2:15">
      <c r="B359" t="s">
        <v>1383</v>
      </c>
      <c r="C359" t="s">
        <v>1384</v>
      </c>
      <c r="D359" t="s">
        <v>881</v>
      </c>
      <c r="E359" t="s">
        <v>882</v>
      </c>
      <c r="F359" t="s">
        <v>1385</v>
      </c>
      <c r="G359" t="s">
        <v>897</v>
      </c>
      <c r="H359" t="s">
        <v>106</v>
      </c>
      <c r="I359" s="77">
        <v>32</v>
      </c>
      <c r="J359" s="77">
        <v>108</v>
      </c>
      <c r="K359" s="77">
        <v>0</v>
      </c>
      <c r="L359" s="77">
        <v>0.12759551999999999</v>
      </c>
      <c r="M359" s="78">
        <v>0</v>
      </c>
      <c r="N359" s="78">
        <v>0</v>
      </c>
      <c r="O359" s="78">
        <v>0</v>
      </c>
    </row>
    <row r="360" spans="2:15">
      <c r="B360" t="s">
        <v>1386</v>
      </c>
      <c r="C360" t="s">
        <v>1387</v>
      </c>
      <c r="D360" t="s">
        <v>881</v>
      </c>
      <c r="E360" t="s">
        <v>882</v>
      </c>
      <c r="F360" t="s">
        <v>1388</v>
      </c>
      <c r="G360" t="s">
        <v>897</v>
      </c>
      <c r="H360" t="s">
        <v>106</v>
      </c>
      <c r="I360" s="77">
        <v>42</v>
      </c>
      <c r="J360" s="77">
        <v>34179</v>
      </c>
      <c r="K360" s="77">
        <v>0</v>
      </c>
      <c r="L360" s="77">
        <v>52.999324559999998</v>
      </c>
      <c r="M360" s="78">
        <v>0</v>
      </c>
      <c r="N360" s="78">
        <v>5.0000000000000001E-3</v>
      </c>
      <c r="O360" s="78">
        <v>5.9999999999999995E-4</v>
      </c>
    </row>
    <row r="361" spans="2:15">
      <c r="B361" t="s">
        <v>1389</v>
      </c>
      <c r="C361" t="s">
        <v>1390</v>
      </c>
      <c r="D361" t="s">
        <v>881</v>
      </c>
      <c r="E361" t="s">
        <v>882</v>
      </c>
      <c r="F361" t="s">
        <v>1391</v>
      </c>
      <c r="G361" t="s">
        <v>897</v>
      </c>
      <c r="H361" t="s">
        <v>106</v>
      </c>
      <c r="I361" s="77">
        <v>78</v>
      </c>
      <c r="J361" s="77">
        <v>719</v>
      </c>
      <c r="K361" s="77">
        <v>0</v>
      </c>
      <c r="L361" s="77">
        <v>2.0705474399999999</v>
      </c>
      <c r="M361" s="78">
        <v>0</v>
      </c>
      <c r="N361" s="78">
        <v>2.0000000000000001E-4</v>
      </c>
      <c r="O361" s="78">
        <v>0</v>
      </c>
    </row>
    <row r="362" spans="2:15">
      <c r="B362" t="s">
        <v>1392</v>
      </c>
      <c r="C362" t="s">
        <v>1393</v>
      </c>
      <c r="D362" t="s">
        <v>891</v>
      </c>
      <c r="E362" t="s">
        <v>882</v>
      </c>
      <c r="F362" t="s">
        <v>1394</v>
      </c>
      <c r="G362" t="s">
        <v>897</v>
      </c>
      <c r="H362" t="s">
        <v>106</v>
      </c>
      <c r="I362" s="77">
        <v>88</v>
      </c>
      <c r="J362" s="77">
        <v>3396</v>
      </c>
      <c r="K362" s="77">
        <v>0</v>
      </c>
      <c r="L362" s="77">
        <v>11.03346816</v>
      </c>
      <c r="M362" s="78">
        <v>0</v>
      </c>
      <c r="N362" s="78">
        <v>1E-3</v>
      </c>
      <c r="O362" s="78">
        <v>1E-4</v>
      </c>
    </row>
    <row r="363" spans="2:15">
      <c r="B363" t="s">
        <v>1395</v>
      </c>
      <c r="C363" t="s">
        <v>1396</v>
      </c>
      <c r="D363" t="s">
        <v>881</v>
      </c>
      <c r="E363" t="s">
        <v>882</v>
      </c>
      <c r="F363" t="s">
        <v>1397</v>
      </c>
      <c r="G363" t="s">
        <v>897</v>
      </c>
      <c r="H363" t="s">
        <v>106</v>
      </c>
      <c r="I363" s="77">
        <v>2380</v>
      </c>
      <c r="J363" s="77">
        <v>77.02</v>
      </c>
      <c r="K363" s="77">
        <v>0</v>
      </c>
      <c r="L363" s="77">
        <v>6.7677165920000002</v>
      </c>
      <c r="M363" s="78">
        <v>1.2999999999999999E-3</v>
      </c>
      <c r="N363" s="78">
        <v>5.9999999999999995E-4</v>
      </c>
      <c r="O363" s="78">
        <v>1E-4</v>
      </c>
    </row>
    <row r="364" spans="2:15">
      <c r="B364" t="s">
        <v>1398</v>
      </c>
      <c r="C364" t="s">
        <v>1399</v>
      </c>
      <c r="D364" t="s">
        <v>891</v>
      </c>
      <c r="E364" t="s">
        <v>882</v>
      </c>
      <c r="F364" t="s">
        <v>1400</v>
      </c>
      <c r="G364" t="s">
        <v>897</v>
      </c>
      <c r="H364" t="s">
        <v>106</v>
      </c>
      <c r="I364" s="77">
        <v>3</v>
      </c>
      <c r="J364" s="77">
        <v>44010</v>
      </c>
      <c r="K364" s="77">
        <v>0</v>
      </c>
      <c r="L364" s="77">
        <v>4.8745475999999996</v>
      </c>
      <c r="M364" s="78">
        <v>0</v>
      </c>
      <c r="N364" s="78">
        <v>5.0000000000000001E-4</v>
      </c>
      <c r="O364" s="78">
        <v>1E-4</v>
      </c>
    </row>
    <row r="365" spans="2:15">
      <c r="B365" t="s">
        <v>1401</v>
      </c>
      <c r="C365" t="s">
        <v>1402</v>
      </c>
      <c r="D365" t="s">
        <v>881</v>
      </c>
      <c r="E365" t="s">
        <v>882</v>
      </c>
      <c r="F365" t="s">
        <v>1403</v>
      </c>
      <c r="G365" t="s">
        <v>897</v>
      </c>
      <c r="H365" t="s">
        <v>106</v>
      </c>
      <c r="I365" s="77">
        <v>19</v>
      </c>
      <c r="J365" s="77">
        <v>3766</v>
      </c>
      <c r="K365" s="77">
        <v>0</v>
      </c>
      <c r="L365" s="77">
        <v>2.64177368</v>
      </c>
      <c r="M365" s="78">
        <v>0</v>
      </c>
      <c r="N365" s="78">
        <v>2.0000000000000001E-4</v>
      </c>
      <c r="O365" s="78">
        <v>0</v>
      </c>
    </row>
    <row r="366" spans="2:15">
      <c r="B366" t="s">
        <v>1404</v>
      </c>
      <c r="C366" t="s">
        <v>1405</v>
      </c>
      <c r="D366" t="s">
        <v>881</v>
      </c>
      <c r="E366" t="s">
        <v>882</v>
      </c>
      <c r="F366" t="s">
        <v>1406</v>
      </c>
      <c r="G366" t="s">
        <v>897</v>
      </c>
      <c r="H366" t="s">
        <v>106</v>
      </c>
      <c r="I366" s="77">
        <v>9</v>
      </c>
      <c r="J366" s="77">
        <v>7868</v>
      </c>
      <c r="K366" s="77">
        <v>0</v>
      </c>
      <c r="L366" s="77">
        <v>2.6143790400000002</v>
      </c>
      <c r="M366" s="78">
        <v>0</v>
      </c>
      <c r="N366" s="78">
        <v>2.0000000000000001E-4</v>
      </c>
      <c r="O366" s="78">
        <v>0</v>
      </c>
    </row>
    <row r="367" spans="2:15">
      <c r="B367" t="s">
        <v>1407</v>
      </c>
      <c r="C367" t="s">
        <v>1408</v>
      </c>
      <c r="D367" t="s">
        <v>881</v>
      </c>
      <c r="E367" t="s">
        <v>882</v>
      </c>
      <c r="F367" t="s">
        <v>1409</v>
      </c>
      <c r="G367" t="s">
        <v>897</v>
      </c>
      <c r="H367" t="s">
        <v>106</v>
      </c>
      <c r="I367" s="77">
        <v>48</v>
      </c>
      <c r="J367" s="77">
        <v>2646</v>
      </c>
      <c r="K367" s="77">
        <v>0</v>
      </c>
      <c r="L367" s="77">
        <v>4.6891353599999999</v>
      </c>
      <c r="M367" s="78">
        <v>0</v>
      </c>
      <c r="N367" s="78">
        <v>4.0000000000000002E-4</v>
      </c>
      <c r="O367" s="78">
        <v>1E-4</v>
      </c>
    </row>
    <row r="368" spans="2:15">
      <c r="B368" t="s">
        <v>1410</v>
      </c>
      <c r="C368" t="s">
        <v>1411</v>
      </c>
      <c r="D368" t="s">
        <v>881</v>
      </c>
      <c r="E368" t="s">
        <v>882</v>
      </c>
      <c r="F368" t="s">
        <v>1412</v>
      </c>
      <c r="G368" t="s">
        <v>897</v>
      </c>
      <c r="H368" t="s">
        <v>106</v>
      </c>
      <c r="I368" s="77">
        <v>735</v>
      </c>
      <c r="J368" s="77">
        <v>128</v>
      </c>
      <c r="K368" s="77">
        <v>0</v>
      </c>
      <c r="L368" s="77">
        <v>3.4734335999999999</v>
      </c>
      <c r="M368" s="78">
        <v>0</v>
      </c>
      <c r="N368" s="78">
        <v>2.9999999999999997E-4</v>
      </c>
      <c r="O368" s="78">
        <v>0</v>
      </c>
    </row>
    <row r="369" spans="2:15">
      <c r="B369" t="s">
        <v>1413</v>
      </c>
      <c r="C369" t="s">
        <v>1414</v>
      </c>
      <c r="D369" t="s">
        <v>891</v>
      </c>
      <c r="E369" t="s">
        <v>882</v>
      </c>
      <c r="F369" t="s">
        <v>1415</v>
      </c>
      <c r="G369" t="s">
        <v>897</v>
      </c>
      <c r="H369" t="s">
        <v>106</v>
      </c>
      <c r="I369" s="77">
        <v>82</v>
      </c>
      <c r="J369" s="77">
        <v>19514</v>
      </c>
      <c r="K369" s="77">
        <v>0</v>
      </c>
      <c r="L369" s="77">
        <v>59.077464159999998</v>
      </c>
      <c r="M369" s="78">
        <v>0</v>
      </c>
      <c r="N369" s="78">
        <v>5.5999999999999999E-3</v>
      </c>
      <c r="O369" s="78">
        <v>5.9999999999999995E-4</v>
      </c>
    </row>
    <row r="370" spans="2:15">
      <c r="B370" t="s">
        <v>1416</v>
      </c>
      <c r="C370" t="s">
        <v>1417</v>
      </c>
      <c r="D370" t="s">
        <v>881</v>
      </c>
      <c r="E370" t="s">
        <v>882</v>
      </c>
      <c r="F370" t="s">
        <v>1418</v>
      </c>
      <c r="G370" t="s">
        <v>1419</v>
      </c>
      <c r="H370" t="s">
        <v>106</v>
      </c>
      <c r="I370" s="77">
        <v>211</v>
      </c>
      <c r="J370" s="77">
        <v>4682</v>
      </c>
      <c r="K370" s="77">
        <v>0</v>
      </c>
      <c r="L370" s="77">
        <v>36.473341840000003</v>
      </c>
      <c r="M370" s="78">
        <v>0</v>
      </c>
      <c r="N370" s="78">
        <v>3.3999999999999998E-3</v>
      </c>
      <c r="O370" s="78">
        <v>4.0000000000000002E-4</v>
      </c>
    </row>
    <row r="371" spans="2:15">
      <c r="B371" t="s">
        <v>1420</v>
      </c>
      <c r="C371" t="s">
        <v>1421</v>
      </c>
      <c r="D371" t="s">
        <v>891</v>
      </c>
      <c r="E371" t="s">
        <v>882</v>
      </c>
      <c r="F371" t="s">
        <v>1422</v>
      </c>
      <c r="G371" t="s">
        <v>1419</v>
      </c>
      <c r="H371" t="s">
        <v>106</v>
      </c>
      <c r="I371" s="77">
        <v>16</v>
      </c>
      <c r="J371" s="77">
        <v>37197</v>
      </c>
      <c r="K371" s="77">
        <v>0</v>
      </c>
      <c r="L371" s="77">
        <v>21.973011840000002</v>
      </c>
      <c r="M371" s="78">
        <v>0</v>
      </c>
      <c r="N371" s="78">
        <v>2.0999999999999999E-3</v>
      </c>
      <c r="O371" s="78">
        <v>2.0000000000000001E-4</v>
      </c>
    </row>
    <row r="372" spans="2:15">
      <c r="B372" t="s">
        <v>1423</v>
      </c>
      <c r="C372" t="s">
        <v>1424</v>
      </c>
      <c r="D372" t="s">
        <v>891</v>
      </c>
      <c r="E372" t="s">
        <v>882</v>
      </c>
      <c r="F372" t="s">
        <v>1425</v>
      </c>
      <c r="G372" t="s">
        <v>1419</v>
      </c>
      <c r="H372" t="s">
        <v>106</v>
      </c>
      <c r="I372" s="77">
        <v>78</v>
      </c>
      <c r="J372" s="77">
        <v>1688</v>
      </c>
      <c r="K372" s="77">
        <v>0</v>
      </c>
      <c r="L372" s="77">
        <v>4.8610348800000001</v>
      </c>
      <c r="M372" s="78">
        <v>0</v>
      </c>
      <c r="N372" s="78">
        <v>5.0000000000000001E-4</v>
      </c>
      <c r="O372" s="78">
        <v>1E-4</v>
      </c>
    </row>
    <row r="373" spans="2:15">
      <c r="B373" t="s">
        <v>1426</v>
      </c>
      <c r="C373" t="s">
        <v>1427</v>
      </c>
      <c r="D373" t="s">
        <v>123</v>
      </c>
      <c r="E373" t="s">
        <v>882</v>
      </c>
      <c r="F373" t="s">
        <v>1428</v>
      </c>
      <c r="G373" t="s">
        <v>1419</v>
      </c>
      <c r="H373" t="s">
        <v>110</v>
      </c>
      <c r="I373" s="77">
        <v>71</v>
      </c>
      <c r="J373" s="77">
        <v>3396</v>
      </c>
      <c r="K373" s="77">
        <v>0.43568786799999998</v>
      </c>
      <c r="L373" s="77">
        <v>10.160860612</v>
      </c>
      <c r="M373" s="78">
        <v>0</v>
      </c>
      <c r="N373" s="78">
        <v>1E-3</v>
      </c>
      <c r="O373" s="78">
        <v>1E-4</v>
      </c>
    </row>
    <row r="374" spans="2:15">
      <c r="B374" t="s">
        <v>1429</v>
      </c>
      <c r="C374" t="s">
        <v>1430</v>
      </c>
      <c r="D374" t="s">
        <v>891</v>
      </c>
      <c r="E374" t="s">
        <v>882</v>
      </c>
      <c r="F374" t="s">
        <v>1431</v>
      </c>
      <c r="G374" t="s">
        <v>1419</v>
      </c>
      <c r="H374" t="s">
        <v>106</v>
      </c>
      <c r="I374" s="77">
        <v>19</v>
      </c>
      <c r="J374" s="77">
        <v>13207</v>
      </c>
      <c r="K374" s="77">
        <v>0</v>
      </c>
      <c r="L374" s="77">
        <v>9.2644463600000009</v>
      </c>
      <c r="M374" s="78">
        <v>0</v>
      </c>
      <c r="N374" s="78">
        <v>8.9999999999999998E-4</v>
      </c>
      <c r="O374" s="78">
        <v>1E-4</v>
      </c>
    </row>
    <row r="375" spans="2:15">
      <c r="B375" t="s">
        <v>1432</v>
      </c>
      <c r="C375" t="s">
        <v>1433</v>
      </c>
      <c r="D375" t="s">
        <v>881</v>
      </c>
      <c r="E375" t="s">
        <v>882</v>
      </c>
      <c r="F375" t="s">
        <v>1434</v>
      </c>
      <c r="G375" t="s">
        <v>1419</v>
      </c>
      <c r="H375" t="s">
        <v>106</v>
      </c>
      <c r="I375" s="77">
        <v>88</v>
      </c>
      <c r="J375" s="77">
        <v>1121</v>
      </c>
      <c r="K375" s="77">
        <v>0</v>
      </c>
      <c r="L375" s="77">
        <v>3.64208416</v>
      </c>
      <c r="M375" s="78">
        <v>0</v>
      </c>
      <c r="N375" s="78">
        <v>2.9999999999999997E-4</v>
      </c>
      <c r="O375" s="78">
        <v>0</v>
      </c>
    </row>
    <row r="376" spans="2:15">
      <c r="B376" t="s">
        <v>1435</v>
      </c>
      <c r="C376" t="s">
        <v>1436</v>
      </c>
      <c r="D376" t="s">
        <v>891</v>
      </c>
      <c r="E376" t="s">
        <v>882</v>
      </c>
      <c r="F376" t="s">
        <v>1437</v>
      </c>
      <c r="G376" t="s">
        <v>1419</v>
      </c>
      <c r="H376" t="s">
        <v>106</v>
      </c>
      <c r="I376" s="77">
        <v>2</v>
      </c>
      <c r="J376" s="77">
        <v>4096</v>
      </c>
      <c r="K376" s="77">
        <v>3.3227999999999999E-3</v>
      </c>
      <c r="L376" s="77">
        <v>0.30577144000000001</v>
      </c>
      <c r="M376" s="78">
        <v>0</v>
      </c>
      <c r="N376" s="78">
        <v>0</v>
      </c>
      <c r="O376" s="78">
        <v>0</v>
      </c>
    </row>
    <row r="377" spans="2:15">
      <c r="B377" t="s">
        <v>1438</v>
      </c>
      <c r="C377" t="s">
        <v>1439</v>
      </c>
      <c r="D377" t="s">
        <v>891</v>
      </c>
      <c r="E377" t="s">
        <v>882</v>
      </c>
      <c r="F377" t="s">
        <v>1440</v>
      </c>
      <c r="G377" t="s">
        <v>1419</v>
      </c>
      <c r="H377" t="s">
        <v>106</v>
      </c>
      <c r="I377" s="77">
        <v>1</v>
      </c>
      <c r="J377" s="77">
        <v>4745</v>
      </c>
      <c r="K377" s="77">
        <v>0</v>
      </c>
      <c r="L377" s="77">
        <v>0.17518539999999999</v>
      </c>
      <c r="M377" s="78">
        <v>0</v>
      </c>
      <c r="N377" s="78">
        <v>0</v>
      </c>
      <c r="O377" s="78">
        <v>0</v>
      </c>
    </row>
    <row r="378" spans="2:15">
      <c r="B378" t="s">
        <v>1441</v>
      </c>
      <c r="C378" t="s">
        <v>1442</v>
      </c>
      <c r="D378" t="s">
        <v>881</v>
      </c>
      <c r="E378" t="s">
        <v>882</v>
      </c>
      <c r="F378" t="s">
        <v>1443</v>
      </c>
      <c r="G378" t="s">
        <v>1444</v>
      </c>
      <c r="H378" t="s">
        <v>106</v>
      </c>
      <c r="I378" s="77">
        <v>79</v>
      </c>
      <c r="J378" s="77">
        <v>710</v>
      </c>
      <c r="K378" s="77">
        <v>5.5380000000000004E-3</v>
      </c>
      <c r="L378" s="77">
        <v>2.0763807999999999</v>
      </c>
      <c r="M378" s="78">
        <v>0</v>
      </c>
      <c r="N378" s="78">
        <v>2.0000000000000001E-4</v>
      </c>
      <c r="O378" s="78">
        <v>0</v>
      </c>
    </row>
    <row r="379" spans="2:15">
      <c r="B379" t="s">
        <v>1445</v>
      </c>
      <c r="C379" t="s">
        <v>1446</v>
      </c>
      <c r="D379" t="s">
        <v>891</v>
      </c>
      <c r="E379" t="s">
        <v>882</v>
      </c>
      <c r="F379" t="s">
        <v>1447</v>
      </c>
      <c r="G379" t="s">
        <v>1444</v>
      </c>
      <c r="H379" t="s">
        <v>106</v>
      </c>
      <c r="I379" s="77">
        <v>5</v>
      </c>
      <c r="J379" s="77">
        <v>16509</v>
      </c>
      <c r="K379" s="77">
        <v>6.9040400000000002E-3</v>
      </c>
      <c r="L379" s="77">
        <v>3.05446544</v>
      </c>
      <c r="M379" s="78">
        <v>0</v>
      </c>
      <c r="N379" s="78">
        <v>2.9999999999999997E-4</v>
      </c>
      <c r="O379" s="78">
        <v>0</v>
      </c>
    </row>
    <row r="380" spans="2:15">
      <c r="B380" t="s">
        <v>1448</v>
      </c>
      <c r="C380" t="s">
        <v>1449</v>
      </c>
      <c r="D380" t="s">
        <v>881</v>
      </c>
      <c r="E380" t="s">
        <v>882</v>
      </c>
      <c r="F380" t="s">
        <v>1450</v>
      </c>
      <c r="G380" t="s">
        <v>1444</v>
      </c>
      <c r="H380" t="s">
        <v>106</v>
      </c>
      <c r="I380" s="77">
        <v>147</v>
      </c>
      <c r="J380" s="77">
        <v>104</v>
      </c>
      <c r="K380" s="77">
        <v>0</v>
      </c>
      <c r="L380" s="77">
        <v>0.56443295999999998</v>
      </c>
      <c r="M380" s="78">
        <v>0</v>
      </c>
      <c r="N380" s="78">
        <v>1E-4</v>
      </c>
      <c r="O380" s="78">
        <v>0</v>
      </c>
    </row>
    <row r="381" spans="2:15">
      <c r="B381" t="s">
        <v>1451</v>
      </c>
      <c r="C381" t="s">
        <v>1452</v>
      </c>
      <c r="D381" t="s">
        <v>891</v>
      </c>
      <c r="E381" t="s">
        <v>882</v>
      </c>
      <c r="F381" t="s">
        <v>1453</v>
      </c>
      <c r="G381" t="s">
        <v>1444</v>
      </c>
      <c r="H381" t="s">
        <v>106</v>
      </c>
      <c r="I381" s="77">
        <v>40</v>
      </c>
      <c r="J381" s="77">
        <v>16333</v>
      </c>
      <c r="K381" s="77">
        <v>5.6487599999999999E-2</v>
      </c>
      <c r="L381" s="77">
        <v>24.177061999999999</v>
      </c>
      <c r="M381" s="78">
        <v>0</v>
      </c>
      <c r="N381" s="78">
        <v>2.3E-3</v>
      </c>
      <c r="O381" s="78">
        <v>2.9999999999999997E-4</v>
      </c>
    </row>
    <row r="382" spans="2:15">
      <c r="B382" t="s">
        <v>1454</v>
      </c>
      <c r="C382" t="s">
        <v>1455</v>
      </c>
      <c r="D382" t="s">
        <v>891</v>
      </c>
      <c r="E382" t="s">
        <v>882</v>
      </c>
      <c r="F382" t="s">
        <v>1456</v>
      </c>
      <c r="G382" t="s">
        <v>1444</v>
      </c>
      <c r="H382" t="s">
        <v>106</v>
      </c>
      <c r="I382" s="77">
        <v>10</v>
      </c>
      <c r="J382" s="77">
        <v>18388</v>
      </c>
      <c r="K382" s="77">
        <v>1.465724E-2</v>
      </c>
      <c r="L382" s="77">
        <v>6.8035068399999998</v>
      </c>
      <c r="M382" s="78">
        <v>0</v>
      </c>
      <c r="N382" s="78">
        <v>5.9999999999999995E-4</v>
      </c>
      <c r="O382" s="78">
        <v>1E-4</v>
      </c>
    </row>
    <row r="383" spans="2:15">
      <c r="B383" t="s">
        <v>1457</v>
      </c>
      <c r="C383" t="s">
        <v>1458</v>
      </c>
      <c r="D383" t="s">
        <v>881</v>
      </c>
      <c r="E383" t="s">
        <v>882</v>
      </c>
      <c r="F383" t="s">
        <v>1459</v>
      </c>
      <c r="G383" t="s">
        <v>1444</v>
      </c>
      <c r="H383" t="s">
        <v>106</v>
      </c>
      <c r="I383" s="77">
        <v>350</v>
      </c>
      <c r="J383" s="77">
        <v>1900</v>
      </c>
      <c r="K383" s="77">
        <v>0</v>
      </c>
      <c r="L383" s="77">
        <v>24.5518</v>
      </c>
      <c r="M383" s="78">
        <v>0</v>
      </c>
      <c r="N383" s="78">
        <v>2.3E-3</v>
      </c>
      <c r="O383" s="78">
        <v>2.9999999999999997E-4</v>
      </c>
    </row>
    <row r="384" spans="2:15">
      <c r="B384" t="s">
        <v>1460</v>
      </c>
      <c r="C384" t="s">
        <v>1461</v>
      </c>
      <c r="D384" t="s">
        <v>1359</v>
      </c>
      <c r="E384" t="s">
        <v>882</v>
      </c>
      <c r="F384" t="s">
        <v>1462</v>
      </c>
      <c r="G384" t="s">
        <v>1444</v>
      </c>
      <c r="H384" t="s">
        <v>113</v>
      </c>
      <c r="I384" s="77">
        <v>500</v>
      </c>
      <c r="J384" s="77">
        <v>88.8</v>
      </c>
      <c r="K384" s="77">
        <v>0</v>
      </c>
      <c r="L384" s="77">
        <v>2.0742348000000002</v>
      </c>
      <c r="M384" s="78">
        <v>0</v>
      </c>
      <c r="N384" s="78">
        <v>2.0000000000000001E-4</v>
      </c>
      <c r="O384" s="78">
        <v>0</v>
      </c>
    </row>
    <row r="385" spans="2:15">
      <c r="B385" t="s">
        <v>1463</v>
      </c>
      <c r="C385" t="s">
        <v>1464</v>
      </c>
      <c r="D385" t="s">
        <v>891</v>
      </c>
      <c r="E385" t="s">
        <v>882</v>
      </c>
      <c r="F385" t="s">
        <v>1465</v>
      </c>
      <c r="G385" t="s">
        <v>1444</v>
      </c>
      <c r="H385" t="s">
        <v>106</v>
      </c>
      <c r="I385" s="77">
        <v>1160</v>
      </c>
      <c r="J385" s="77">
        <v>276</v>
      </c>
      <c r="K385" s="77">
        <v>0</v>
      </c>
      <c r="L385" s="77">
        <v>11.8203072</v>
      </c>
      <c r="M385" s="78">
        <v>1E-4</v>
      </c>
      <c r="N385" s="78">
        <v>1.1000000000000001E-3</v>
      </c>
      <c r="O385" s="78">
        <v>1E-4</v>
      </c>
    </row>
    <row r="386" spans="2:15">
      <c r="B386" t="s">
        <v>1466</v>
      </c>
      <c r="C386" t="s">
        <v>1467</v>
      </c>
      <c r="D386" t="s">
        <v>891</v>
      </c>
      <c r="E386" t="s">
        <v>882</v>
      </c>
      <c r="F386" t="s">
        <v>1468</v>
      </c>
      <c r="G386" t="s">
        <v>1444</v>
      </c>
      <c r="H386" t="s">
        <v>106</v>
      </c>
      <c r="I386" s="77">
        <v>24</v>
      </c>
      <c r="J386" s="77">
        <v>521</v>
      </c>
      <c r="K386" s="77">
        <v>0</v>
      </c>
      <c r="L386" s="77">
        <v>0.46164768</v>
      </c>
      <c r="M386" s="78">
        <v>0</v>
      </c>
      <c r="N386" s="78">
        <v>0</v>
      </c>
      <c r="O386" s="78">
        <v>0</v>
      </c>
    </row>
    <row r="387" spans="2:15">
      <c r="B387" t="s">
        <v>1469</v>
      </c>
      <c r="C387" t="s">
        <v>1470</v>
      </c>
      <c r="D387" t="s">
        <v>881</v>
      </c>
      <c r="E387" t="s">
        <v>882</v>
      </c>
      <c r="F387" t="s">
        <v>1471</v>
      </c>
      <c r="G387" t="s">
        <v>1444</v>
      </c>
      <c r="H387" t="s">
        <v>106</v>
      </c>
      <c r="I387" s="77">
        <v>3</v>
      </c>
      <c r="J387" s="77">
        <v>2243</v>
      </c>
      <c r="K387" s="77">
        <v>0</v>
      </c>
      <c r="L387" s="77">
        <v>0.24843467999999999</v>
      </c>
      <c r="M387" s="78">
        <v>0</v>
      </c>
      <c r="N387" s="78">
        <v>0</v>
      </c>
      <c r="O387" s="78">
        <v>0</v>
      </c>
    </row>
    <row r="388" spans="2:15">
      <c r="B388" t="s">
        <v>1472</v>
      </c>
      <c r="C388" t="s">
        <v>1473</v>
      </c>
      <c r="D388" t="s">
        <v>891</v>
      </c>
      <c r="E388" t="s">
        <v>882</v>
      </c>
      <c r="F388" t="s">
        <v>1474</v>
      </c>
      <c r="G388" t="s">
        <v>1444</v>
      </c>
      <c r="H388" t="s">
        <v>106</v>
      </c>
      <c r="I388" s="77">
        <v>20</v>
      </c>
      <c r="J388" s="77">
        <v>21898</v>
      </c>
      <c r="K388" s="77">
        <v>2.2152000000000002E-2</v>
      </c>
      <c r="L388" s="77">
        <v>16.1916352</v>
      </c>
      <c r="M388" s="78">
        <v>0</v>
      </c>
      <c r="N388" s="78">
        <v>1.5E-3</v>
      </c>
      <c r="O388" s="78">
        <v>2.0000000000000001E-4</v>
      </c>
    </row>
    <row r="389" spans="2:15">
      <c r="B389" t="s">
        <v>1475</v>
      </c>
      <c r="C389" t="s">
        <v>1476</v>
      </c>
      <c r="D389" t="s">
        <v>891</v>
      </c>
      <c r="E389" t="s">
        <v>882</v>
      </c>
      <c r="F389" t="s">
        <v>1477</v>
      </c>
      <c r="G389" t="s">
        <v>1444</v>
      </c>
      <c r="H389" t="s">
        <v>106</v>
      </c>
      <c r="I389" s="77">
        <v>28</v>
      </c>
      <c r="J389" s="77">
        <v>7503</v>
      </c>
      <c r="K389" s="77">
        <v>0</v>
      </c>
      <c r="L389" s="77">
        <v>7.7563012799999997</v>
      </c>
      <c r="M389" s="78">
        <v>0</v>
      </c>
      <c r="N389" s="78">
        <v>6.9999999999999999E-4</v>
      </c>
      <c r="O389" s="78">
        <v>1E-4</v>
      </c>
    </row>
    <row r="390" spans="2:15">
      <c r="B390" t="s">
        <v>1478</v>
      </c>
      <c r="C390" t="s">
        <v>1479</v>
      </c>
      <c r="D390" t="s">
        <v>891</v>
      </c>
      <c r="E390" t="s">
        <v>882</v>
      </c>
      <c r="F390" t="s">
        <v>1480</v>
      </c>
      <c r="G390" t="s">
        <v>1444</v>
      </c>
      <c r="H390" t="s">
        <v>106</v>
      </c>
      <c r="I390" s="77">
        <v>8</v>
      </c>
      <c r="J390" s="77">
        <v>1012</v>
      </c>
      <c r="K390" s="77">
        <v>0</v>
      </c>
      <c r="L390" s="77">
        <v>0.29890432</v>
      </c>
      <c r="M390" s="78">
        <v>0</v>
      </c>
      <c r="N390" s="78">
        <v>0</v>
      </c>
      <c r="O390" s="78">
        <v>0</v>
      </c>
    </row>
    <row r="391" spans="2:15">
      <c r="B391" t="s">
        <v>1481</v>
      </c>
      <c r="C391" t="s">
        <v>1482</v>
      </c>
      <c r="D391" t="s">
        <v>891</v>
      </c>
      <c r="E391" t="s">
        <v>882</v>
      </c>
      <c r="F391" t="s">
        <v>1483</v>
      </c>
      <c r="G391" t="s">
        <v>1444</v>
      </c>
      <c r="H391" t="s">
        <v>106</v>
      </c>
      <c r="I391" s="77">
        <v>12</v>
      </c>
      <c r="J391" s="77">
        <v>45783</v>
      </c>
      <c r="K391" s="77">
        <v>2.9240639999999998E-2</v>
      </c>
      <c r="L391" s="77">
        <v>20.312940959999999</v>
      </c>
      <c r="M391" s="78">
        <v>0</v>
      </c>
      <c r="N391" s="78">
        <v>1.9E-3</v>
      </c>
      <c r="O391" s="78">
        <v>2.0000000000000001E-4</v>
      </c>
    </row>
    <row r="392" spans="2:15">
      <c r="B392" t="s">
        <v>1484</v>
      </c>
      <c r="C392" t="s">
        <v>1485</v>
      </c>
      <c r="D392" t="s">
        <v>891</v>
      </c>
      <c r="E392" t="s">
        <v>882</v>
      </c>
      <c r="F392" t="s">
        <v>1486</v>
      </c>
      <c r="G392" t="s">
        <v>1444</v>
      </c>
      <c r="H392" t="s">
        <v>106</v>
      </c>
      <c r="I392" s="77">
        <v>200</v>
      </c>
      <c r="J392" s="77">
        <v>302</v>
      </c>
      <c r="K392" s="77">
        <v>0</v>
      </c>
      <c r="L392" s="77">
        <v>2.229968</v>
      </c>
      <c r="M392" s="78">
        <v>0</v>
      </c>
      <c r="N392" s="78">
        <v>2.0000000000000001E-4</v>
      </c>
      <c r="O392" s="78">
        <v>0</v>
      </c>
    </row>
    <row r="393" spans="2:15">
      <c r="B393" t="s">
        <v>1487</v>
      </c>
      <c r="C393" t="s">
        <v>1488</v>
      </c>
      <c r="D393" t="s">
        <v>891</v>
      </c>
      <c r="E393" t="s">
        <v>882</v>
      </c>
      <c r="F393" t="s">
        <v>1489</v>
      </c>
      <c r="G393" t="s">
        <v>1444</v>
      </c>
      <c r="H393" t="s">
        <v>106</v>
      </c>
      <c r="I393" s="77">
        <v>60</v>
      </c>
      <c r="J393" s="77">
        <v>5900</v>
      </c>
      <c r="K393" s="77">
        <v>8.8054199999999999E-2</v>
      </c>
      <c r="L393" s="77">
        <v>13.1577342</v>
      </c>
      <c r="M393" s="78">
        <v>0</v>
      </c>
      <c r="N393" s="78">
        <v>1.1999999999999999E-3</v>
      </c>
      <c r="O393" s="78">
        <v>1E-4</v>
      </c>
    </row>
    <row r="394" spans="2:15">
      <c r="B394" t="s">
        <v>1490</v>
      </c>
      <c r="C394" t="s">
        <v>1491</v>
      </c>
      <c r="D394" t="s">
        <v>881</v>
      </c>
      <c r="E394" t="s">
        <v>882</v>
      </c>
      <c r="F394" t="s">
        <v>1492</v>
      </c>
      <c r="G394" t="s">
        <v>1444</v>
      </c>
      <c r="H394" t="s">
        <v>106</v>
      </c>
      <c r="I394" s="77">
        <v>14</v>
      </c>
      <c r="J394" s="77">
        <v>1377</v>
      </c>
      <c r="K394" s="77">
        <v>0</v>
      </c>
      <c r="L394" s="77">
        <v>0.71174375999999995</v>
      </c>
      <c r="M394" s="78">
        <v>0</v>
      </c>
      <c r="N394" s="78">
        <v>1E-4</v>
      </c>
      <c r="O394" s="78">
        <v>0</v>
      </c>
    </row>
    <row r="395" spans="2:15">
      <c r="B395" t="s">
        <v>1493</v>
      </c>
      <c r="C395" t="s">
        <v>1494</v>
      </c>
      <c r="D395" t="s">
        <v>891</v>
      </c>
      <c r="E395" t="s">
        <v>882</v>
      </c>
      <c r="F395" t="s">
        <v>1495</v>
      </c>
      <c r="G395" t="s">
        <v>1444</v>
      </c>
      <c r="H395" t="s">
        <v>106</v>
      </c>
      <c r="I395" s="77">
        <v>26</v>
      </c>
      <c r="J395" s="77">
        <v>2499</v>
      </c>
      <c r="K395" s="77">
        <v>0</v>
      </c>
      <c r="L395" s="77">
        <v>2.3988400799999998</v>
      </c>
      <c r="M395" s="78">
        <v>0</v>
      </c>
      <c r="N395" s="78">
        <v>2.0000000000000001E-4</v>
      </c>
      <c r="O395" s="78">
        <v>0</v>
      </c>
    </row>
    <row r="396" spans="2:15">
      <c r="B396" t="s">
        <v>1496</v>
      </c>
      <c r="C396" t="s">
        <v>1497</v>
      </c>
      <c r="D396" t="s">
        <v>891</v>
      </c>
      <c r="E396" t="s">
        <v>882</v>
      </c>
      <c r="F396" t="s">
        <v>1498</v>
      </c>
      <c r="G396" t="s">
        <v>1444</v>
      </c>
      <c r="H396" t="s">
        <v>106</v>
      </c>
      <c r="I396" s="77">
        <v>1</v>
      </c>
      <c r="J396" s="77">
        <v>8451</v>
      </c>
      <c r="K396" s="77">
        <v>8.1223999999999999E-4</v>
      </c>
      <c r="L396" s="77">
        <v>0.31282315999999999</v>
      </c>
      <c r="M396" s="78">
        <v>0</v>
      </c>
      <c r="N396" s="78">
        <v>0</v>
      </c>
      <c r="O396" s="78">
        <v>0</v>
      </c>
    </row>
    <row r="397" spans="2:15">
      <c r="B397" t="s">
        <v>1499</v>
      </c>
      <c r="C397" t="s">
        <v>1500</v>
      </c>
      <c r="D397" t="s">
        <v>881</v>
      </c>
      <c r="E397" t="s">
        <v>882</v>
      </c>
      <c r="F397" t="s">
        <v>1501</v>
      </c>
      <c r="G397" t="s">
        <v>901</v>
      </c>
      <c r="H397" t="s">
        <v>106</v>
      </c>
      <c r="I397" s="77">
        <v>25</v>
      </c>
      <c r="J397" s="77">
        <v>8308</v>
      </c>
      <c r="K397" s="77">
        <v>0</v>
      </c>
      <c r="L397" s="77">
        <v>7.6682839999999999</v>
      </c>
      <c r="M397" s="78">
        <v>0</v>
      </c>
      <c r="N397" s="78">
        <v>6.9999999999999999E-4</v>
      </c>
      <c r="O397" s="78">
        <v>1E-4</v>
      </c>
    </row>
    <row r="398" spans="2:15">
      <c r="B398" t="s">
        <v>1502</v>
      </c>
      <c r="C398" t="s">
        <v>1503</v>
      </c>
      <c r="D398" t="s">
        <v>881</v>
      </c>
      <c r="E398" t="s">
        <v>882</v>
      </c>
      <c r="F398" t="s">
        <v>1504</v>
      </c>
      <c r="G398" t="s">
        <v>901</v>
      </c>
      <c r="H398" t="s">
        <v>106</v>
      </c>
      <c r="I398" s="77">
        <v>325</v>
      </c>
      <c r="J398" s="77">
        <v>12001</v>
      </c>
      <c r="K398" s="77">
        <v>0</v>
      </c>
      <c r="L398" s="77">
        <v>143.999999</v>
      </c>
      <c r="M398" s="78">
        <v>0</v>
      </c>
      <c r="N398" s="78">
        <v>1.3599999999999999E-2</v>
      </c>
      <c r="O398" s="78">
        <v>1.6000000000000001E-3</v>
      </c>
    </row>
    <row r="399" spans="2:15">
      <c r="B399" t="s">
        <v>1505</v>
      </c>
      <c r="C399" t="s">
        <v>1506</v>
      </c>
      <c r="D399" t="s">
        <v>881</v>
      </c>
      <c r="E399" t="s">
        <v>882</v>
      </c>
      <c r="F399" t="s">
        <v>1504</v>
      </c>
      <c r="G399" t="s">
        <v>901</v>
      </c>
      <c r="H399" t="s">
        <v>106</v>
      </c>
      <c r="I399" s="77">
        <v>251</v>
      </c>
      <c r="J399" s="77">
        <v>11910</v>
      </c>
      <c r="K399" s="77">
        <v>0</v>
      </c>
      <c r="L399" s="77">
        <v>110.3690172</v>
      </c>
      <c r="M399" s="78">
        <v>0</v>
      </c>
      <c r="N399" s="78">
        <v>1.04E-2</v>
      </c>
      <c r="O399" s="78">
        <v>1.1999999999999999E-3</v>
      </c>
    </row>
    <row r="400" spans="2:15">
      <c r="B400" t="s">
        <v>1507</v>
      </c>
      <c r="C400" t="s">
        <v>1508</v>
      </c>
      <c r="D400" t="s">
        <v>891</v>
      </c>
      <c r="E400" t="s">
        <v>882</v>
      </c>
      <c r="F400" t="s">
        <v>1509</v>
      </c>
      <c r="G400" t="s">
        <v>901</v>
      </c>
      <c r="H400" t="s">
        <v>106</v>
      </c>
      <c r="I400" s="77">
        <v>22</v>
      </c>
      <c r="J400" s="77">
        <v>5818</v>
      </c>
      <c r="K400" s="77">
        <v>0</v>
      </c>
      <c r="L400" s="77">
        <v>4.7256123199999998</v>
      </c>
      <c r="M400" s="78">
        <v>0</v>
      </c>
      <c r="N400" s="78">
        <v>4.0000000000000002E-4</v>
      </c>
      <c r="O400" s="78">
        <v>1E-4</v>
      </c>
    </row>
    <row r="401" spans="2:15">
      <c r="B401" t="s">
        <v>1510</v>
      </c>
      <c r="C401" t="s">
        <v>1511</v>
      </c>
      <c r="D401" t="s">
        <v>891</v>
      </c>
      <c r="E401" t="s">
        <v>882</v>
      </c>
      <c r="F401" t="s">
        <v>1512</v>
      </c>
      <c r="G401" t="s">
        <v>901</v>
      </c>
      <c r="H401" t="s">
        <v>106</v>
      </c>
      <c r="I401" s="77">
        <v>100</v>
      </c>
      <c r="J401" s="77">
        <v>2901</v>
      </c>
      <c r="K401" s="77">
        <v>0</v>
      </c>
      <c r="L401" s="77">
        <v>10.710492</v>
      </c>
      <c r="M401" s="78">
        <v>0</v>
      </c>
      <c r="N401" s="78">
        <v>1E-3</v>
      </c>
      <c r="O401" s="78">
        <v>1E-4</v>
      </c>
    </row>
    <row r="402" spans="2:15">
      <c r="B402" t="s">
        <v>1513</v>
      </c>
      <c r="C402" t="s">
        <v>1514</v>
      </c>
      <c r="D402" t="s">
        <v>881</v>
      </c>
      <c r="E402" t="s">
        <v>882</v>
      </c>
      <c r="F402" t="s">
        <v>1515</v>
      </c>
      <c r="G402" t="s">
        <v>901</v>
      </c>
      <c r="H402" t="s">
        <v>106</v>
      </c>
      <c r="I402" s="77">
        <v>30</v>
      </c>
      <c r="J402" s="77">
        <v>13456</v>
      </c>
      <c r="K402" s="77">
        <v>0</v>
      </c>
      <c r="L402" s="77">
        <v>14.9038656</v>
      </c>
      <c r="M402" s="78">
        <v>0</v>
      </c>
      <c r="N402" s="78">
        <v>1.4E-3</v>
      </c>
      <c r="O402" s="78">
        <v>2.0000000000000001E-4</v>
      </c>
    </row>
    <row r="403" spans="2:15">
      <c r="B403" t="s">
        <v>1516</v>
      </c>
      <c r="C403" t="s">
        <v>1517</v>
      </c>
      <c r="D403" t="s">
        <v>881</v>
      </c>
      <c r="E403" t="s">
        <v>882</v>
      </c>
      <c r="F403" t="s">
        <v>1518</v>
      </c>
      <c r="G403" t="s">
        <v>901</v>
      </c>
      <c r="H403" t="s">
        <v>106</v>
      </c>
      <c r="I403" s="77">
        <v>9</v>
      </c>
      <c r="J403" s="77">
        <v>1493</v>
      </c>
      <c r="K403" s="77">
        <v>0</v>
      </c>
      <c r="L403" s="77">
        <v>0.49609404000000001</v>
      </c>
      <c r="M403" s="78">
        <v>0</v>
      </c>
      <c r="N403" s="78">
        <v>0</v>
      </c>
      <c r="O403" s="78">
        <v>0</v>
      </c>
    </row>
    <row r="404" spans="2:15">
      <c r="B404" t="s">
        <v>1519</v>
      </c>
      <c r="C404" t="s">
        <v>1520</v>
      </c>
      <c r="D404" t="s">
        <v>881</v>
      </c>
      <c r="E404" t="s">
        <v>882</v>
      </c>
      <c r="F404" t="s">
        <v>1521</v>
      </c>
      <c r="G404" t="s">
        <v>901</v>
      </c>
      <c r="H404" t="s">
        <v>106</v>
      </c>
      <c r="I404" s="77">
        <v>53</v>
      </c>
      <c r="J404" s="77">
        <v>1599</v>
      </c>
      <c r="K404" s="77">
        <v>7.3470799999999998E-3</v>
      </c>
      <c r="L404" s="77">
        <v>3.1362063199999999</v>
      </c>
      <c r="M404" s="78">
        <v>0</v>
      </c>
      <c r="N404" s="78">
        <v>2.9999999999999997E-4</v>
      </c>
      <c r="O404" s="78">
        <v>0</v>
      </c>
    </row>
    <row r="405" spans="2:15">
      <c r="B405" t="s">
        <v>1522</v>
      </c>
      <c r="C405" t="s">
        <v>1523</v>
      </c>
      <c r="D405" t="s">
        <v>881</v>
      </c>
      <c r="E405" t="s">
        <v>882</v>
      </c>
      <c r="F405" t="s">
        <v>1524</v>
      </c>
      <c r="G405" t="s">
        <v>901</v>
      </c>
      <c r="H405" t="s">
        <v>106</v>
      </c>
      <c r="I405" s="77">
        <v>110</v>
      </c>
      <c r="J405" s="77">
        <v>392</v>
      </c>
      <c r="K405" s="77">
        <v>0</v>
      </c>
      <c r="L405" s="77">
        <v>1.5919904</v>
      </c>
      <c r="M405" s="78">
        <v>0</v>
      </c>
      <c r="N405" s="78">
        <v>1E-4</v>
      </c>
      <c r="O405" s="78">
        <v>0</v>
      </c>
    </row>
    <row r="406" spans="2:15">
      <c r="B406" t="s">
        <v>1525</v>
      </c>
      <c r="C406" t="s">
        <v>1526</v>
      </c>
      <c r="D406" t="s">
        <v>1359</v>
      </c>
      <c r="E406" t="s">
        <v>882</v>
      </c>
      <c r="F406" t="s">
        <v>1527</v>
      </c>
      <c r="G406" t="s">
        <v>901</v>
      </c>
      <c r="H406" t="s">
        <v>106</v>
      </c>
      <c r="I406" s="77">
        <v>1251</v>
      </c>
      <c r="J406" s="77">
        <v>14</v>
      </c>
      <c r="K406" s="77">
        <v>0</v>
      </c>
      <c r="L406" s="77">
        <v>0.64661687999999995</v>
      </c>
      <c r="M406" s="78">
        <v>0</v>
      </c>
      <c r="N406" s="78">
        <v>1E-4</v>
      </c>
      <c r="O406" s="78">
        <v>0</v>
      </c>
    </row>
    <row r="407" spans="2:15">
      <c r="B407" t="s">
        <v>1528</v>
      </c>
      <c r="C407" t="s">
        <v>1529</v>
      </c>
      <c r="D407" t="s">
        <v>881</v>
      </c>
      <c r="E407" t="s">
        <v>882</v>
      </c>
      <c r="F407" t="s">
        <v>1530</v>
      </c>
      <c r="G407" t="s">
        <v>901</v>
      </c>
      <c r="H407" t="s">
        <v>106</v>
      </c>
      <c r="I407" s="77">
        <v>100</v>
      </c>
      <c r="J407" s="77">
        <v>44</v>
      </c>
      <c r="K407" s="77">
        <v>0</v>
      </c>
      <c r="L407" s="77">
        <v>0.16244800000000001</v>
      </c>
      <c r="M407" s="78">
        <v>0</v>
      </c>
      <c r="N407" s="78">
        <v>0</v>
      </c>
      <c r="O407" s="78">
        <v>0</v>
      </c>
    </row>
    <row r="408" spans="2:15">
      <c r="B408" t="s">
        <v>1531</v>
      </c>
      <c r="C408" t="s">
        <v>1532</v>
      </c>
      <c r="D408" t="s">
        <v>891</v>
      </c>
      <c r="E408" t="s">
        <v>882</v>
      </c>
      <c r="F408" t="s">
        <v>1533</v>
      </c>
      <c r="G408" t="s">
        <v>901</v>
      </c>
      <c r="H408" t="s">
        <v>106</v>
      </c>
      <c r="I408" s="77">
        <v>104</v>
      </c>
      <c r="J408" s="77">
        <v>209</v>
      </c>
      <c r="K408" s="77">
        <v>0</v>
      </c>
      <c r="L408" s="77">
        <v>0.80249311999999995</v>
      </c>
      <c r="M408" s="78">
        <v>0</v>
      </c>
      <c r="N408" s="78">
        <v>1E-4</v>
      </c>
      <c r="O408" s="78">
        <v>0</v>
      </c>
    </row>
    <row r="409" spans="2:15">
      <c r="B409" t="s">
        <v>1534</v>
      </c>
      <c r="C409" t="s">
        <v>1535</v>
      </c>
      <c r="D409" t="s">
        <v>891</v>
      </c>
      <c r="E409" t="s">
        <v>882</v>
      </c>
      <c r="F409" t="s">
        <v>1536</v>
      </c>
      <c r="G409" t="s">
        <v>901</v>
      </c>
      <c r="H409" t="s">
        <v>106</v>
      </c>
      <c r="I409" s="77">
        <v>22</v>
      </c>
      <c r="J409" s="77">
        <v>798</v>
      </c>
      <c r="K409" s="77">
        <v>6.4979199999999999E-3</v>
      </c>
      <c r="L409" s="77">
        <v>0.65466544000000004</v>
      </c>
      <c r="M409" s="78">
        <v>0</v>
      </c>
      <c r="N409" s="78">
        <v>1E-4</v>
      </c>
      <c r="O409" s="78">
        <v>0</v>
      </c>
    </row>
    <row r="410" spans="2:15">
      <c r="B410" t="s">
        <v>1537</v>
      </c>
      <c r="C410" t="s">
        <v>1538</v>
      </c>
      <c r="D410" t="s">
        <v>881</v>
      </c>
      <c r="E410" t="s">
        <v>882</v>
      </c>
      <c r="F410" t="s">
        <v>1539</v>
      </c>
      <c r="G410" t="s">
        <v>901</v>
      </c>
      <c r="H410" t="s">
        <v>106</v>
      </c>
      <c r="I410" s="77">
        <v>5</v>
      </c>
      <c r="J410" s="77">
        <v>517</v>
      </c>
      <c r="K410" s="77">
        <v>0</v>
      </c>
      <c r="L410" s="77">
        <v>9.5438200000000001E-2</v>
      </c>
      <c r="M410" s="78">
        <v>0</v>
      </c>
      <c r="N410" s="78">
        <v>0</v>
      </c>
      <c r="O410" s="78">
        <v>0</v>
      </c>
    </row>
    <row r="411" spans="2:15">
      <c r="B411" t="s">
        <v>1540</v>
      </c>
      <c r="C411" t="s">
        <v>1541</v>
      </c>
      <c r="D411" t="s">
        <v>881</v>
      </c>
      <c r="E411" t="s">
        <v>882</v>
      </c>
      <c r="F411" t="s">
        <v>1542</v>
      </c>
      <c r="G411" t="s">
        <v>901</v>
      </c>
      <c r="H411" t="s">
        <v>106</v>
      </c>
      <c r="I411" s="77">
        <v>7</v>
      </c>
      <c r="J411" s="77">
        <v>3175</v>
      </c>
      <c r="K411" s="77">
        <v>0</v>
      </c>
      <c r="L411" s="77">
        <v>0.82054700000000003</v>
      </c>
      <c r="M411" s="78">
        <v>0</v>
      </c>
      <c r="N411" s="78">
        <v>1E-4</v>
      </c>
      <c r="O411" s="78">
        <v>0</v>
      </c>
    </row>
    <row r="412" spans="2:15">
      <c r="B412" t="s">
        <v>1543</v>
      </c>
      <c r="C412" t="s">
        <v>1544</v>
      </c>
      <c r="D412" t="s">
        <v>881</v>
      </c>
      <c r="E412" t="s">
        <v>882</v>
      </c>
      <c r="F412" t="s">
        <v>1545</v>
      </c>
      <c r="G412" t="s">
        <v>901</v>
      </c>
      <c r="H412" t="s">
        <v>106</v>
      </c>
      <c r="I412" s="77">
        <v>180</v>
      </c>
      <c r="J412" s="77">
        <v>1374</v>
      </c>
      <c r="K412" s="77">
        <v>0</v>
      </c>
      <c r="L412" s="77">
        <v>9.1310544</v>
      </c>
      <c r="M412" s="78">
        <v>0</v>
      </c>
      <c r="N412" s="78">
        <v>8.9999999999999998E-4</v>
      </c>
      <c r="O412" s="78">
        <v>1E-4</v>
      </c>
    </row>
    <row r="413" spans="2:15">
      <c r="B413" t="s">
        <v>1546</v>
      </c>
      <c r="C413" t="s">
        <v>1547</v>
      </c>
      <c r="D413" t="s">
        <v>881</v>
      </c>
      <c r="E413" t="s">
        <v>882</v>
      </c>
      <c r="F413" t="s">
        <v>1548</v>
      </c>
      <c r="G413" t="s">
        <v>901</v>
      </c>
      <c r="H413" t="s">
        <v>106</v>
      </c>
      <c r="I413" s="77">
        <v>151</v>
      </c>
      <c r="J413" s="77">
        <v>28153</v>
      </c>
      <c r="K413" s="77">
        <v>0</v>
      </c>
      <c r="L413" s="77">
        <v>156.95072275999999</v>
      </c>
      <c r="M413" s="78">
        <v>0</v>
      </c>
      <c r="N413" s="78">
        <v>1.4800000000000001E-2</v>
      </c>
      <c r="O413" s="78">
        <v>1.6999999999999999E-3</v>
      </c>
    </row>
    <row r="414" spans="2:15">
      <c r="B414" t="s">
        <v>1549</v>
      </c>
      <c r="C414" t="s">
        <v>1550</v>
      </c>
      <c r="D414" t="s">
        <v>881</v>
      </c>
      <c r="E414" t="s">
        <v>882</v>
      </c>
      <c r="F414" t="s">
        <v>1551</v>
      </c>
      <c r="G414" t="s">
        <v>901</v>
      </c>
      <c r="H414" t="s">
        <v>106</v>
      </c>
      <c r="I414" s="77">
        <v>19</v>
      </c>
      <c r="J414" s="77">
        <v>42824</v>
      </c>
      <c r="K414" s="77">
        <v>0</v>
      </c>
      <c r="L414" s="77">
        <v>30.040179519999999</v>
      </c>
      <c r="M414" s="78">
        <v>0</v>
      </c>
      <c r="N414" s="78">
        <v>2.8E-3</v>
      </c>
      <c r="O414" s="78">
        <v>2.9999999999999997E-4</v>
      </c>
    </row>
    <row r="415" spans="2:15">
      <c r="B415" t="s">
        <v>1552</v>
      </c>
      <c r="C415" t="s">
        <v>1552</v>
      </c>
      <c r="D415" t="s">
        <v>881</v>
      </c>
      <c r="E415" t="s">
        <v>882</v>
      </c>
      <c r="F415" t="s">
        <v>1553</v>
      </c>
      <c r="G415" t="s">
        <v>901</v>
      </c>
      <c r="H415" t="s">
        <v>106</v>
      </c>
      <c r="I415" s="77">
        <v>660</v>
      </c>
      <c r="J415" s="77">
        <v>57</v>
      </c>
      <c r="K415" s="77">
        <v>0</v>
      </c>
      <c r="L415" s="77">
        <v>1.3889304</v>
      </c>
      <c r="M415" s="78">
        <v>0</v>
      </c>
      <c r="N415" s="78">
        <v>1E-4</v>
      </c>
      <c r="O415" s="78">
        <v>0</v>
      </c>
    </row>
    <row r="416" spans="2:15">
      <c r="B416" t="s">
        <v>1554</v>
      </c>
      <c r="C416" t="s">
        <v>1555</v>
      </c>
      <c r="D416" t="s">
        <v>881</v>
      </c>
      <c r="E416" t="s">
        <v>882</v>
      </c>
      <c r="F416" t="s">
        <v>1556</v>
      </c>
      <c r="G416" t="s">
        <v>901</v>
      </c>
      <c r="H416" t="s">
        <v>106</v>
      </c>
      <c r="I416" s="77">
        <v>193</v>
      </c>
      <c r="J416" s="77">
        <v>496</v>
      </c>
      <c r="K416" s="77">
        <v>0</v>
      </c>
      <c r="L416" s="77">
        <v>3.5342777600000002</v>
      </c>
      <c r="M416" s="78">
        <v>0</v>
      </c>
      <c r="N416" s="78">
        <v>2.9999999999999997E-4</v>
      </c>
      <c r="O416" s="78">
        <v>0</v>
      </c>
    </row>
    <row r="417" spans="2:15">
      <c r="B417" t="s">
        <v>1557</v>
      </c>
      <c r="C417" t="s">
        <v>1558</v>
      </c>
      <c r="D417" t="s">
        <v>891</v>
      </c>
      <c r="E417" t="s">
        <v>882</v>
      </c>
      <c r="F417" t="s">
        <v>1559</v>
      </c>
      <c r="G417" t="s">
        <v>901</v>
      </c>
      <c r="H417" t="s">
        <v>106</v>
      </c>
      <c r="I417" s="77">
        <v>89</v>
      </c>
      <c r="J417" s="77">
        <v>2764</v>
      </c>
      <c r="K417" s="77">
        <v>0</v>
      </c>
      <c r="L417" s="77">
        <v>9.0821723199999997</v>
      </c>
      <c r="M417" s="78">
        <v>0</v>
      </c>
      <c r="N417" s="78">
        <v>8.9999999999999998E-4</v>
      </c>
      <c r="O417" s="78">
        <v>1E-4</v>
      </c>
    </row>
    <row r="418" spans="2:15">
      <c r="B418" t="s">
        <v>1560</v>
      </c>
      <c r="C418" t="s">
        <v>1561</v>
      </c>
      <c r="D418" t="s">
        <v>881</v>
      </c>
      <c r="E418" t="s">
        <v>882</v>
      </c>
      <c r="F418" t="s">
        <v>1562</v>
      </c>
      <c r="G418" t="s">
        <v>901</v>
      </c>
      <c r="H418" t="s">
        <v>106</v>
      </c>
      <c r="I418" s="77">
        <v>12</v>
      </c>
      <c r="J418" s="77">
        <v>1850</v>
      </c>
      <c r="K418" s="77">
        <v>0</v>
      </c>
      <c r="L418" s="77">
        <v>0.81962400000000002</v>
      </c>
      <c r="M418" s="78">
        <v>0</v>
      </c>
      <c r="N418" s="78">
        <v>1E-4</v>
      </c>
      <c r="O418" s="78">
        <v>0</v>
      </c>
    </row>
    <row r="419" spans="2:15">
      <c r="B419" t="s">
        <v>1563</v>
      </c>
      <c r="C419" t="s">
        <v>1564</v>
      </c>
      <c r="D419" t="s">
        <v>891</v>
      </c>
      <c r="E419" t="s">
        <v>882</v>
      </c>
      <c r="F419" t="s">
        <v>1565</v>
      </c>
      <c r="G419" t="s">
        <v>901</v>
      </c>
      <c r="H419" t="s">
        <v>106</v>
      </c>
      <c r="I419" s="77">
        <v>33</v>
      </c>
      <c r="J419" s="77">
        <v>3874</v>
      </c>
      <c r="K419" s="77">
        <v>0</v>
      </c>
      <c r="L419" s="77">
        <v>4.7199266399999997</v>
      </c>
      <c r="M419" s="78">
        <v>0</v>
      </c>
      <c r="N419" s="78">
        <v>4.0000000000000002E-4</v>
      </c>
      <c r="O419" s="78">
        <v>1E-4</v>
      </c>
    </row>
    <row r="420" spans="2:15">
      <c r="B420" t="s">
        <v>1566</v>
      </c>
      <c r="C420" t="s">
        <v>1567</v>
      </c>
      <c r="D420" t="s">
        <v>881</v>
      </c>
      <c r="E420" t="s">
        <v>882</v>
      </c>
      <c r="F420" t="s">
        <v>1568</v>
      </c>
      <c r="G420" t="s">
        <v>901</v>
      </c>
      <c r="H420" t="s">
        <v>106</v>
      </c>
      <c r="I420" s="77">
        <v>115</v>
      </c>
      <c r="J420" s="77">
        <v>6300</v>
      </c>
      <c r="K420" s="77">
        <v>0</v>
      </c>
      <c r="L420" s="77">
        <v>26.748539999999998</v>
      </c>
      <c r="M420" s="78">
        <v>0</v>
      </c>
      <c r="N420" s="78">
        <v>2.5000000000000001E-3</v>
      </c>
      <c r="O420" s="78">
        <v>2.9999999999999997E-4</v>
      </c>
    </row>
    <row r="421" spans="2:15">
      <c r="B421" t="s">
        <v>1569</v>
      </c>
      <c r="C421" t="s">
        <v>1570</v>
      </c>
      <c r="D421" t="s">
        <v>881</v>
      </c>
      <c r="E421" t="s">
        <v>882</v>
      </c>
      <c r="F421" t="s">
        <v>1571</v>
      </c>
      <c r="G421" t="s">
        <v>901</v>
      </c>
      <c r="H421" t="s">
        <v>106</v>
      </c>
      <c r="I421" s="77">
        <v>57</v>
      </c>
      <c r="J421" s="77">
        <v>1966</v>
      </c>
      <c r="K421" s="77">
        <v>0</v>
      </c>
      <c r="L421" s="77">
        <v>4.13732904</v>
      </c>
      <c r="M421" s="78">
        <v>0</v>
      </c>
      <c r="N421" s="78">
        <v>4.0000000000000002E-4</v>
      </c>
      <c r="O421" s="78">
        <v>0</v>
      </c>
    </row>
    <row r="422" spans="2:15">
      <c r="B422" t="s">
        <v>1572</v>
      </c>
      <c r="C422" t="s">
        <v>1573</v>
      </c>
      <c r="D422" t="s">
        <v>891</v>
      </c>
      <c r="E422" t="s">
        <v>882</v>
      </c>
      <c r="F422" t="s">
        <v>1574</v>
      </c>
      <c r="G422" t="s">
        <v>901</v>
      </c>
      <c r="H422" t="s">
        <v>106</v>
      </c>
      <c r="I422" s="77">
        <v>23</v>
      </c>
      <c r="J422" s="77">
        <v>5688</v>
      </c>
      <c r="K422" s="77">
        <v>0</v>
      </c>
      <c r="L422" s="77">
        <v>4.83002208</v>
      </c>
      <c r="M422" s="78">
        <v>0</v>
      </c>
      <c r="N422" s="78">
        <v>5.0000000000000001E-4</v>
      </c>
      <c r="O422" s="78">
        <v>1E-4</v>
      </c>
    </row>
    <row r="423" spans="2:15">
      <c r="B423" t="s">
        <v>1575</v>
      </c>
      <c r="C423" t="s">
        <v>1576</v>
      </c>
      <c r="D423" t="s">
        <v>881</v>
      </c>
      <c r="E423" t="s">
        <v>882</v>
      </c>
      <c r="F423" t="s">
        <v>1577</v>
      </c>
      <c r="G423" t="s">
        <v>901</v>
      </c>
      <c r="H423" t="s">
        <v>106</v>
      </c>
      <c r="I423" s="77">
        <v>2</v>
      </c>
      <c r="J423" s="77">
        <v>1405</v>
      </c>
      <c r="K423" s="77">
        <v>0</v>
      </c>
      <c r="L423" s="77">
        <v>0.1037452</v>
      </c>
      <c r="M423" s="78">
        <v>0</v>
      </c>
      <c r="N423" s="78">
        <v>0</v>
      </c>
      <c r="O423" s="78">
        <v>0</v>
      </c>
    </row>
    <row r="424" spans="2:15">
      <c r="B424" t="s">
        <v>1578</v>
      </c>
      <c r="C424" t="s">
        <v>1579</v>
      </c>
      <c r="D424" t="s">
        <v>891</v>
      </c>
      <c r="E424" t="s">
        <v>882</v>
      </c>
      <c r="F424" t="s">
        <v>1580</v>
      </c>
      <c r="G424" t="s">
        <v>901</v>
      </c>
      <c r="H424" t="s">
        <v>106</v>
      </c>
      <c r="I424" s="77">
        <v>36</v>
      </c>
      <c r="J424" s="77">
        <v>1168</v>
      </c>
      <c r="K424" s="77">
        <v>0</v>
      </c>
      <c r="L424" s="77">
        <v>1.55241216</v>
      </c>
      <c r="M424" s="78">
        <v>0</v>
      </c>
      <c r="N424" s="78">
        <v>1E-4</v>
      </c>
      <c r="O424" s="78">
        <v>0</v>
      </c>
    </row>
    <row r="425" spans="2:15">
      <c r="B425" t="s">
        <v>1581</v>
      </c>
      <c r="C425" t="s">
        <v>1582</v>
      </c>
      <c r="D425" t="s">
        <v>123</v>
      </c>
      <c r="E425" t="s">
        <v>882</v>
      </c>
      <c r="F425" t="s">
        <v>1583</v>
      </c>
      <c r="G425" t="s">
        <v>901</v>
      </c>
      <c r="H425" t="s">
        <v>106</v>
      </c>
      <c r="I425" s="77">
        <v>60</v>
      </c>
      <c r="J425" s="77">
        <v>4220</v>
      </c>
      <c r="K425" s="77">
        <v>0</v>
      </c>
      <c r="L425" s="77">
        <v>9.3481439999999996</v>
      </c>
      <c r="M425" s="78">
        <v>0</v>
      </c>
      <c r="N425" s="78">
        <v>8.9999999999999998E-4</v>
      </c>
      <c r="O425" s="78">
        <v>1E-4</v>
      </c>
    </row>
    <row r="426" spans="2:15">
      <c r="B426" t="s">
        <v>1584</v>
      </c>
      <c r="C426" t="s">
        <v>1585</v>
      </c>
      <c r="D426" t="s">
        <v>881</v>
      </c>
      <c r="E426" t="s">
        <v>882</v>
      </c>
      <c r="F426" t="s">
        <v>1586</v>
      </c>
      <c r="G426" t="s">
        <v>901</v>
      </c>
      <c r="H426" t="s">
        <v>106</v>
      </c>
      <c r="I426" s="77">
        <v>158</v>
      </c>
      <c r="J426" s="77">
        <v>7737</v>
      </c>
      <c r="K426" s="77">
        <v>0</v>
      </c>
      <c r="L426" s="77">
        <v>45.132706319999997</v>
      </c>
      <c r="M426" s="78">
        <v>0</v>
      </c>
      <c r="N426" s="78">
        <v>4.3E-3</v>
      </c>
      <c r="O426" s="78">
        <v>5.0000000000000001E-4</v>
      </c>
    </row>
    <row r="427" spans="2:15">
      <c r="B427" t="s">
        <v>1587</v>
      </c>
      <c r="C427" t="s">
        <v>1588</v>
      </c>
      <c r="D427" t="s">
        <v>881</v>
      </c>
      <c r="E427" t="s">
        <v>882</v>
      </c>
      <c r="F427" t="s">
        <v>1589</v>
      </c>
      <c r="G427" t="s">
        <v>901</v>
      </c>
      <c r="H427" t="s">
        <v>106</v>
      </c>
      <c r="I427" s="77">
        <v>700</v>
      </c>
      <c r="J427" s="77">
        <v>699</v>
      </c>
      <c r="K427" s="77">
        <v>0</v>
      </c>
      <c r="L427" s="77">
        <v>18.064955999999999</v>
      </c>
      <c r="M427" s="78">
        <v>0</v>
      </c>
      <c r="N427" s="78">
        <v>1.6999999999999999E-3</v>
      </c>
      <c r="O427" s="78">
        <v>2.0000000000000001E-4</v>
      </c>
    </row>
    <row r="428" spans="2:15">
      <c r="B428" t="s">
        <v>1590</v>
      </c>
      <c r="C428" t="s">
        <v>1591</v>
      </c>
      <c r="D428" t="s">
        <v>881</v>
      </c>
      <c r="E428" t="s">
        <v>882</v>
      </c>
      <c r="F428" t="s">
        <v>1592</v>
      </c>
      <c r="G428" t="s">
        <v>901</v>
      </c>
      <c r="H428" t="s">
        <v>106</v>
      </c>
      <c r="I428" s="77">
        <v>21</v>
      </c>
      <c r="J428" s="77">
        <v>415</v>
      </c>
      <c r="K428" s="77">
        <v>0</v>
      </c>
      <c r="L428" s="77">
        <v>0.32175779999999998</v>
      </c>
      <c r="M428" s="78">
        <v>0</v>
      </c>
      <c r="N428" s="78">
        <v>0</v>
      </c>
      <c r="O428" s="78">
        <v>0</v>
      </c>
    </row>
    <row r="429" spans="2:15">
      <c r="B429" t="s">
        <v>1593</v>
      </c>
      <c r="C429" t="s">
        <v>1594</v>
      </c>
      <c r="D429" t="s">
        <v>891</v>
      </c>
      <c r="E429" t="s">
        <v>882</v>
      </c>
      <c r="F429" t="s">
        <v>1595</v>
      </c>
      <c r="G429" t="s">
        <v>901</v>
      </c>
      <c r="H429" t="s">
        <v>106</v>
      </c>
      <c r="I429" s="77">
        <v>258</v>
      </c>
      <c r="J429" s="77">
        <v>8895</v>
      </c>
      <c r="K429" s="77">
        <v>0</v>
      </c>
      <c r="L429" s="77">
        <v>84.728077200000001</v>
      </c>
      <c r="M429" s="78">
        <v>0</v>
      </c>
      <c r="N429" s="78">
        <v>8.0000000000000002E-3</v>
      </c>
      <c r="O429" s="78">
        <v>8.9999999999999998E-4</v>
      </c>
    </row>
    <row r="430" spans="2:15">
      <c r="B430" t="s">
        <v>1596</v>
      </c>
      <c r="C430" t="s">
        <v>1597</v>
      </c>
      <c r="D430" t="s">
        <v>881</v>
      </c>
      <c r="E430" t="s">
        <v>882</v>
      </c>
      <c r="F430" t="s">
        <v>1598</v>
      </c>
      <c r="G430" t="s">
        <v>901</v>
      </c>
      <c r="H430" t="s">
        <v>106</v>
      </c>
      <c r="I430" s="77">
        <v>139</v>
      </c>
      <c r="J430" s="77">
        <v>1242</v>
      </c>
      <c r="K430" s="77">
        <v>0</v>
      </c>
      <c r="L430" s="77">
        <v>6.3737949599999997</v>
      </c>
      <c r="M430" s="78">
        <v>0</v>
      </c>
      <c r="N430" s="78">
        <v>5.9999999999999995E-4</v>
      </c>
      <c r="O430" s="78">
        <v>1E-4</v>
      </c>
    </row>
    <row r="431" spans="2:15">
      <c r="B431" t="s">
        <v>1599</v>
      </c>
      <c r="C431" t="s">
        <v>1600</v>
      </c>
      <c r="D431" t="s">
        <v>881</v>
      </c>
      <c r="E431" t="s">
        <v>882</v>
      </c>
      <c r="F431" t="s">
        <v>1601</v>
      </c>
      <c r="G431" t="s">
        <v>901</v>
      </c>
      <c r="H431" t="s">
        <v>106</v>
      </c>
      <c r="I431" s="77">
        <v>9</v>
      </c>
      <c r="J431" s="77">
        <v>3021</v>
      </c>
      <c r="K431" s="77">
        <v>1.6946280000000001E-2</v>
      </c>
      <c r="L431" s="77">
        <v>1.0207641599999999</v>
      </c>
      <c r="M431" s="78">
        <v>0</v>
      </c>
      <c r="N431" s="78">
        <v>1E-4</v>
      </c>
      <c r="O431" s="78">
        <v>0</v>
      </c>
    </row>
    <row r="432" spans="2:15">
      <c r="B432" t="s">
        <v>1602</v>
      </c>
      <c r="C432" t="s">
        <v>1603</v>
      </c>
      <c r="D432" t="s">
        <v>881</v>
      </c>
      <c r="E432" t="s">
        <v>882</v>
      </c>
      <c r="F432" t="s">
        <v>1604</v>
      </c>
      <c r="G432" t="s">
        <v>1605</v>
      </c>
      <c r="H432" t="s">
        <v>106</v>
      </c>
      <c r="I432" s="77">
        <v>11</v>
      </c>
      <c r="J432" s="77">
        <v>10884</v>
      </c>
      <c r="K432" s="77">
        <v>0</v>
      </c>
      <c r="L432" s="77">
        <v>4.4202100800000004</v>
      </c>
      <c r="M432" s="78">
        <v>0</v>
      </c>
      <c r="N432" s="78">
        <v>4.0000000000000002E-4</v>
      </c>
      <c r="O432" s="78">
        <v>0</v>
      </c>
    </row>
    <row r="433" spans="2:15">
      <c r="B433" t="s">
        <v>1606</v>
      </c>
      <c r="C433" t="s">
        <v>1607</v>
      </c>
      <c r="D433" t="s">
        <v>881</v>
      </c>
      <c r="E433" t="s">
        <v>882</v>
      </c>
      <c r="F433" t="s">
        <v>1608</v>
      </c>
      <c r="G433" t="s">
        <v>1605</v>
      </c>
      <c r="H433" t="s">
        <v>106</v>
      </c>
      <c r="I433" s="77">
        <v>18</v>
      </c>
      <c r="J433" s="77">
        <v>0.1</v>
      </c>
      <c r="K433" s="77">
        <v>0</v>
      </c>
      <c r="L433" s="77">
        <v>6.6456000000000002E-5</v>
      </c>
      <c r="M433" s="78">
        <v>0</v>
      </c>
      <c r="N433" s="78">
        <v>0</v>
      </c>
      <c r="O433" s="78">
        <v>0</v>
      </c>
    </row>
    <row r="434" spans="2:15">
      <c r="B434" t="s">
        <v>1609</v>
      </c>
      <c r="C434" t="s">
        <v>1610</v>
      </c>
      <c r="D434" t="s">
        <v>881</v>
      </c>
      <c r="E434" t="s">
        <v>882</v>
      </c>
      <c r="F434" t="s">
        <v>1608</v>
      </c>
      <c r="G434" t="s">
        <v>1605</v>
      </c>
      <c r="H434" t="s">
        <v>106</v>
      </c>
      <c r="I434" s="77">
        <v>339</v>
      </c>
      <c r="J434" s="77">
        <v>0.1</v>
      </c>
      <c r="K434" s="77">
        <v>0</v>
      </c>
      <c r="L434" s="77">
        <v>1.2515880000000001E-3</v>
      </c>
      <c r="M434" s="78">
        <v>0</v>
      </c>
      <c r="N434" s="78">
        <v>0</v>
      </c>
      <c r="O434" s="78">
        <v>0</v>
      </c>
    </row>
    <row r="435" spans="2:15">
      <c r="B435" t="s">
        <v>1611</v>
      </c>
      <c r="C435" t="s">
        <v>1612</v>
      </c>
      <c r="D435" t="s">
        <v>881</v>
      </c>
      <c r="E435" t="s">
        <v>882</v>
      </c>
      <c r="F435" t="s">
        <v>1613</v>
      </c>
      <c r="G435" t="s">
        <v>1605</v>
      </c>
      <c r="H435" t="s">
        <v>106</v>
      </c>
      <c r="I435" s="77">
        <v>15</v>
      </c>
      <c r="J435" s="77">
        <v>1210</v>
      </c>
      <c r="K435" s="77">
        <v>0</v>
      </c>
      <c r="L435" s="77">
        <v>0.67009799999999997</v>
      </c>
      <c r="M435" s="78">
        <v>0</v>
      </c>
      <c r="N435" s="78">
        <v>1E-4</v>
      </c>
      <c r="O435" s="78">
        <v>0</v>
      </c>
    </row>
    <row r="436" spans="2:15">
      <c r="B436" t="s">
        <v>1614</v>
      </c>
      <c r="C436" t="s">
        <v>1615</v>
      </c>
      <c r="D436" t="s">
        <v>881</v>
      </c>
      <c r="E436" t="s">
        <v>882</v>
      </c>
      <c r="F436" t="s">
        <v>1616</v>
      </c>
      <c r="G436" t="s">
        <v>1605</v>
      </c>
      <c r="H436" t="s">
        <v>106</v>
      </c>
      <c r="I436" s="77">
        <v>30</v>
      </c>
      <c r="J436" s="77">
        <v>3015</v>
      </c>
      <c r="K436" s="77">
        <v>0</v>
      </c>
      <c r="L436" s="77">
        <v>3.3394140000000001</v>
      </c>
      <c r="M436" s="78">
        <v>0</v>
      </c>
      <c r="N436" s="78">
        <v>2.9999999999999997E-4</v>
      </c>
      <c r="O436" s="78">
        <v>0</v>
      </c>
    </row>
    <row r="437" spans="2:15">
      <c r="B437" t="s">
        <v>1617</v>
      </c>
      <c r="C437" t="s">
        <v>1618</v>
      </c>
      <c r="D437" t="s">
        <v>891</v>
      </c>
      <c r="E437" t="s">
        <v>882</v>
      </c>
      <c r="F437" t="s">
        <v>1619</v>
      </c>
      <c r="G437" t="s">
        <v>1605</v>
      </c>
      <c r="H437" t="s">
        <v>106</v>
      </c>
      <c r="I437" s="77">
        <v>20</v>
      </c>
      <c r="J437" s="77">
        <v>17771</v>
      </c>
      <c r="K437" s="77">
        <v>-1.1076E-4</v>
      </c>
      <c r="L437" s="77">
        <v>13.12199564</v>
      </c>
      <c r="M437" s="78">
        <v>0</v>
      </c>
      <c r="N437" s="78">
        <v>1.1999999999999999E-3</v>
      </c>
      <c r="O437" s="78">
        <v>1E-4</v>
      </c>
    </row>
    <row r="438" spans="2:15">
      <c r="B438" t="s">
        <v>1620</v>
      </c>
      <c r="C438" t="s">
        <v>1621</v>
      </c>
      <c r="D438" t="s">
        <v>881</v>
      </c>
      <c r="E438" t="s">
        <v>882</v>
      </c>
      <c r="F438" t="s">
        <v>1622</v>
      </c>
      <c r="G438" t="s">
        <v>1605</v>
      </c>
      <c r="H438" t="s">
        <v>106</v>
      </c>
      <c r="I438" s="77">
        <v>30</v>
      </c>
      <c r="J438" s="77">
        <v>3252</v>
      </c>
      <c r="K438" s="77">
        <v>0</v>
      </c>
      <c r="L438" s="77">
        <v>3.6019152000000001</v>
      </c>
      <c r="M438" s="78">
        <v>0</v>
      </c>
      <c r="N438" s="78">
        <v>2.9999999999999997E-4</v>
      </c>
      <c r="O438" s="78">
        <v>0</v>
      </c>
    </row>
    <row r="439" spans="2:15">
      <c r="B439" t="s">
        <v>1623</v>
      </c>
      <c r="C439" t="s">
        <v>1624</v>
      </c>
      <c r="D439" t="s">
        <v>881</v>
      </c>
      <c r="E439" t="s">
        <v>882</v>
      </c>
      <c r="F439" t="s">
        <v>1625</v>
      </c>
      <c r="G439" t="s">
        <v>908</v>
      </c>
      <c r="H439" t="s">
        <v>106</v>
      </c>
      <c r="I439" s="77">
        <v>95</v>
      </c>
      <c r="J439" s="77">
        <v>658</v>
      </c>
      <c r="K439" s="77">
        <v>0</v>
      </c>
      <c r="L439" s="77">
        <v>2.3078691999999998</v>
      </c>
      <c r="M439" s="78">
        <v>0</v>
      </c>
      <c r="N439" s="78">
        <v>2.0000000000000001E-4</v>
      </c>
      <c r="O439" s="78">
        <v>0</v>
      </c>
    </row>
    <row r="440" spans="2:15">
      <c r="B440" t="s">
        <v>1626</v>
      </c>
      <c r="C440" t="s">
        <v>1627</v>
      </c>
      <c r="D440" t="s">
        <v>881</v>
      </c>
      <c r="E440" t="s">
        <v>882</v>
      </c>
      <c r="F440" t="s">
        <v>1628</v>
      </c>
      <c r="G440" t="s">
        <v>908</v>
      </c>
      <c r="H440" t="s">
        <v>106</v>
      </c>
      <c r="I440" s="77">
        <v>6</v>
      </c>
      <c r="J440" s="77">
        <v>405</v>
      </c>
      <c r="K440" s="77">
        <v>0</v>
      </c>
      <c r="L440" s="77">
        <v>8.9715600000000006E-2</v>
      </c>
      <c r="M440" s="78">
        <v>0</v>
      </c>
      <c r="N440" s="78">
        <v>0</v>
      </c>
      <c r="O440" s="78">
        <v>0</v>
      </c>
    </row>
    <row r="441" spans="2:15">
      <c r="B441" t="s">
        <v>1629</v>
      </c>
      <c r="C441" t="s">
        <v>1630</v>
      </c>
      <c r="D441" t="s">
        <v>881</v>
      </c>
      <c r="E441" t="s">
        <v>882</v>
      </c>
      <c r="F441" t="s">
        <v>1631</v>
      </c>
      <c r="G441" t="s">
        <v>908</v>
      </c>
      <c r="H441" t="s">
        <v>106</v>
      </c>
      <c r="I441" s="77">
        <v>1877</v>
      </c>
      <c r="J441" s="77">
        <v>458</v>
      </c>
      <c r="K441" s="77">
        <v>0</v>
      </c>
      <c r="L441" s="77">
        <v>31.738868719999999</v>
      </c>
      <c r="M441" s="78">
        <v>0</v>
      </c>
      <c r="N441" s="78">
        <v>3.0000000000000001E-3</v>
      </c>
      <c r="O441" s="78">
        <v>2.9999999999999997E-4</v>
      </c>
    </row>
    <row r="442" spans="2:15">
      <c r="B442" t="s">
        <v>1632</v>
      </c>
      <c r="C442" t="s">
        <v>1633</v>
      </c>
      <c r="D442" t="s">
        <v>881</v>
      </c>
      <c r="E442" t="s">
        <v>882</v>
      </c>
      <c r="F442" t="s">
        <v>1634</v>
      </c>
      <c r="G442" t="s">
        <v>908</v>
      </c>
      <c r="H442" t="s">
        <v>106</v>
      </c>
      <c r="I442" s="77">
        <v>30</v>
      </c>
      <c r="J442" s="77">
        <v>22116</v>
      </c>
      <c r="K442" s="77">
        <v>0</v>
      </c>
      <c r="L442" s="77">
        <v>24.495681600000001</v>
      </c>
      <c r="M442" s="78">
        <v>0</v>
      </c>
      <c r="N442" s="78">
        <v>2.3E-3</v>
      </c>
      <c r="O442" s="78">
        <v>2.9999999999999997E-4</v>
      </c>
    </row>
    <row r="443" spans="2:15">
      <c r="B443" t="s">
        <v>1635</v>
      </c>
      <c r="C443" t="s">
        <v>1636</v>
      </c>
      <c r="D443" t="s">
        <v>881</v>
      </c>
      <c r="E443" t="s">
        <v>882</v>
      </c>
      <c r="F443" t="s">
        <v>1637</v>
      </c>
      <c r="G443" t="s">
        <v>908</v>
      </c>
      <c r="H443" t="s">
        <v>106</v>
      </c>
      <c r="I443" s="77">
        <v>51</v>
      </c>
      <c r="J443" s="77">
        <v>145</v>
      </c>
      <c r="K443" s="77">
        <v>0</v>
      </c>
      <c r="L443" s="77">
        <v>0.27302340000000003</v>
      </c>
      <c r="M443" s="78">
        <v>0</v>
      </c>
      <c r="N443" s="78">
        <v>0</v>
      </c>
      <c r="O443" s="78">
        <v>0</v>
      </c>
    </row>
    <row r="444" spans="2:15">
      <c r="B444" t="s">
        <v>1638</v>
      </c>
      <c r="C444" t="s">
        <v>1639</v>
      </c>
      <c r="D444" t="s">
        <v>881</v>
      </c>
      <c r="E444" t="s">
        <v>882</v>
      </c>
      <c r="F444" t="s">
        <v>1640</v>
      </c>
      <c r="G444" t="s">
        <v>908</v>
      </c>
      <c r="H444" t="s">
        <v>106</v>
      </c>
      <c r="I444" s="77">
        <v>481</v>
      </c>
      <c r="J444" s="77">
        <v>34.869999999999997</v>
      </c>
      <c r="K444" s="77">
        <v>0</v>
      </c>
      <c r="L444" s="77">
        <v>0.61923959240000004</v>
      </c>
      <c r="M444" s="78">
        <v>0</v>
      </c>
      <c r="N444" s="78">
        <v>1E-4</v>
      </c>
      <c r="O444" s="78">
        <v>0</v>
      </c>
    </row>
    <row r="445" spans="2:15">
      <c r="B445" t="s">
        <v>1641</v>
      </c>
      <c r="C445" t="s">
        <v>1642</v>
      </c>
      <c r="D445" t="s">
        <v>881</v>
      </c>
      <c r="E445" t="s">
        <v>882</v>
      </c>
      <c r="F445" t="s">
        <v>1643</v>
      </c>
      <c r="G445" t="s">
        <v>908</v>
      </c>
      <c r="H445" t="s">
        <v>106</v>
      </c>
      <c r="I445" s="77">
        <v>72</v>
      </c>
      <c r="J445" s="77">
        <v>3181</v>
      </c>
      <c r="K445" s="77">
        <v>0</v>
      </c>
      <c r="L445" s="77">
        <v>8.4558614399999996</v>
      </c>
      <c r="M445" s="78">
        <v>0</v>
      </c>
      <c r="N445" s="78">
        <v>8.0000000000000004E-4</v>
      </c>
      <c r="O445" s="78">
        <v>1E-4</v>
      </c>
    </row>
    <row r="446" spans="2:15">
      <c r="B446" t="s">
        <v>1644</v>
      </c>
      <c r="C446" t="s">
        <v>1645</v>
      </c>
      <c r="D446" t="s">
        <v>881</v>
      </c>
      <c r="E446" t="s">
        <v>882</v>
      </c>
      <c r="F446" t="s">
        <v>1646</v>
      </c>
      <c r="G446" t="s">
        <v>908</v>
      </c>
      <c r="H446" t="s">
        <v>106</v>
      </c>
      <c r="I446" s="77">
        <v>6</v>
      </c>
      <c r="J446" s="77">
        <v>28213</v>
      </c>
      <c r="K446" s="77">
        <v>0</v>
      </c>
      <c r="L446" s="77">
        <v>6.2497437600000003</v>
      </c>
      <c r="M446" s="78">
        <v>0</v>
      </c>
      <c r="N446" s="78">
        <v>5.9999999999999995E-4</v>
      </c>
      <c r="O446" s="78">
        <v>1E-4</v>
      </c>
    </row>
    <row r="447" spans="2:15">
      <c r="B447" t="s">
        <v>1647</v>
      </c>
      <c r="C447" t="s">
        <v>1648</v>
      </c>
      <c r="D447" t="s">
        <v>881</v>
      </c>
      <c r="E447" t="s">
        <v>882</v>
      </c>
      <c r="F447" t="s">
        <v>1649</v>
      </c>
      <c r="G447" t="s">
        <v>908</v>
      </c>
      <c r="H447" t="s">
        <v>106</v>
      </c>
      <c r="I447" s="77">
        <v>2</v>
      </c>
      <c r="J447" s="77">
        <v>10700</v>
      </c>
      <c r="K447" s="77">
        <v>0</v>
      </c>
      <c r="L447" s="77">
        <v>0.79008800000000001</v>
      </c>
      <c r="M447" s="78">
        <v>0</v>
      </c>
      <c r="N447" s="78">
        <v>1E-4</v>
      </c>
      <c r="O447" s="78">
        <v>0</v>
      </c>
    </row>
    <row r="448" spans="2:15">
      <c r="B448" t="s">
        <v>1650</v>
      </c>
      <c r="C448" t="s">
        <v>1651</v>
      </c>
      <c r="D448" t="s">
        <v>881</v>
      </c>
      <c r="E448" t="s">
        <v>882</v>
      </c>
      <c r="F448" t="s">
        <v>1652</v>
      </c>
      <c r="G448" t="s">
        <v>908</v>
      </c>
      <c r="H448" t="s">
        <v>106</v>
      </c>
      <c r="I448" s="77">
        <v>142</v>
      </c>
      <c r="J448" s="77">
        <v>43.77</v>
      </c>
      <c r="K448" s="77">
        <v>0</v>
      </c>
      <c r="L448" s="77">
        <v>0.2294703528</v>
      </c>
      <c r="M448" s="78">
        <v>0</v>
      </c>
      <c r="N448" s="78">
        <v>0</v>
      </c>
      <c r="O448" s="78">
        <v>0</v>
      </c>
    </row>
    <row r="449" spans="2:15">
      <c r="B449" t="s">
        <v>1653</v>
      </c>
      <c r="C449" t="s">
        <v>1654</v>
      </c>
      <c r="D449" t="s">
        <v>881</v>
      </c>
      <c r="E449" t="s">
        <v>882</v>
      </c>
      <c r="F449" t="s">
        <v>1655</v>
      </c>
      <c r="G449" t="s">
        <v>908</v>
      </c>
      <c r="H449" t="s">
        <v>106</v>
      </c>
      <c r="I449" s="77">
        <v>17</v>
      </c>
      <c r="J449" s="77">
        <v>897</v>
      </c>
      <c r="K449" s="77">
        <v>0</v>
      </c>
      <c r="L449" s="77">
        <v>0.56299308000000003</v>
      </c>
      <c r="M449" s="78">
        <v>0</v>
      </c>
      <c r="N449" s="78">
        <v>1E-4</v>
      </c>
      <c r="O449" s="78">
        <v>0</v>
      </c>
    </row>
    <row r="450" spans="2:15">
      <c r="B450" t="s">
        <v>1656</v>
      </c>
      <c r="C450" t="s">
        <v>1657</v>
      </c>
      <c r="D450" t="s">
        <v>881</v>
      </c>
      <c r="E450" t="s">
        <v>882</v>
      </c>
      <c r="F450" t="s">
        <v>1658</v>
      </c>
      <c r="G450" t="s">
        <v>908</v>
      </c>
      <c r="H450" t="s">
        <v>106</v>
      </c>
      <c r="I450" s="77">
        <v>42</v>
      </c>
      <c r="J450" s="77">
        <v>801</v>
      </c>
      <c r="K450" s="77">
        <v>0</v>
      </c>
      <c r="L450" s="77">
        <v>1.2420626400000001</v>
      </c>
      <c r="M450" s="78">
        <v>0</v>
      </c>
      <c r="N450" s="78">
        <v>1E-4</v>
      </c>
      <c r="O450" s="78">
        <v>0</v>
      </c>
    </row>
    <row r="451" spans="2:15">
      <c r="B451" t="s">
        <v>1659</v>
      </c>
      <c r="C451" t="s">
        <v>1660</v>
      </c>
      <c r="D451" t="s">
        <v>881</v>
      </c>
      <c r="E451" t="s">
        <v>882</v>
      </c>
      <c r="F451" t="s">
        <v>1661</v>
      </c>
      <c r="G451" t="s">
        <v>908</v>
      </c>
      <c r="H451" t="s">
        <v>106</v>
      </c>
      <c r="I451" s="77">
        <v>60</v>
      </c>
      <c r="J451" s="77">
        <v>5702</v>
      </c>
      <c r="K451" s="77">
        <v>0</v>
      </c>
      <c r="L451" s="77">
        <v>12.6310704</v>
      </c>
      <c r="M451" s="78">
        <v>0</v>
      </c>
      <c r="N451" s="78">
        <v>1.1999999999999999E-3</v>
      </c>
      <c r="O451" s="78">
        <v>1E-4</v>
      </c>
    </row>
    <row r="452" spans="2:15">
      <c r="B452" t="s">
        <v>1662</v>
      </c>
      <c r="C452" t="s">
        <v>1663</v>
      </c>
      <c r="D452" t="s">
        <v>881</v>
      </c>
      <c r="E452" t="s">
        <v>882</v>
      </c>
      <c r="F452" t="s">
        <v>1664</v>
      </c>
      <c r="G452" t="s">
        <v>908</v>
      </c>
      <c r="H452" t="s">
        <v>106</v>
      </c>
      <c r="I452" s="77">
        <v>9</v>
      </c>
      <c r="J452" s="77">
        <v>1100</v>
      </c>
      <c r="K452" s="77">
        <v>0</v>
      </c>
      <c r="L452" s="77">
        <v>0.365508</v>
      </c>
      <c r="M452" s="78">
        <v>0</v>
      </c>
      <c r="N452" s="78">
        <v>0</v>
      </c>
      <c r="O452" s="78">
        <v>0</v>
      </c>
    </row>
    <row r="453" spans="2:15">
      <c r="B453" t="s">
        <v>1665</v>
      </c>
      <c r="C453" t="s">
        <v>1666</v>
      </c>
      <c r="D453" t="s">
        <v>881</v>
      </c>
      <c r="E453" t="s">
        <v>882</v>
      </c>
      <c r="F453" t="s">
        <v>1667</v>
      </c>
      <c r="G453" t="s">
        <v>908</v>
      </c>
      <c r="H453" t="s">
        <v>106</v>
      </c>
      <c r="I453" s="77">
        <v>200</v>
      </c>
      <c r="J453" s="77">
        <v>815</v>
      </c>
      <c r="K453" s="77">
        <v>0</v>
      </c>
      <c r="L453" s="77">
        <v>6.0179600000000004</v>
      </c>
      <c r="M453" s="78">
        <v>0</v>
      </c>
      <c r="N453" s="78">
        <v>5.9999999999999995E-4</v>
      </c>
      <c r="O453" s="78">
        <v>1E-4</v>
      </c>
    </row>
    <row r="454" spans="2:15">
      <c r="B454" t="s">
        <v>1668</v>
      </c>
      <c r="C454" t="s">
        <v>1669</v>
      </c>
      <c r="D454" t="s">
        <v>891</v>
      </c>
      <c r="E454" t="s">
        <v>882</v>
      </c>
      <c r="F454" t="s">
        <v>1670</v>
      </c>
      <c r="G454" t="s">
        <v>908</v>
      </c>
      <c r="H454" t="s">
        <v>106</v>
      </c>
      <c r="I454" s="77">
        <v>15</v>
      </c>
      <c r="J454" s="77">
        <v>762</v>
      </c>
      <c r="K454" s="77">
        <v>0</v>
      </c>
      <c r="L454" s="77">
        <v>0.42199560000000003</v>
      </c>
      <c r="M454" s="78">
        <v>0</v>
      </c>
      <c r="N454" s="78">
        <v>0</v>
      </c>
      <c r="O454" s="78">
        <v>0</v>
      </c>
    </row>
    <row r="455" spans="2:15">
      <c r="B455" t="s">
        <v>1671</v>
      </c>
      <c r="C455" t="s">
        <v>1672</v>
      </c>
      <c r="D455" t="s">
        <v>881</v>
      </c>
      <c r="E455" t="s">
        <v>882</v>
      </c>
      <c r="F455" t="s">
        <v>1673</v>
      </c>
      <c r="G455" t="s">
        <v>908</v>
      </c>
      <c r="H455" t="s">
        <v>106</v>
      </c>
      <c r="I455" s="77">
        <v>150</v>
      </c>
      <c r="J455" s="77">
        <v>694</v>
      </c>
      <c r="K455" s="77">
        <v>0</v>
      </c>
      <c r="L455" s="77">
        <v>3.843372</v>
      </c>
      <c r="M455" s="78">
        <v>0</v>
      </c>
      <c r="N455" s="78">
        <v>4.0000000000000002E-4</v>
      </c>
      <c r="O455" s="78">
        <v>0</v>
      </c>
    </row>
    <row r="456" spans="2:15">
      <c r="B456" t="s">
        <v>1674</v>
      </c>
      <c r="C456" t="s">
        <v>1675</v>
      </c>
      <c r="D456" t="s">
        <v>881</v>
      </c>
      <c r="E456" t="s">
        <v>882</v>
      </c>
      <c r="F456" t="s">
        <v>1676</v>
      </c>
      <c r="G456" t="s">
        <v>908</v>
      </c>
      <c r="H456" t="s">
        <v>106</v>
      </c>
      <c r="I456" s="77">
        <v>100</v>
      </c>
      <c r="J456" s="77">
        <v>4090</v>
      </c>
      <c r="K456" s="77">
        <v>0</v>
      </c>
      <c r="L456" s="77">
        <v>15.10028</v>
      </c>
      <c r="M456" s="78">
        <v>0</v>
      </c>
      <c r="N456" s="78">
        <v>1.4E-3</v>
      </c>
      <c r="O456" s="78">
        <v>2.0000000000000001E-4</v>
      </c>
    </row>
    <row r="457" spans="2:15">
      <c r="B457" t="s">
        <v>1677</v>
      </c>
      <c r="C457" t="s">
        <v>1678</v>
      </c>
      <c r="D457" t="s">
        <v>881</v>
      </c>
      <c r="E457" t="s">
        <v>882</v>
      </c>
      <c r="F457" t="s">
        <v>1679</v>
      </c>
      <c r="G457" t="s">
        <v>908</v>
      </c>
      <c r="H457" t="s">
        <v>106</v>
      </c>
      <c r="I457" s="77">
        <v>86</v>
      </c>
      <c r="J457" s="77">
        <v>1065</v>
      </c>
      <c r="K457" s="77">
        <v>0</v>
      </c>
      <c r="L457" s="77">
        <v>3.3815027999999998</v>
      </c>
      <c r="M457" s="78">
        <v>0</v>
      </c>
      <c r="N457" s="78">
        <v>2.9999999999999997E-4</v>
      </c>
      <c r="O457" s="78">
        <v>0</v>
      </c>
    </row>
    <row r="458" spans="2:15">
      <c r="B458" t="s">
        <v>1680</v>
      </c>
      <c r="C458" t="s">
        <v>1681</v>
      </c>
      <c r="D458" t="s">
        <v>891</v>
      </c>
      <c r="E458" t="s">
        <v>882</v>
      </c>
      <c r="F458" t="s">
        <v>1682</v>
      </c>
      <c r="G458" t="s">
        <v>908</v>
      </c>
      <c r="H458" t="s">
        <v>106</v>
      </c>
      <c r="I458" s="77">
        <v>70</v>
      </c>
      <c r="J458" s="77">
        <v>16410</v>
      </c>
      <c r="K458" s="77">
        <v>0</v>
      </c>
      <c r="L458" s="77">
        <v>42.410004000000001</v>
      </c>
      <c r="M458" s="78">
        <v>0</v>
      </c>
      <c r="N458" s="78">
        <v>4.0000000000000001E-3</v>
      </c>
      <c r="O458" s="78">
        <v>5.0000000000000001E-4</v>
      </c>
    </row>
    <row r="459" spans="2:15">
      <c r="B459" t="s">
        <v>1683</v>
      </c>
      <c r="C459" t="s">
        <v>1684</v>
      </c>
      <c r="D459" t="s">
        <v>881</v>
      </c>
      <c r="E459" t="s">
        <v>882</v>
      </c>
      <c r="F459" t="s">
        <v>1685</v>
      </c>
      <c r="G459" t="s">
        <v>908</v>
      </c>
      <c r="H459" t="s">
        <v>106</v>
      </c>
      <c r="I459" s="77">
        <v>76</v>
      </c>
      <c r="J459" s="77">
        <v>1251</v>
      </c>
      <c r="K459" s="77">
        <v>0</v>
      </c>
      <c r="L459" s="77">
        <v>3.5102059200000002</v>
      </c>
      <c r="M459" s="78">
        <v>0</v>
      </c>
      <c r="N459" s="78">
        <v>2.9999999999999997E-4</v>
      </c>
      <c r="O459" s="78">
        <v>0</v>
      </c>
    </row>
    <row r="460" spans="2:15">
      <c r="B460" t="s">
        <v>1686</v>
      </c>
      <c r="C460" t="s">
        <v>1687</v>
      </c>
      <c r="D460" t="s">
        <v>891</v>
      </c>
      <c r="E460" t="s">
        <v>882</v>
      </c>
      <c r="F460" t="s">
        <v>1688</v>
      </c>
      <c r="G460" t="s">
        <v>908</v>
      </c>
      <c r="H460" t="s">
        <v>106</v>
      </c>
      <c r="I460" s="77">
        <v>50</v>
      </c>
      <c r="J460" s="77">
        <v>11354</v>
      </c>
      <c r="K460" s="77">
        <v>0.10105003999999999</v>
      </c>
      <c r="L460" s="77">
        <v>21.06053404</v>
      </c>
      <c r="M460" s="78">
        <v>0</v>
      </c>
      <c r="N460" s="78">
        <v>2E-3</v>
      </c>
      <c r="O460" s="78">
        <v>2.0000000000000001E-4</v>
      </c>
    </row>
    <row r="461" spans="2:15">
      <c r="B461" t="s">
        <v>1689</v>
      </c>
      <c r="C461" t="s">
        <v>1690</v>
      </c>
      <c r="D461" t="s">
        <v>881</v>
      </c>
      <c r="E461" t="s">
        <v>882</v>
      </c>
      <c r="F461" t="s">
        <v>1691</v>
      </c>
      <c r="G461" t="s">
        <v>908</v>
      </c>
      <c r="H461" t="s">
        <v>106</v>
      </c>
      <c r="I461" s="77">
        <v>3000</v>
      </c>
      <c r="J461" s="77">
        <v>320</v>
      </c>
      <c r="K461" s="77">
        <v>0</v>
      </c>
      <c r="L461" s="77">
        <v>35.443199999999997</v>
      </c>
      <c r="M461" s="78">
        <v>0</v>
      </c>
      <c r="N461" s="78">
        <v>3.3E-3</v>
      </c>
      <c r="O461" s="78">
        <v>4.0000000000000002E-4</v>
      </c>
    </row>
    <row r="462" spans="2:15">
      <c r="B462" t="s">
        <v>1692</v>
      </c>
      <c r="C462" t="s">
        <v>1693</v>
      </c>
      <c r="D462" t="s">
        <v>891</v>
      </c>
      <c r="E462" t="s">
        <v>882</v>
      </c>
      <c r="F462" t="s">
        <v>1694</v>
      </c>
      <c r="G462" t="s">
        <v>908</v>
      </c>
      <c r="H462" t="s">
        <v>106</v>
      </c>
      <c r="I462" s="77">
        <v>80</v>
      </c>
      <c r="J462" s="77">
        <v>3612</v>
      </c>
      <c r="K462" s="77">
        <v>0</v>
      </c>
      <c r="L462" s="77">
        <v>10.6684032</v>
      </c>
      <c r="M462" s="78">
        <v>0</v>
      </c>
      <c r="N462" s="78">
        <v>1E-3</v>
      </c>
      <c r="O462" s="78">
        <v>1E-4</v>
      </c>
    </row>
    <row r="463" spans="2:15">
      <c r="B463" t="s">
        <v>1695</v>
      </c>
      <c r="C463" t="s">
        <v>1696</v>
      </c>
      <c r="D463" t="s">
        <v>123</v>
      </c>
      <c r="E463" t="s">
        <v>882</v>
      </c>
      <c r="F463" t="s">
        <v>1697</v>
      </c>
      <c r="G463" t="s">
        <v>908</v>
      </c>
      <c r="H463" t="s">
        <v>106</v>
      </c>
      <c r="I463" s="77">
        <v>300</v>
      </c>
      <c r="J463" s="77">
        <v>56.51</v>
      </c>
      <c r="K463" s="77">
        <v>0</v>
      </c>
      <c r="L463" s="77">
        <v>0.62590475999999995</v>
      </c>
      <c r="M463" s="78">
        <v>0</v>
      </c>
      <c r="N463" s="78">
        <v>1E-4</v>
      </c>
      <c r="O463" s="78">
        <v>0</v>
      </c>
    </row>
    <row r="464" spans="2:15">
      <c r="B464" t="s">
        <v>1698</v>
      </c>
      <c r="C464" t="s">
        <v>1699</v>
      </c>
      <c r="D464" t="s">
        <v>881</v>
      </c>
      <c r="E464" t="s">
        <v>882</v>
      </c>
      <c r="F464" t="s">
        <v>1700</v>
      </c>
      <c r="G464" t="s">
        <v>908</v>
      </c>
      <c r="H464" t="s">
        <v>106</v>
      </c>
      <c r="I464" s="77">
        <v>41</v>
      </c>
      <c r="J464" s="77">
        <v>411</v>
      </c>
      <c r="K464" s="77">
        <v>0</v>
      </c>
      <c r="L464" s="77">
        <v>0.62213892000000004</v>
      </c>
      <c r="M464" s="78">
        <v>0</v>
      </c>
      <c r="N464" s="78">
        <v>1E-4</v>
      </c>
      <c r="O464" s="78">
        <v>0</v>
      </c>
    </row>
    <row r="465" spans="2:15">
      <c r="B465" t="s">
        <v>1701</v>
      </c>
      <c r="C465" t="s">
        <v>1702</v>
      </c>
      <c r="D465" t="s">
        <v>881</v>
      </c>
      <c r="E465" t="s">
        <v>882</v>
      </c>
      <c r="F465" t="s">
        <v>1703</v>
      </c>
      <c r="G465" t="s">
        <v>908</v>
      </c>
      <c r="H465" t="s">
        <v>106</v>
      </c>
      <c r="I465" s="77">
        <v>12</v>
      </c>
      <c r="J465" s="77">
        <v>13842</v>
      </c>
      <c r="K465" s="77">
        <v>0</v>
      </c>
      <c r="L465" s="77">
        <v>6.13255968</v>
      </c>
      <c r="M465" s="78">
        <v>0</v>
      </c>
      <c r="N465" s="78">
        <v>5.9999999999999995E-4</v>
      </c>
      <c r="O465" s="78">
        <v>1E-4</v>
      </c>
    </row>
    <row r="466" spans="2:15">
      <c r="B466" t="s">
        <v>1704</v>
      </c>
      <c r="C466" t="s">
        <v>1705</v>
      </c>
      <c r="D466" t="s">
        <v>881</v>
      </c>
      <c r="E466" t="s">
        <v>882</v>
      </c>
      <c r="F466" t="s">
        <v>1706</v>
      </c>
      <c r="G466" t="s">
        <v>908</v>
      </c>
      <c r="H466" t="s">
        <v>106</v>
      </c>
      <c r="I466" s="77">
        <v>154</v>
      </c>
      <c r="J466" s="77">
        <v>759</v>
      </c>
      <c r="K466" s="77">
        <v>0</v>
      </c>
      <c r="L466" s="77">
        <v>4.3154311200000004</v>
      </c>
      <c r="M466" s="78">
        <v>0</v>
      </c>
      <c r="N466" s="78">
        <v>4.0000000000000002E-4</v>
      </c>
      <c r="O466" s="78">
        <v>0</v>
      </c>
    </row>
    <row r="467" spans="2:15">
      <c r="B467" t="s">
        <v>1707</v>
      </c>
      <c r="C467" t="s">
        <v>1708</v>
      </c>
      <c r="D467" t="s">
        <v>891</v>
      </c>
      <c r="E467" t="s">
        <v>882</v>
      </c>
      <c r="F467" t="s">
        <v>1709</v>
      </c>
      <c r="G467" t="s">
        <v>1710</v>
      </c>
      <c r="H467" t="s">
        <v>106</v>
      </c>
      <c r="I467" s="77">
        <v>150</v>
      </c>
      <c r="J467" s="77">
        <v>3200</v>
      </c>
      <c r="K467" s="77">
        <v>9.1377E-2</v>
      </c>
      <c r="L467" s="77">
        <v>17.812977</v>
      </c>
      <c r="M467" s="78">
        <v>0</v>
      </c>
      <c r="N467" s="78">
        <v>1.6999999999999999E-3</v>
      </c>
      <c r="O467" s="78">
        <v>2.0000000000000001E-4</v>
      </c>
    </row>
    <row r="468" spans="2:15">
      <c r="B468" t="s">
        <v>1711</v>
      </c>
      <c r="C468" t="s">
        <v>1712</v>
      </c>
      <c r="D468" t="s">
        <v>891</v>
      </c>
      <c r="E468" t="s">
        <v>882</v>
      </c>
      <c r="F468" t="s">
        <v>1713</v>
      </c>
      <c r="G468" t="s">
        <v>1710</v>
      </c>
      <c r="H468" t="s">
        <v>106</v>
      </c>
      <c r="I468" s="77">
        <v>3</v>
      </c>
      <c r="J468" s="77">
        <v>2246</v>
      </c>
      <c r="K468" s="77">
        <v>4.1719599999999997E-3</v>
      </c>
      <c r="L468" s="77">
        <v>0.25293892000000001</v>
      </c>
      <c r="M468" s="78">
        <v>0</v>
      </c>
      <c r="N468" s="78">
        <v>0</v>
      </c>
      <c r="O468" s="78">
        <v>0</v>
      </c>
    </row>
    <row r="469" spans="2:15">
      <c r="B469" t="s">
        <v>1714</v>
      </c>
      <c r="C469" t="s">
        <v>1715</v>
      </c>
      <c r="D469" t="s">
        <v>891</v>
      </c>
      <c r="E469" t="s">
        <v>882</v>
      </c>
      <c r="F469" t="s">
        <v>1716</v>
      </c>
      <c r="G469" t="s">
        <v>1710</v>
      </c>
      <c r="H469" t="s">
        <v>106</v>
      </c>
      <c r="I469" s="77">
        <v>52</v>
      </c>
      <c r="J469" s="77">
        <v>573</v>
      </c>
      <c r="K469" s="77">
        <v>0</v>
      </c>
      <c r="L469" s="77">
        <v>1.1000683200000001</v>
      </c>
      <c r="M469" s="78">
        <v>0</v>
      </c>
      <c r="N469" s="78">
        <v>1E-4</v>
      </c>
      <c r="O469" s="78">
        <v>0</v>
      </c>
    </row>
    <row r="470" spans="2:15">
      <c r="B470" t="s">
        <v>1717</v>
      </c>
      <c r="C470" t="s">
        <v>1718</v>
      </c>
      <c r="D470" t="s">
        <v>881</v>
      </c>
      <c r="E470" t="s">
        <v>882</v>
      </c>
      <c r="F470" t="s">
        <v>1719</v>
      </c>
      <c r="G470" t="s">
        <v>1710</v>
      </c>
      <c r="H470" t="s">
        <v>106</v>
      </c>
      <c r="I470" s="77">
        <v>118</v>
      </c>
      <c r="J470" s="77">
        <v>940</v>
      </c>
      <c r="K470" s="77">
        <v>0</v>
      </c>
      <c r="L470" s="77">
        <v>4.0951664000000001</v>
      </c>
      <c r="M470" s="78">
        <v>0</v>
      </c>
      <c r="N470" s="78">
        <v>4.0000000000000002E-4</v>
      </c>
      <c r="O470" s="78">
        <v>0</v>
      </c>
    </row>
    <row r="471" spans="2:15">
      <c r="B471" t="s">
        <v>1720</v>
      </c>
      <c r="C471" t="s">
        <v>1721</v>
      </c>
      <c r="D471" t="s">
        <v>891</v>
      </c>
      <c r="E471" t="s">
        <v>882</v>
      </c>
      <c r="F471" t="s">
        <v>1722</v>
      </c>
      <c r="G471" t="s">
        <v>1710</v>
      </c>
      <c r="H471" t="s">
        <v>106</v>
      </c>
      <c r="I471" s="77">
        <v>5</v>
      </c>
      <c r="J471" s="77">
        <v>221</v>
      </c>
      <c r="K471" s="77">
        <v>0</v>
      </c>
      <c r="L471" s="77">
        <v>4.0796600000000002E-2</v>
      </c>
      <c r="M471" s="78">
        <v>0</v>
      </c>
      <c r="N471" s="78">
        <v>0</v>
      </c>
      <c r="O471" s="78">
        <v>0</v>
      </c>
    </row>
    <row r="472" spans="2:15">
      <c r="B472" t="s">
        <v>1723</v>
      </c>
      <c r="C472" t="s">
        <v>1724</v>
      </c>
      <c r="D472" t="s">
        <v>891</v>
      </c>
      <c r="E472" t="s">
        <v>882</v>
      </c>
      <c r="F472" t="s">
        <v>1725</v>
      </c>
      <c r="G472" t="s">
        <v>1710</v>
      </c>
      <c r="H472" t="s">
        <v>106</v>
      </c>
      <c r="I472" s="77">
        <v>364</v>
      </c>
      <c r="J472" s="77">
        <v>1215</v>
      </c>
      <c r="K472" s="77">
        <v>6.0474960000000001E-2</v>
      </c>
      <c r="L472" s="77">
        <v>16.388714159999999</v>
      </c>
      <c r="M472" s="78">
        <v>0</v>
      </c>
      <c r="N472" s="78">
        <v>1.5E-3</v>
      </c>
      <c r="O472" s="78">
        <v>2.0000000000000001E-4</v>
      </c>
    </row>
    <row r="473" spans="2:15">
      <c r="B473" t="s">
        <v>1726</v>
      </c>
      <c r="C473" t="s">
        <v>1727</v>
      </c>
      <c r="D473" t="s">
        <v>881</v>
      </c>
      <c r="E473" t="s">
        <v>882</v>
      </c>
      <c r="F473" t="s">
        <v>1728</v>
      </c>
      <c r="G473" t="s">
        <v>1710</v>
      </c>
      <c r="H473" t="s">
        <v>106</v>
      </c>
      <c r="I473" s="77">
        <v>261</v>
      </c>
      <c r="J473" s="77">
        <v>1650</v>
      </c>
      <c r="K473" s="77">
        <v>4.4340919999999999E-2</v>
      </c>
      <c r="L473" s="77">
        <v>15.943938920000001</v>
      </c>
      <c r="M473" s="78">
        <v>0</v>
      </c>
      <c r="N473" s="78">
        <v>1.5E-3</v>
      </c>
      <c r="O473" s="78">
        <v>2.0000000000000001E-4</v>
      </c>
    </row>
    <row r="474" spans="2:15">
      <c r="B474" t="s">
        <v>1729</v>
      </c>
      <c r="C474" t="s">
        <v>1730</v>
      </c>
      <c r="D474" t="s">
        <v>1359</v>
      </c>
      <c r="E474" t="s">
        <v>882</v>
      </c>
      <c r="F474" t="s">
        <v>1731</v>
      </c>
      <c r="G474" t="s">
        <v>1710</v>
      </c>
      <c r="H474" t="s">
        <v>113</v>
      </c>
      <c r="I474" s="77">
        <v>729</v>
      </c>
      <c r="J474" s="77">
        <v>133</v>
      </c>
      <c r="K474" s="77">
        <v>0</v>
      </c>
      <c r="L474" s="77">
        <v>4.5295401689999997</v>
      </c>
      <c r="M474" s="78">
        <v>0</v>
      </c>
      <c r="N474" s="78">
        <v>4.0000000000000002E-4</v>
      </c>
      <c r="O474" s="78">
        <v>0</v>
      </c>
    </row>
    <row r="475" spans="2:15">
      <c r="B475" t="s">
        <v>1732</v>
      </c>
      <c r="C475" t="s">
        <v>1733</v>
      </c>
      <c r="D475" t="s">
        <v>891</v>
      </c>
      <c r="E475" t="s">
        <v>882</v>
      </c>
      <c r="F475" t="s">
        <v>1734</v>
      </c>
      <c r="G475" t="s">
        <v>1710</v>
      </c>
      <c r="H475" t="s">
        <v>106</v>
      </c>
      <c r="I475" s="77">
        <v>5</v>
      </c>
      <c r="J475" s="77">
        <v>3009</v>
      </c>
      <c r="K475" s="77">
        <v>7.4578400000000003E-3</v>
      </c>
      <c r="L475" s="77">
        <v>0.56291924000000004</v>
      </c>
      <c r="M475" s="78">
        <v>0</v>
      </c>
      <c r="N475" s="78">
        <v>1E-4</v>
      </c>
      <c r="O475" s="78">
        <v>0</v>
      </c>
    </row>
    <row r="476" spans="2:15">
      <c r="B476" t="s">
        <v>1735</v>
      </c>
      <c r="C476" t="s">
        <v>1736</v>
      </c>
      <c r="D476" t="s">
        <v>881</v>
      </c>
      <c r="E476" t="s">
        <v>882</v>
      </c>
      <c r="F476" t="s">
        <v>1737</v>
      </c>
      <c r="G476" t="s">
        <v>1710</v>
      </c>
      <c r="H476" t="s">
        <v>106</v>
      </c>
      <c r="I476" s="77">
        <v>51</v>
      </c>
      <c r="J476" s="77">
        <v>2360</v>
      </c>
      <c r="K476" s="77">
        <v>0</v>
      </c>
      <c r="L476" s="77">
        <v>4.4436912</v>
      </c>
      <c r="M476" s="78">
        <v>0</v>
      </c>
      <c r="N476" s="78">
        <v>4.0000000000000002E-4</v>
      </c>
      <c r="O476" s="78">
        <v>0</v>
      </c>
    </row>
    <row r="477" spans="2:15">
      <c r="B477" t="s">
        <v>1738</v>
      </c>
      <c r="C477" t="s">
        <v>1739</v>
      </c>
      <c r="D477" t="s">
        <v>891</v>
      </c>
      <c r="E477" t="s">
        <v>882</v>
      </c>
      <c r="F477" t="s">
        <v>1740</v>
      </c>
      <c r="G477" t="s">
        <v>1710</v>
      </c>
      <c r="H477" t="s">
        <v>106</v>
      </c>
      <c r="I477" s="77">
        <v>240</v>
      </c>
      <c r="J477" s="77">
        <v>3336</v>
      </c>
      <c r="K477" s="77">
        <v>0.16835520000000001</v>
      </c>
      <c r="L477" s="77">
        <v>29.727983999999999</v>
      </c>
      <c r="M477" s="78">
        <v>0</v>
      </c>
      <c r="N477" s="78">
        <v>2.8E-3</v>
      </c>
      <c r="O477" s="78">
        <v>2.9999999999999997E-4</v>
      </c>
    </row>
    <row r="478" spans="2:15">
      <c r="B478" t="s">
        <v>1741</v>
      </c>
      <c r="C478" t="s">
        <v>1742</v>
      </c>
      <c r="D478" t="s">
        <v>891</v>
      </c>
      <c r="E478" t="s">
        <v>882</v>
      </c>
      <c r="F478" t="s">
        <v>1743</v>
      </c>
      <c r="G478" t="s">
        <v>1710</v>
      </c>
      <c r="H478" t="s">
        <v>106</v>
      </c>
      <c r="I478" s="77">
        <v>400</v>
      </c>
      <c r="J478" s="77">
        <v>925</v>
      </c>
      <c r="K478" s="77">
        <v>0.32120399999999999</v>
      </c>
      <c r="L478" s="77">
        <v>13.981604000000001</v>
      </c>
      <c r="M478" s="78">
        <v>0</v>
      </c>
      <c r="N478" s="78">
        <v>1.2999999999999999E-3</v>
      </c>
      <c r="O478" s="78">
        <v>2.0000000000000001E-4</v>
      </c>
    </row>
    <row r="479" spans="2:15">
      <c r="B479" t="s">
        <v>1744</v>
      </c>
      <c r="C479" t="s">
        <v>1745</v>
      </c>
      <c r="D479" t="s">
        <v>891</v>
      </c>
      <c r="E479" t="s">
        <v>882</v>
      </c>
      <c r="F479" t="s">
        <v>1746</v>
      </c>
      <c r="G479" t="s">
        <v>1710</v>
      </c>
      <c r="H479" t="s">
        <v>106</v>
      </c>
      <c r="I479" s="77">
        <v>45</v>
      </c>
      <c r="J479" s="77">
        <v>1188</v>
      </c>
      <c r="K479" s="77">
        <v>0</v>
      </c>
      <c r="L479" s="77">
        <v>1.9737431999999999</v>
      </c>
      <c r="M479" s="78">
        <v>0</v>
      </c>
      <c r="N479" s="78">
        <v>2.0000000000000001E-4</v>
      </c>
      <c r="O479" s="78">
        <v>0</v>
      </c>
    </row>
    <row r="480" spans="2:15">
      <c r="B480" t="s">
        <v>1747</v>
      </c>
      <c r="C480" t="s">
        <v>1748</v>
      </c>
      <c r="D480" t="s">
        <v>881</v>
      </c>
      <c r="E480" t="s">
        <v>882</v>
      </c>
      <c r="F480" t="s">
        <v>1749</v>
      </c>
      <c r="G480" t="s">
        <v>1710</v>
      </c>
      <c r="H480" t="s">
        <v>106</v>
      </c>
      <c r="I480" s="77">
        <v>820</v>
      </c>
      <c r="J480" s="77">
        <v>408</v>
      </c>
      <c r="K480" s="77">
        <v>0</v>
      </c>
      <c r="L480" s="77">
        <v>12.351955200000001</v>
      </c>
      <c r="M480" s="78">
        <v>0</v>
      </c>
      <c r="N480" s="78">
        <v>1.1999999999999999E-3</v>
      </c>
      <c r="O480" s="78">
        <v>1E-4</v>
      </c>
    </row>
    <row r="481" spans="2:15">
      <c r="B481" t="s">
        <v>1750</v>
      </c>
      <c r="C481" t="s">
        <v>1751</v>
      </c>
      <c r="D481" t="s">
        <v>891</v>
      </c>
      <c r="E481" t="s">
        <v>882</v>
      </c>
      <c r="F481" t="s">
        <v>1752</v>
      </c>
      <c r="G481" t="s">
        <v>1710</v>
      </c>
      <c r="H481" t="s">
        <v>106</v>
      </c>
      <c r="I481" s="77">
        <v>215</v>
      </c>
      <c r="J481" s="77">
        <v>1469</v>
      </c>
      <c r="K481" s="77">
        <v>0</v>
      </c>
      <c r="L481" s="77">
        <v>11.6606282</v>
      </c>
      <c r="M481" s="78">
        <v>0</v>
      </c>
      <c r="N481" s="78">
        <v>1.1000000000000001E-3</v>
      </c>
      <c r="O481" s="78">
        <v>1E-4</v>
      </c>
    </row>
    <row r="482" spans="2:15">
      <c r="B482" t="s">
        <v>1753</v>
      </c>
      <c r="C482" t="s">
        <v>1754</v>
      </c>
      <c r="D482" t="s">
        <v>891</v>
      </c>
      <c r="E482" t="s">
        <v>882</v>
      </c>
      <c r="F482" t="s">
        <v>1755</v>
      </c>
      <c r="G482" t="s">
        <v>1710</v>
      </c>
      <c r="H482" t="s">
        <v>106</v>
      </c>
      <c r="I482" s="77">
        <v>104</v>
      </c>
      <c r="J482" s="77">
        <v>6022</v>
      </c>
      <c r="K482" s="77">
        <v>7.3581560000000004E-2</v>
      </c>
      <c r="L482" s="77">
        <v>23.196134520000001</v>
      </c>
      <c r="M482" s="78">
        <v>0</v>
      </c>
      <c r="N482" s="78">
        <v>2.2000000000000001E-3</v>
      </c>
      <c r="O482" s="78">
        <v>2.9999999999999997E-4</v>
      </c>
    </row>
    <row r="483" spans="2:15">
      <c r="B483" t="s">
        <v>1756</v>
      </c>
      <c r="C483" t="s">
        <v>1757</v>
      </c>
      <c r="D483" t="s">
        <v>881</v>
      </c>
      <c r="E483" t="s">
        <v>882</v>
      </c>
      <c r="F483" t="s">
        <v>1758</v>
      </c>
      <c r="G483" t="s">
        <v>1710</v>
      </c>
      <c r="H483" t="s">
        <v>106</v>
      </c>
      <c r="I483" s="77">
        <v>40</v>
      </c>
      <c r="J483" s="77">
        <v>1325</v>
      </c>
      <c r="K483" s="77">
        <v>0</v>
      </c>
      <c r="L483" s="77">
        <v>1.9567600000000001</v>
      </c>
      <c r="M483" s="78">
        <v>0</v>
      </c>
      <c r="N483" s="78">
        <v>2.0000000000000001E-4</v>
      </c>
      <c r="O483" s="78">
        <v>0</v>
      </c>
    </row>
    <row r="484" spans="2:15">
      <c r="B484" t="s">
        <v>1759</v>
      </c>
      <c r="C484" t="s">
        <v>1760</v>
      </c>
      <c r="D484" t="s">
        <v>891</v>
      </c>
      <c r="E484" t="s">
        <v>882</v>
      </c>
      <c r="F484" t="s">
        <v>1761</v>
      </c>
      <c r="G484" t="s">
        <v>1710</v>
      </c>
      <c r="H484" t="s">
        <v>106</v>
      </c>
      <c r="I484" s="77">
        <v>93</v>
      </c>
      <c r="J484" s="77">
        <v>11476</v>
      </c>
      <c r="K484" s="77">
        <v>0.47641568000000001</v>
      </c>
      <c r="L484" s="77">
        <v>39.879950239999999</v>
      </c>
      <c r="M484" s="78">
        <v>0</v>
      </c>
      <c r="N484" s="78">
        <v>3.8E-3</v>
      </c>
      <c r="O484" s="78">
        <v>4.0000000000000002E-4</v>
      </c>
    </row>
    <row r="485" spans="2:15">
      <c r="B485" t="s">
        <v>1762</v>
      </c>
      <c r="C485" t="s">
        <v>1763</v>
      </c>
      <c r="D485" t="s">
        <v>891</v>
      </c>
      <c r="E485" t="s">
        <v>882</v>
      </c>
      <c r="F485" t="s">
        <v>1764</v>
      </c>
      <c r="G485" t="s">
        <v>1710</v>
      </c>
      <c r="H485" t="s">
        <v>106</v>
      </c>
      <c r="I485" s="77">
        <v>405</v>
      </c>
      <c r="J485" s="77">
        <v>1135</v>
      </c>
      <c r="K485" s="77">
        <v>0</v>
      </c>
      <c r="L485" s="77">
        <v>16.971201000000001</v>
      </c>
      <c r="M485" s="78">
        <v>0</v>
      </c>
      <c r="N485" s="78">
        <v>1.6000000000000001E-3</v>
      </c>
      <c r="O485" s="78">
        <v>2.0000000000000001E-4</v>
      </c>
    </row>
    <row r="486" spans="2:15">
      <c r="B486" t="s">
        <v>1765</v>
      </c>
      <c r="C486" t="s">
        <v>1766</v>
      </c>
      <c r="D486" t="s">
        <v>891</v>
      </c>
      <c r="E486" t="s">
        <v>882</v>
      </c>
      <c r="F486" t="s">
        <v>1767</v>
      </c>
      <c r="G486" t="s">
        <v>1710</v>
      </c>
      <c r="H486" t="s">
        <v>106</v>
      </c>
      <c r="I486" s="77">
        <v>4</v>
      </c>
      <c r="J486" s="77">
        <v>872</v>
      </c>
      <c r="K486" s="77">
        <v>6.2763999999999995E-4</v>
      </c>
      <c r="L486" s="77">
        <v>0.12940460000000001</v>
      </c>
      <c r="M486" s="78">
        <v>0</v>
      </c>
      <c r="N486" s="78">
        <v>0</v>
      </c>
      <c r="O486" s="78">
        <v>0</v>
      </c>
    </row>
    <row r="487" spans="2:15">
      <c r="B487" t="s">
        <v>1768</v>
      </c>
      <c r="C487" t="s">
        <v>1769</v>
      </c>
      <c r="D487" t="s">
        <v>891</v>
      </c>
      <c r="E487" t="s">
        <v>882</v>
      </c>
      <c r="F487" t="s">
        <v>1770</v>
      </c>
      <c r="G487" t="s">
        <v>1710</v>
      </c>
      <c r="H487" t="s">
        <v>106</v>
      </c>
      <c r="I487" s="77">
        <v>200</v>
      </c>
      <c r="J487" s="77">
        <v>2124</v>
      </c>
      <c r="K487" s="77">
        <v>0.11533808</v>
      </c>
      <c r="L487" s="77">
        <v>15.79895408</v>
      </c>
      <c r="M487" s="78">
        <v>0</v>
      </c>
      <c r="N487" s="78">
        <v>1.5E-3</v>
      </c>
      <c r="O487" s="78">
        <v>2.0000000000000001E-4</v>
      </c>
    </row>
    <row r="488" spans="2:15">
      <c r="B488" t="s">
        <v>1771</v>
      </c>
      <c r="C488" t="s">
        <v>1772</v>
      </c>
      <c r="D488" t="s">
        <v>891</v>
      </c>
      <c r="E488" t="s">
        <v>882</v>
      </c>
      <c r="F488" t="s">
        <v>1773</v>
      </c>
      <c r="G488" t="s">
        <v>1710</v>
      </c>
      <c r="H488" t="s">
        <v>106</v>
      </c>
      <c r="I488" s="77">
        <v>290</v>
      </c>
      <c r="J488" s="77">
        <v>3138</v>
      </c>
      <c r="K488" s="77">
        <v>0.31319236</v>
      </c>
      <c r="L488" s="77">
        <v>33.911130759999999</v>
      </c>
      <c r="M488" s="78">
        <v>0</v>
      </c>
      <c r="N488" s="78">
        <v>3.2000000000000002E-3</v>
      </c>
      <c r="O488" s="78">
        <v>4.0000000000000002E-4</v>
      </c>
    </row>
    <row r="489" spans="2:15">
      <c r="B489" t="s">
        <v>1774</v>
      </c>
      <c r="C489" t="s">
        <v>1775</v>
      </c>
      <c r="D489" t="s">
        <v>891</v>
      </c>
      <c r="E489" t="s">
        <v>882</v>
      </c>
      <c r="F489" t="s">
        <v>1776</v>
      </c>
      <c r="G489" t="s">
        <v>1710</v>
      </c>
      <c r="H489" t="s">
        <v>106</v>
      </c>
      <c r="I489" s="77">
        <v>15</v>
      </c>
      <c r="J489" s="77">
        <v>6755</v>
      </c>
      <c r="K489" s="77">
        <v>4.4414759999999998E-2</v>
      </c>
      <c r="L489" s="77">
        <v>3.7853337599999999</v>
      </c>
      <c r="M489" s="78">
        <v>0</v>
      </c>
      <c r="N489" s="78">
        <v>4.0000000000000002E-4</v>
      </c>
      <c r="O489" s="78">
        <v>0</v>
      </c>
    </row>
    <row r="490" spans="2:15">
      <c r="B490" t="s">
        <v>1777</v>
      </c>
      <c r="C490" t="s">
        <v>1778</v>
      </c>
      <c r="D490" t="s">
        <v>881</v>
      </c>
      <c r="E490" t="s">
        <v>882</v>
      </c>
      <c r="F490" t="s">
        <v>1779</v>
      </c>
      <c r="G490" t="s">
        <v>1710</v>
      </c>
      <c r="H490" t="s">
        <v>106</v>
      </c>
      <c r="I490" s="77">
        <v>67</v>
      </c>
      <c r="J490" s="77">
        <v>5017</v>
      </c>
      <c r="K490" s="77">
        <v>0</v>
      </c>
      <c r="L490" s="77">
        <v>12.410251880000001</v>
      </c>
      <c r="M490" s="78">
        <v>0</v>
      </c>
      <c r="N490" s="78">
        <v>1.1999999999999999E-3</v>
      </c>
      <c r="O490" s="78">
        <v>1E-4</v>
      </c>
    </row>
    <row r="491" spans="2:15">
      <c r="B491" t="s">
        <v>1780</v>
      </c>
      <c r="C491" t="s">
        <v>1781</v>
      </c>
      <c r="D491" t="s">
        <v>891</v>
      </c>
      <c r="E491" t="s">
        <v>882</v>
      </c>
      <c r="F491" t="s">
        <v>1782</v>
      </c>
      <c r="G491" t="s">
        <v>1783</v>
      </c>
      <c r="H491" t="s">
        <v>106</v>
      </c>
      <c r="I491" s="77">
        <v>40</v>
      </c>
      <c r="J491" s="77">
        <v>3785</v>
      </c>
      <c r="K491" s="77">
        <v>0</v>
      </c>
      <c r="L491" s="77">
        <v>5.5896879999999998</v>
      </c>
      <c r="M491" s="78">
        <v>0</v>
      </c>
      <c r="N491" s="78">
        <v>5.0000000000000001E-4</v>
      </c>
      <c r="O491" s="78">
        <v>1E-4</v>
      </c>
    </row>
    <row r="492" spans="2:15">
      <c r="B492" t="s">
        <v>1784</v>
      </c>
      <c r="C492" t="s">
        <v>1785</v>
      </c>
      <c r="D492" t="s">
        <v>881</v>
      </c>
      <c r="E492" t="s">
        <v>882</v>
      </c>
      <c r="F492" t="s">
        <v>1786</v>
      </c>
      <c r="G492" t="s">
        <v>1783</v>
      </c>
      <c r="H492" t="s">
        <v>106</v>
      </c>
      <c r="I492" s="77">
        <v>11</v>
      </c>
      <c r="J492" s="77">
        <v>5315</v>
      </c>
      <c r="K492" s="77">
        <v>2.73208E-3</v>
      </c>
      <c r="L492" s="77">
        <v>2.1612598799999998</v>
      </c>
      <c r="M492" s="78">
        <v>0</v>
      </c>
      <c r="N492" s="78">
        <v>2.0000000000000001E-4</v>
      </c>
      <c r="O492" s="78">
        <v>0</v>
      </c>
    </row>
    <row r="493" spans="2:15">
      <c r="B493" t="s">
        <v>1787</v>
      </c>
      <c r="C493" t="s">
        <v>1788</v>
      </c>
      <c r="D493" t="s">
        <v>891</v>
      </c>
      <c r="E493" t="s">
        <v>882</v>
      </c>
      <c r="F493" t="s">
        <v>1789</v>
      </c>
      <c r="G493" t="s">
        <v>1783</v>
      </c>
      <c r="H493" t="s">
        <v>106</v>
      </c>
      <c r="I493" s="77">
        <v>387</v>
      </c>
      <c r="J493" s="77">
        <v>8355</v>
      </c>
      <c r="K493" s="77">
        <v>0</v>
      </c>
      <c r="L493" s="77">
        <v>119.37657419999999</v>
      </c>
      <c r="M493" s="78">
        <v>0</v>
      </c>
      <c r="N493" s="78">
        <v>1.12E-2</v>
      </c>
      <c r="O493" s="78">
        <v>1.2999999999999999E-3</v>
      </c>
    </row>
    <row r="494" spans="2:15">
      <c r="B494" t="s">
        <v>1790</v>
      </c>
      <c r="C494" t="s">
        <v>1791</v>
      </c>
      <c r="D494" t="s">
        <v>881</v>
      </c>
      <c r="E494" t="s">
        <v>882</v>
      </c>
      <c r="F494" t="s">
        <v>1792</v>
      </c>
      <c r="G494" t="s">
        <v>1783</v>
      </c>
      <c r="H494" t="s">
        <v>106</v>
      </c>
      <c r="I494" s="77">
        <v>526</v>
      </c>
      <c r="J494" s="77">
        <v>12790</v>
      </c>
      <c r="K494" s="77">
        <v>0</v>
      </c>
      <c r="L494" s="77">
        <v>248.38077680000001</v>
      </c>
      <c r="M494" s="78">
        <v>0</v>
      </c>
      <c r="N494" s="78">
        <v>2.3400000000000001E-2</v>
      </c>
      <c r="O494" s="78">
        <v>2.7000000000000001E-3</v>
      </c>
    </row>
    <row r="495" spans="2:15">
      <c r="B495" t="s">
        <v>1793</v>
      </c>
      <c r="C495" t="s">
        <v>1794</v>
      </c>
      <c r="D495" t="s">
        <v>123</v>
      </c>
      <c r="E495" t="s">
        <v>882</v>
      </c>
      <c r="F495" t="s">
        <v>1795</v>
      </c>
      <c r="G495" t="s">
        <v>1783</v>
      </c>
      <c r="H495" t="s">
        <v>201</v>
      </c>
      <c r="I495" s="77">
        <v>23</v>
      </c>
      <c r="J495" s="77">
        <v>12800</v>
      </c>
      <c r="K495" s="77">
        <v>9.9266999999999997E-5</v>
      </c>
      <c r="L495" s="77">
        <v>1.007830467</v>
      </c>
      <c r="M495" s="78">
        <v>0</v>
      </c>
      <c r="N495" s="78">
        <v>1E-4</v>
      </c>
      <c r="O495" s="78">
        <v>0</v>
      </c>
    </row>
    <row r="496" spans="2:15">
      <c r="B496" t="s">
        <v>1796</v>
      </c>
      <c r="C496" t="s">
        <v>1797</v>
      </c>
      <c r="D496" t="s">
        <v>891</v>
      </c>
      <c r="E496" t="s">
        <v>882</v>
      </c>
      <c r="F496" t="s">
        <v>1798</v>
      </c>
      <c r="G496" t="s">
        <v>1783</v>
      </c>
      <c r="H496" t="s">
        <v>106</v>
      </c>
      <c r="I496" s="77">
        <v>91</v>
      </c>
      <c r="J496" s="77">
        <v>3867</v>
      </c>
      <c r="K496" s="77">
        <v>0</v>
      </c>
      <c r="L496" s="77">
        <v>12.99203724</v>
      </c>
      <c r="M496" s="78">
        <v>0</v>
      </c>
      <c r="N496" s="78">
        <v>1.1999999999999999E-3</v>
      </c>
      <c r="O496" s="78">
        <v>1E-4</v>
      </c>
    </row>
    <row r="497" spans="2:15">
      <c r="B497" t="s">
        <v>1799</v>
      </c>
      <c r="C497" t="s">
        <v>1800</v>
      </c>
      <c r="D497" t="s">
        <v>891</v>
      </c>
      <c r="E497" t="s">
        <v>882</v>
      </c>
      <c r="F497" t="s">
        <v>1801</v>
      </c>
      <c r="G497" t="s">
        <v>1783</v>
      </c>
      <c r="H497" t="s">
        <v>106</v>
      </c>
      <c r="I497" s="77">
        <v>12</v>
      </c>
      <c r="J497" s="77">
        <v>7545</v>
      </c>
      <c r="K497" s="77">
        <v>0</v>
      </c>
      <c r="L497" s="77">
        <v>3.3427368</v>
      </c>
      <c r="M497" s="78">
        <v>0</v>
      </c>
      <c r="N497" s="78">
        <v>2.9999999999999997E-4</v>
      </c>
      <c r="O497" s="78">
        <v>0</v>
      </c>
    </row>
    <row r="498" spans="2:15">
      <c r="B498" t="s">
        <v>1802</v>
      </c>
      <c r="C498" t="s">
        <v>1803</v>
      </c>
      <c r="D498" t="s">
        <v>881</v>
      </c>
      <c r="E498" t="s">
        <v>882</v>
      </c>
      <c r="F498" t="s">
        <v>1804</v>
      </c>
      <c r="G498" t="s">
        <v>1783</v>
      </c>
      <c r="H498" t="s">
        <v>106</v>
      </c>
      <c r="I498" s="77">
        <v>5</v>
      </c>
      <c r="J498" s="77">
        <v>8573</v>
      </c>
      <c r="K498" s="77">
        <v>0</v>
      </c>
      <c r="L498" s="77">
        <v>1.5825758000000001</v>
      </c>
      <c r="M498" s="78">
        <v>0</v>
      </c>
      <c r="N498" s="78">
        <v>1E-4</v>
      </c>
      <c r="O498" s="78">
        <v>0</v>
      </c>
    </row>
    <row r="499" spans="2:15">
      <c r="B499" t="s">
        <v>1805</v>
      </c>
      <c r="C499" t="s">
        <v>1806</v>
      </c>
      <c r="D499" t="s">
        <v>891</v>
      </c>
      <c r="E499" t="s">
        <v>882</v>
      </c>
      <c r="F499" t="s">
        <v>1807</v>
      </c>
      <c r="G499" t="s">
        <v>1783</v>
      </c>
      <c r="H499" t="s">
        <v>106</v>
      </c>
      <c r="I499" s="77">
        <v>52</v>
      </c>
      <c r="J499" s="77">
        <v>608</v>
      </c>
      <c r="K499" s="77">
        <v>0</v>
      </c>
      <c r="L499" s="77">
        <v>1.1672627200000001</v>
      </c>
      <c r="M499" s="78">
        <v>0</v>
      </c>
      <c r="N499" s="78">
        <v>1E-4</v>
      </c>
      <c r="O499" s="78">
        <v>0</v>
      </c>
    </row>
    <row r="500" spans="2:15">
      <c r="B500" t="s">
        <v>1808</v>
      </c>
      <c r="C500" t="s">
        <v>1809</v>
      </c>
      <c r="D500" t="s">
        <v>891</v>
      </c>
      <c r="E500" t="s">
        <v>882</v>
      </c>
      <c r="F500" t="s">
        <v>1810</v>
      </c>
      <c r="G500" t="s">
        <v>1783</v>
      </c>
      <c r="H500" t="s">
        <v>106</v>
      </c>
      <c r="I500" s="77">
        <v>28</v>
      </c>
      <c r="J500" s="77">
        <v>2695</v>
      </c>
      <c r="K500" s="77">
        <v>0</v>
      </c>
      <c r="L500" s="77">
        <v>2.7859832</v>
      </c>
      <c r="M500" s="78">
        <v>0</v>
      </c>
      <c r="N500" s="78">
        <v>2.9999999999999997E-4</v>
      </c>
      <c r="O500" s="78">
        <v>0</v>
      </c>
    </row>
    <row r="501" spans="2:15">
      <c r="B501" t="s">
        <v>1811</v>
      </c>
      <c r="C501" t="s">
        <v>1812</v>
      </c>
      <c r="D501" t="s">
        <v>881</v>
      </c>
      <c r="E501" t="s">
        <v>882</v>
      </c>
      <c r="F501" t="s">
        <v>1813</v>
      </c>
      <c r="G501" t="s">
        <v>1783</v>
      </c>
      <c r="H501" t="s">
        <v>106</v>
      </c>
      <c r="I501" s="77">
        <v>10</v>
      </c>
      <c r="J501" s="77">
        <v>750</v>
      </c>
      <c r="K501" s="77">
        <v>0</v>
      </c>
      <c r="L501" s="77">
        <v>0.27689999999999998</v>
      </c>
      <c r="M501" s="78">
        <v>0</v>
      </c>
      <c r="N501" s="78">
        <v>0</v>
      </c>
      <c r="O501" s="78">
        <v>0</v>
      </c>
    </row>
    <row r="502" spans="2:15">
      <c r="B502" t="s">
        <v>1814</v>
      </c>
      <c r="C502" t="s">
        <v>1815</v>
      </c>
      <c r="D502" t="s">
        <v>891</v>
      </c>
      <c r="E502" t="s">
        <v>882</v>
      </c>
      <c r="F502" t="s">
        <v>1816</v>
      </c>
      <c r="G502" t="s">
        <v>1783</v>
      </c>
      <c r="H502" t="s">
        <v>106</v>
      </c>
      <c r="I502" s="77">
        <v>9</v>
      </c>
      <c r="J502" s="77">
        <v>30782</v>
      </c>
      <c r="K502" s="77">
        <v>0</v>
      </c>
      <c r="L502" s="77">
        <v>10.228242959999999</v>
      </c>
      <c r="M502" s="78">
        <v>0</v>
      </c>
      <c r="N502" s="78">
        <v>1E-3</v>
      </c>
      <c r="O502" s="78">
        <v>1E-4</v>
      </c>
    </row>
    <row r="503" spans="2:15">
      <c r="B503" t="s">
        <v>1817</v>
      </c>
      <c r="C503" t="s">
        <v>1818</v>
      </c>
      <c r="D503" t="s">
        <v>891</v>
      </c>
      <c r="E503" t="s">
        <v>882</v>
      </c>
      <c r="F503" t="s">
        <v>1819</v>
      </c>
      <c r="G503" t="s">
        <v>1783</v>
      </c>
      <c r="H503" t="s">
        <v>106</v>
      </c>
      <c r="I503" s="77">
        <v>16</v>
      </c>
      <c r="J503" s="77">
        <v>10156</v>
      </c>
      <c r="K503" s="77">
        <v>0</v>
      </c>
      <c r="L503" s="77">
        <v>5.9993523199999998</v>
      </c>
      <c r="M503" s="78">
        <v>0</v>
      </c>
      <c r="N503" s="78">
        <v>5.9999999999999995E-4</v>
      </c>
      <c r="O503" s="78">
        <v>1E-4</v>
      </c>
    </row>
    <row r="504" spans="2:15">
      <c r="B504" t="s">
        <v>1820</v>
      </c>
      <c r="C504" t="s">
        <v>1821</v>
      </c>
      <c r="D504" t="s">
        <v>891</v>
      </c>
      <c r="E504" t="s">
        <v>882</v>
      </c>
      <c r="F504" t="s">
        <v>1822</v>
      </c>
      <c r="G504" t="s">
        <v>1783</v>
      </c>
      <c r="H504" t="s">
        <v>106</v>
      </c>
      <c r="I504" s="77">
        <v>31</v>
      </c>
      <c r="J504" s="77">
        <v>392</v>
      </c>
      <c r="K504" s="77">
        <v>0</v>
      </c>
      <c r="L504" s="77">
        <v>0.44865184000000002</v>
      </c>
      <c r="M504" s="78">
        <v>0</v>
      </c>
      <c r="N504" s="78">
        <v>0</v>
      </c>
      <c r="O504" s="78">
        <v>0</v>
      </c>
    </row>
    <row r="505" spans="2:15">
      <c r="B505" t="s">
        <v>1823</v>
      </c>
      <c r="C505" t="s">
        <v>1824</v>
      </c>
      <c r="D505" t="s">
        <v>891</v>
      </c>
      <c r="E505" t="s">
        <v>882</v>
      </c>
      <c r="F505" t="s">
        <v>1155</v>
      </c>
      <c r="G505" t="s">
        <v>1783</v>
      </c>
      <c r="H505" t="s">
        <v>106</v>
      </c>
      <c r="I505" s="77">
        <v>19</v>
      </c>
      <c r="J505" s="77">
        <v>3319</v>
      </c>
      <c r="K505" s="77">
        <v>0</v>
      </c>
      <c r="L505" s="77">
        <v>2.3282121199999999</v>
      </c>
      <c r="M505" s="78">
        <v>0</v>
      </c>
      <c r="N505" s="78">
        <v>2.0000000000000001E-4</v>
      </c>
      <c r="O505" s="78">
        <v>0</v>
      </c>
    </row>
    <row r="506" spans="2:15">
      <c r="B506" t="s">
        <v>1825</v>
      </c>
      <c r="C506" t="s">
        <v>1826</v>
      </c>
      <c r="D506" t="s">
        <v>881</v>
      </c>
      <c r="E506" t="s">
        <v>882</v>
      </c>
      <c r="F506" t="s">
        <v>1827</v>
      </c>
      <c r="G506" t="s">
        <v>1783</v>
      </c>
      <c r="H506" t="s">
        <v>106</v>
      </c>
      <c r="I506" s="77">
        <v>16</v>
      </c>
      <c r="J506" s="77">
        <v>117145</v>
      </c>
      <c r="K506" s="77">
        <v>0</v>
      </c>
      <c r="L506" s="77">
        <v>69.199894400000005</v>
      </c>
      <c r="M506" s="78">
        <v>0</v>
      </c>
      <c r="N506" s="78">
        <v>6.4999999999999997E-3</v>
      </c>
      <c r="O506" s="78">
        <v>8.0000000000000004E-4</v>
      </c>
    </row>
    <row r="507" spans="2:15">
      <c r="B507" t="s">
        <v>1828</v>
      </c>
      <c r="C507" t="s">
        <v>1829</v>
      </c>
      <c r="D507" t="s">
        <v>881</v>
      </c>
      <c r="E507" t="s">
        <v>882</v>
      </c>
      <c r="F507" t="s">
        <v>1830</v>
      </c>
      <c r="G507" t="s">
        <v>1783</v>
      </c>
      <c r="H507" t="s">
        <v>106</v>
      </c>
      <c r="I507" s="77">
        <v>72</v>
      </c>
      <c r="J507" s="77">
        <v>5775</v>
      </c>
      <c r="K507" s="77">
        <v>0</v>
      </c>
      <c r="L507" s="77">
        <v>15.351336</v>
      </c>
      <c r="M507" s="78">
        <v>0</v>
      </c>
      <c r="N507" s="78">
        <v>1.4E-3</v>
      </c>
      <c r="O507" s="78">
        <v>2.0000000000000001E-4</v>
      </c>
    </row>
    <row r="508" spans="2:15">
      <c r="B508" t="s">
        <v>1831</v>
      </c>
      <c r="C508" t="s">
        <v>1832</v>
      </c>
      <c r="D508" t="s">
        <v>881</v>
      </c>
      <c r="E508" t="s">
        <v>882</v>
      </c>
      <c r="F508" t="s">
        <v>1833</v>
      </c>
      <c r="G508" t="s">
        <v>1783</v>
      </c>
      <c r="H508" t="s">
        <v>106</v>
      </c>
      <c r="I508" s="77">
        <v>25</v>
      </c>
      <c r="J508" s="77">
        <v>3057</v>
      </c>
      <c r="K508" s="77">
        <v>0</v>
      </c>
      <c r="L508" s="77">
        <v>2.8216109999999999</v>
      </c>
      <c r="M508" s="78">
        <v>0</v>
      </c>
      <c r="N508" s="78">
        <v>2.9999999999999997E-4</v>
      </c>
      <c r="O508" s="78">
        <v>0</v>
      </c>
    </row>
    <row r="509" spans="2:15">
      <c r="B509" t="s">
        <v>1834</v>
      </c>
      <c r="C509" t="s">
        <v>1835</v>
      </c>
      <c r="D509" t="s">
        <v>881</v>
      </c>
      <c r="E509" t="s">
        <v>882</v>
      </c>
      <c r="F509" t="s">
        <v>1836</v>
      </c>
      <c r="G509" t="s">
        <v>1783</v>
      </c>
      <c r="H509" t="s">
        <v>106</v>
      </c>
      <c r="I509" s="77">
        <v>1</v>
      </c>
      <c r="J509" s="77">
        <v>1160</v>
      </c>
      <c r="K509" s="77">
        <v>0</v>
      </c>
      <c r="L509" s="77">
        <v>4.2827200000000003E-2</v>
      </c>
      <c r="M509" s="78">
        <v>0</v>
      </c>
      <c r="N509" s="78">
        <v>0</v>
      </c>
      <c r="O509" s="78">
        <v>0</v>
      </c>
    </row>
    <row r="510" spans="2:15">
      <c r="B510" t="s">
        <v>1837</v>
      </c>
      <c r="C510" t="s">
        <v>1838</v>
      </c>
      <c r="D510" t="s">
        <v>881</v>
      </c>
      <c r="E510" t="s">
        <v>882</v>
      </c>
      <c r="F510" t="s">
        <v>1839</v>
      </c>
      <c r="G510" t="s">
        <v>1783</v>
      </c>
      <c r="H510" t="s">
        <v>106</v>
      </c>
      <c r="I510" s="77">
        <v>3</v>
      </c>
      <c r="J510" s="77">
        <v>1407</v>
      </c>
      <c r="K510" s="77">
        <v>0</v>
      </c>
      <c r="L510" s="77">
        <v>0.15583932</v>
      </c>
      <c r="M510" s="78">
        <v>0</v>
      </c>
      <c r="N510" s="78">
        <v>0</v>
      </c>
      <c r="O510" s="78">
        <v>0</v>
      </c>
    </row>
    <row r="511" spans="2:15">
      <c r="B511" t="s">
        <v>1840</v>
      </c>
      <c r="C511" t="s">
        <v>1841</v>
      </c>
      <c r="D511" t="s">
        <v>881</v>
      </c>
      <c r="E511" t="s">
        <v>882</v>
      </c>
      <c r="F511" t="s">
        <v>1842</v>
      </c>
      <c r="G511" t="s">
        <v>1783</v>
      </c>
      <c r="H511" t="s">
        <v>106</v>
      </c>
      <c r="I511" s="77">
        <v>11</v>
      </c>
      <c r="J511" s="77">
        <v>6890</v>
      </c>
      <c r="K511" s="77">
        <v>0</v>
      </c>
      <c r="L511" s="77">
        <v>2.7981668000000002</v>
      </c>
      <c r="M511" s="78">
        <v>0</v>
      </c>
      <c r="N511" s="78">
        <v>2.9999999999999997E-4</v>
      </c>
      <c r="O511" s="78">
        <v>0</v>
      </c>
    </row>
    <row r="512" spans="2:15">
      <c r="B512" t="s">
        <v>1843</v>
      </c>
      <c r="C512" t="s">
        <v>1844</v>
      </c>
      <c r="D512" t="s">
        <v>881</v>
      </c>
      <c r="E512" t="s">
        <v>882</v>
      </c>
      <c r="F512" t="s">
        <v>1845</v>
      </c>
      <c r="G512" t="s">
        <v>1783</v>
      </c>
      <c r="H512" t="s">
        <v>106</v>
      </c>
      <c r="I512" s="77">
        <v>19</v>
      </c>
      <c r="J512" s="77">
        <v>1216</v>
      </c>
      <c r="K512" s="77">
        <v>0</v>
      </c>
      <c r="L512" s="77">
        <v>0.85299968000000004</v>
      </c>
      <c r="M512" s="78">
        <v>0</v>
      </c>
      <c r="N512" s="78">
        <v>1E-4</v>
      </c>
      <c r="O512" s="78">
        <v>0</v>
      </c>
    </row>
    <row r="513" spans="2:15">
      <c r="B513" t="s">
        <v>1846</v>
      </c>
      <c r="C513" t="s">
        <v>1847</v>
      </c>
      <c r="D513" t="s">
        <v>891</v>
      </c>
      <c r="E513" t="s">
        <v>882</v>
      </c>
      <c r="F513" t="s">
        <v>1848</v>
      </c>
      <c r="G513" t="s">
        <v>1783</v>
      </c>
      <c r="H513" t="s">
        <v>106</v>
      </c>
      <c r="I513" s="77">
        <v>10</v>
      </c>
      <c r="J513" s="77">
        <v>13291</v>
      </c>
      <c r="K513" s="77">
        <v>0</v>
      </c>
      <c r="L513" s="77">
        <v>4.9070372000000004</v>
      </c>
      <c r="M513" s="78">
        <v>0</v>
      </c>
      <c r="N513" s="78">
        <v>5.0000000000000001E-4</v>
      </c>
      <c r="O513" s="78">
        <v>1E-4</v>
      </c>
    </row>
    <row r="514" spans="2:15">
      <c r="B514" t="s">
        <v>1849</v>
      </c>
      <c r="C514" t="s">
        <v>1850</v>
      </c>
      <c r="D514" t="s">
        <v>881</v>
      </c>
      <c r="E514" t="s">
        <v>882</v>
      </c>
      <c r="F514" t="s">
        <v>1851</v>
      </c>
      <c r="G514" t="s">
        <v>1783</v>
      </c>
      <c r="H514" t="s">
        <v>106</v>
      </c>
      <c r="I514" s="77">
        <v>180</v>
      </c>
      <c r="J514" s="77">
        <v>558</v>
      </c>
      <c r="K514" s="77">
        <v>0</v>
      </c>
      <c r="L514" s="77">
        <v>3.7082448000000001</v>
      </c>
      <c r="M514" s="78">
        <v>0</v>
      </c>
      <c r="N514" s="78">
        <v>2.9999999999999997E-4</v>
      </c>
      <c r="O514" s="78">
        <v>0</v>
      </c>
    </row>
    <row r="515" spans="2:15">
      <c r="B515" t="s">
        <v>1852</v>
      </c>
      <c r="C515" t="s">
        <v>1853</v>
      </c>
      <c r="D515" t="s">
        <v>881</v>
      </c>
      <c r="E515" t="s">
        <v>882</v>
      </c>
      <c r="F515" t="s">
        <v>1854</v>
      </c>
      <c r="G515" t="s">
        <v>1783</v>
      </c>
      <c r="H515" t="s">
        <v>106</v>
      </c>
      <c r="I515" s="77">
        <v>29</v>
      </c>
      <c r="J515" s="77">
        <v>1698</v>
      </c>
      <c r="K515" s="77">
        <v>0</v>
      </c>
      <c r="L515" s="77">
        <v>1.8180146399999999</v>
      </c>
      <c r="M515" s="78">
        <v>0</v>
      </c>
      <c r="N515" s="78">
        <v>2.0000000000000001E-4</v>
      </c>
      <c r="O515" s="78">
        <v>0</v>
      </c>
    </row>
    <row r="516" spans="2:15">
      <c r="B516" t="s">
        <v>1855</v>
      </c>
      <c r="C516" t="s">
        <v>1856</v>
      </c>
      <c r="D516" t="s">
        <v>881</v>
      </c>
      <c r="E516" t="s">
        <v>882</v>
      </c>
      <c r="F516" t="s">
        <v>1857</v>
      </c>
      <c r="G516" t="s">
        <v>912</v>
      </c>
      <c r="H516" t="s">
        <v>106</v>
      </c>
      <c r="I516" s="77">
        <v>50</v>
      </c>
      <c r="J516" s="77">
        <v>11124</v>
      </c>
      <c r="K516" s="77">
        <v>0</v>
      </c>
      <c r="L516" s="77">
        <v>20.534904000000001</v>
      </c>
      <c r="M516" s="78">
        <v>0</v>
      </c>
      <c r="N516" s="78">
        <v>1.9E-3</v>
      </c>
      <c r="O516" s="78">
        <v>2.0000000000000001E-4</v>
      </c>
    </row>
    <row r="517" spans="2:15">
      <c r="B517" t="s">
        <v>1858</v>
      </c>
      <c r="C517" t="s">
        <v>1859</v>
      </c>
      <c r="D517" t="s">
        <v>881</v>
      </c>
      <c r="E517" t="s">
        <v>882</v>
      </c>
      <c r="F517" t="s">
        <v>1860</v>
      </c>
      <c r="G517" t="s">
        <v>912</v>
      </c>
      <c r="H517" t="s">
        <v>106</v>
      </c>
      <c r="I517" s="77">
        <v>29</v>
      </c>
      <c r="J517" s="77">
        <v>3248</v>
      </c>
      <c r="K517" s="77">
        <v>0</v>
      </c>
      <c r="L517" s="77">
        <v>3.4775686399999999</v>
      </c>
      <c r="M517" s="78">
        <v>0</v>
      </c>
      <c r="N517" s="78">
        <v>2.9999999999999997E-4</v>
      </c>
      <c r="O517" s="78">
        <v>0</v>
      </c>
    </row>
    <row r="518" spans="2:15">
      <c r="B518" t="s">
        <v>1861</v>
      </c>
      <c r="C518" t="s">
        <v>1862</v>
      </c>
      <c r="D518" t="s">
        <v>881</v>
      </c>
      <c r="E518" t="s">
        <v>882</v>
      </c>
      <c r="F518" t="s">
        <v>1863</v>
      </c>
      <c r="G518" t="s">
        <v>912</v>
      </c>
      <c r="H518" t="s">
        <v>106</v>
      </c>
      <c r="I518" s="77">
        <v>47</v>
      </c>
      <c r="J518" s="77">
        <v>14423</v>
      </c>
      <c r="K518" s="77">
        <v>0</v>
      </c>
      <c r="L518" s="77">
        <v>25.027366520000001</v>
      </c>
      <c r="M518" s="78">
        <v>0</v>
      </c>
      <c r="N518" s="78">
        <v>2.3999999999999998E-3</v>
      </c>
      <c r="O518" s="78">
        <v>2.9999999999999997E-4</v>
      </c>
    </row>
    <row r="519" spans="2:15">
      <c r="B519" t="s">
        <v>1864</v>
      </c>
      <c r="C519" t="s">
        <v>1865</v>
      </c>
      <c r="D519" t="s">
        <v>881</v>
      </c>
      <c r="E519" t="s">
        <v>882</v>
      </c>
      <c r="F519" t="s">
        <v>1866</v>
      </c>
      <c r="G519" t="s">
        <v>912</v>
      </c>
      <c r="H519" t="s">
        <v>106</v>
      </c>
      <c r="I519" s="77">
        <v>7</v>
      </c>
      <c r="J519" s="77">
        <v>72335</v>
      </c>
      <c r="K519" s="77">
        <v>0</v>
      </c>
      <c r="L519" s="77">
        <v>18.694257400000001</v>
      </c>
      <c r="M519" s="78">
        <v>0</v>
      </c>
      <c r="N519" s="78">
        <v>1.8E-3</v>
      </c>
      <c r="O519" s="78">
        <v>2.0000000000000001E-4</v>
      </c>
    </row>
    <row r="520" spans="2:15">
      <c r="B520" t="s">
        <v>1867</v>
      </c>
      <c r="C520" t="s">
        <v>1868</v>
      </c>
      <c r="D520" t="s">
        <v>881</v>
      </c>
      <c r="E520" t="s">
        <v>882</v>
      </c>
      <c r="F520" t="s">
        <v>1869</v>
      </c>
      <c r="G520" t="s">
        <v>912</v>
      </c>
      <c r="H520" t="s">
        <v>106</v>
      </c>
      <c r="I520" s="77">
        <v>91</v>
      </c>
      <c r="J520" s="77">
        <v>346</v>
      </c>
      <c r="K520" s="77">
        <v>0</v>
      </c>
      <c r="L520" s="77">
        <v>1.16246312</v>
      </c>
      <c r="M520" s="78">
        <v>0</v>
      </c>
      <c r="N520" s="78">
        <v>1E-4</v>
      </c>
      <c r="O520" s="78">
        <v>0</v>
      </c>
    </row>
    <row r="521" spans="2:15">
      <c r="B521" t="s">
        <v>1870</v>
      </c>
      <c r="C521" t="s">
        <v>1871</v>
      </c>
      <c r="D521" t="s">
        <v>881</v>
      </c>
      <c r="E521" t="s">
        <v>882</v>
      </c>
      <c r="F521" t="s">
        <v>1872</v>
      </c>
      <c r="G521" t="s">
        <v>912</v>
      </c>
      <c r="H521" t="s">
        <v>106</v>
      </c>
      <c r="I521" s="77">
        <v>45</v>
      </c>
      <c r="J521" s="77">
        <v>3690</v>
      </c>
      <c r="K521" s="77">
        <v>0</v>
      </c>
      <c r="L521" s="77">
        <v>6.130566</v>
      </c>
      <c r="M521" s="78">
        <v>0</v>
      </c>
      <c r="N521" s="78">
        <v>5.9999999999999995E-4</v>
      </c>
      <c r="O521" s="78">
        <v>1E-4</v>
      </c>
    </row>
    <row r="522" spans="2:15">
      <c r="B522" t="s">
        <v>1873</v>
      </c>
      <c r="C522" t="s">
        <v>1874</v>
      </c>
      <c r="D522" t="s">
        <v>891</v>
      </c>
      <c r="E522" t="s">
        <v>882</v>
      </c>
      <c r="F522" t="s">
        <v>1875</v>
      </c>
      <c r="G522" t="s">
        <v>912</v>
      </c>
      <c r="H522" t="s">
        <v>106</v>
      </c>
      <c r="I522" s="77">
        <v>11</v>
      </c>
      <c r="J522" s="77">
        <v>3823</v>
      </c>
      <c r="K522" s="77">
        <v>0</v>
      </c>
      <c r="L522" s="77">
        <v>1.5525967599999999</v>
      </c>
      <c r="M522" s="78">
        <v>0</v>
      </c>
      <c r="N522" s="78">
        <v>1E-4</v>
      </c>
      <c r="O522" s="78">
        <v>0</v>
      </c>
    </row>
    <row r="523" spans="2:15">
      <c r="B523" t="s">
        <v>1876</v>
      </c>
      <c r="C523" t="s">
        <v>1877</v>
      </c>
      <c r="D523" t="s">
        <v>881</v>
      </c>
      <c r="E523" t="s">
        <v>882</v>
      </c>
      <c r="F523" t="s">
        <v>1878</v>
      </c>
      <c r="G523" t="s">
        <v>912</v>
      </c>
      <c r="H523" t="s">
        <v>106</v>
      </c>
      <c r="I523" s="77">
        <v>36</v>
      </c>
      <c r="J523" s="77">
        <v>15877</v>
      </c>
      <c r="K523" s="77">
        <v>0</v>
      </c>
      <c r="L523" s="77">
        <v>21.102438240000001</v>
      </c>
      <c r="M523" s="78">
        <v>0</v>
      </c>
      <c r="N523" s="78">
        <v>2E-3</v>
      </c>
      <c r="O523" s="78">
        <v>2.0000000000000001E-4</v>
      </c>
    </row>
    <row r="524" spans="2:15">
      <c r="B524" t="s">
        <v>1879</v>
      </c>
      <c r="C524" t="s">
        <v>1880</v>
      </c>
      <c r="D524" t="s">
        <v>881</v>
      </c>
      <c r="E524" t="s">
        <v>882</v>
      </c>
      <c r="F524" t="s">
        <v>1881</v>
      </c>
      <c r="G524" t="s">
        <v>912</v>
      </c>
      <c r="H524" t="s">
        <v>106</v>
      </c>
      <c r="I524" s="77">
        <v>829</v>
      </c>
      <c r="J524" s="77">
        <v>3291</v>
      </c>
      <c r="K524" s="77">
        <v>0</v>
      </c>
      <c r="L524" s="77">
        <v>100.72658388000001</v>
      </c>
      <c r="M524" s="78">
        <v>0</v>
      </c>
      <c r="N524" s="78">
        <v>9.4999999999999998E-3</v>
      </c>
      <c r="O524" s="78">
        <v>1.1000000000000001E-3</v>
      </c>
    </row>
    <row r="525" spans="2:15">
      <c r="B525" t="s">
        <v>1882</v>
      </c>
      <c r="C525" t="s">
        <v>1883</v>
      </c>
      <c r="D525" t="s">
        <v>881</v>
      </c>
      <c r="E525" t="s">
        <v>882</v>
      </c>
      <c r="F525" t="s">
        <v>1884</v>
      </c>
      <c r="G525" t="s">
        <v>912</v>
      </c>
      <c r="H525" t="s">
        <v>106</v>
      </c>
      <c r="I525" s="77">
        <v>108</v>
      </c>
      <c r="J525" s="77">
        <v>6433</v>
      </c>
      <c r="K525" s="77">
        <v>0</v>
      </c>
      <c r="L525" s="77">
        <v>25.650686879999999</v>
      </c>
      <c r="M525" s="78">
        <v>0</v>
      </c>
      <c r="N525" s="78">
        <v>2.3999999999999998E-3</v>
      </c>
      <c r="O525" s="78">
        <v>2.9999999999999997E-4</v>
      </c>
    </row>
    <row r="526" spans="2:15">
      <c r="B526" t="s">
        <v>1885</v>
      </c>
      <c r="C526" t="s">
        <v>1886</v>
      </c>
      <c r="D526" t="s">
        <v>881</v>
      </c>
      <c r="E526" t="s">
        <v>882</v>
      </c>
      <c r="F526" t="s">
        <v>1887</v>
      </c>
      <c r="G526" t="s">
        <v>912</v>
      </c>
      <c r="H526" t="s">
        <v>106</v>
      </c>
      <c r="I526" s="77">
        <v>95</v>
      </c>
      <c r="J526" s="77">
        <v>40822</v>
      </c>
      <c r="K526" s="77">
        <v>1.074372E-2</v>
      </c>
      <c r="L526" s="77">
        <v>143.18982652</v>
      </c>
      <c r="M526" s="78">
        <v>0</v>
      </c>
      <c r="N526" s="78">
        <v>1.35E-2</v>
      </c>
      <c r="O526" s="78">
        <v>1.6000000000000001E-3</v>
      </c>
    </row>
    <row r="527" spans="2:15">
      <c r="B527" t="s">
        <v>1888</v>
      </c>
      <c r="C527" t="s">
        <v>1889</v>
      </c>
      <c r="D527" t="s">
        <v>881</v>
      </c>
      <c r="E527" t="s">
        <v>882</v>
      </c>
      <c r="F527" t="s">
        <v>1890</v>
      </c>
      <c r="G527" t="s">
        <v>912</v>
      </c>
      <c r="H527" t="s">
        <v>106</v>
      </c>
      <c r="I527" s="77">
        <v>53</v>
      </c>
      <c r="J527" s="77">
        <v>11806</v>
      </c>
      <c r="K527" s="77">
        <v>0</v>
      </c>
      <c r="L527" s="77">
        <v>23.101508559999999</v>
      </c>
      <c r="M527" s="78">
        <v>0</v>
      </c>
      <c r="N527" s="78">
        <v>2.2000000000000001E-3</v>
      </c>
      <c r="O527" s="78">
        <v>2.9999999999999997E-4</v>
      </c>
    </row>
    <row r="528" spans="2:15">
      <c r="B528" t="s">
        <v>1891</v>
      </c>
      <c r="C528" t="s">
        <v>1892</v>
      </c>
      <c r="D528" t="s">
        <v>891</v>
      </c>
      <c r="E528" t="s">
        <v>882</v>
      </c>
      <c r="F528" t="s">
        <v>1893</v>
      </c>
      <c r="G528" t="s">
        <v>912</v>
      </c>
      <c r="H528" t="s">
        <v>106</v>
      </c>
      <c r="I528" s="77">
        <v>137</v>
      </c>
      <c r="J528" s="77">
        <v>10064</v>
      </c>
      <c r="K528" s="77">
        <v>0.23034388</v>
      </c>
      <c r="L528" s="77">
        <v>51.134458440000003</v>
      </c>
      <c r="M528" s="78">
        <v>0</v>
      </c>
      <c r="N528" s="78">
        <v>4.7999999999999996E-3</v>
      </c>
      <c r="O528" s="78">
        <v>5.9999999999999995E-4</v>
      </c>
    </row>
    <row r="529" spans="2:15">
      <c r="B529" t="s">
        <v>1894</v>
      </c>
      <c r="C529" t="s">
        <v>1895</v>
      </c>
      <c r="D529" t="s">
        <v>891</v>
      </c>
      <c r="E529" t="s">
        <v>882</v>
      </c>
      <c r="F529" t="s">
        <v>1896</v>
      </c>
      <c r="G529" t="s">
        <v>916</v>
      </c>
      <c r="H529" t="s">
        <v>106</v>
      </c>
      <c r="I529" s="77">
        <v>11</v>
      </c>
      <c r="J529" s="77">
        <v>30833</v>
      </c>
      <c r="K529" s="77">
        <v>0</v>
      </c>
      <c r="L529" s="77">
        <v>12.52189796</v>
      </c>
      <c r="M529" s="78">
        <v>0</v>
      </c>
      <c r="N529" s="78">
        <v>1.1999999999999999E-3</v>
      </c>
      <c r="O529" s="78">
        <v>1E-4</v>
      </c>
    </row>
    <row r="530" spans="2:15">
      <c r="B530" t="s">
        <v>1897</v>
      </c>
      <c r="C530" t="s">
        <v>1898</v>
      </c>
      <c r="D530" t="s">
        <v>881</v>
      </c>
      <c r="E530" t="s">
        <v>882</v>
      </c>
      <c r="F530" t="s">
        <v>1899</v>
      </c>
      <c r="G530" t="s">
        <v>916</v>
      </c>
      <c r="H530" t="s">
        <v>106</v>
      </c>
      <c r="I530" s="77">
        <v>69</v>
      </c>
      <c r="J530" s="77">
        <v>48377</v>
      </c>
      <c r="K530" s="77">
        <v>0</v>
      </c>
      <c r="L530" s="77">
        <v>123.23943996</v>
      </c>
      <c r="M530" s="78">
        <v>0</v>
      </c>
      <c r="N530" s="78">
        <v>1.1599999999999999E-2</v>
      </c>
      <c r="O530" s="78">
        <v>1.2999999999999999E-3</v>
      </c>
    </row>
    <row r="531" spans="2:15">
      <c r="B531" t="s">
        <v>1900</v>
      </c>
      <c r="C531" t="s">
        <v>1901</v>
      </c>
      <c r="D531" t="s">
        <v>881</v>
      </c>
      <c r="E531" t="s">
        <v>882</v>
      </c>
      <c r="F531" t="s">
        <v>1902</v>
      </c>
      <c r="G531" t="s">
        <v>916</v>
      </c>
      <c r="H531" t="s">
        <v>106</v>
      </c>
      <c r="I531" s="77">
        <v>146</v>
      </c>
      <c r="J531" s="77">
        <v>1538</v>
      </c>
      <c r="K531" s="77">
        <v>0</v>
      </c>
      <c r="L531" s="77">
        <v>8.2903121599999992</v>
      </c>
      <c r="M531" s="78">
        <v>0</v>
      </c>
      <c r="N531" s="78">
        <v>8.0000000000000004E-4</v>
      </c>
      <c r="O531" s="78">
        <v>1E-4</v>
      </c>
    </row>
    <row r="532" spans="2:15">
      <c r="B532" t="s">
        <v>1903</v>
      </c>
      <c r="C532" t="s">
        <v>1904</v>
      </c>
      <c r="D532" t="s">
        <v>881</v>
      </c>
      <c r="E532" t="s">
        <v>882</v>
      </c>
      <c r="F532" t="s">
        <v>1905</v>
      </c>
      <c r="G532" t="s">
        <v>916</v>
      </c>
      <c r="H532" t="s">
        <v>106</v>
      </c>
      <c r="I532" s="77">
        <v>90</v>
      </c>
      <c r="J532" s="77">
        <v>1084</v>
      </c>
      <c r="K532" s="77">
        <v>0</v>
      </c>
      <c r="L532" s="77">
        <v>3.6019152000000001</v>
      </c>
      <c r="M532" s="78">
        <v>0</v>
      </c>
      <c r="N532" s="78">
        <v>2.9999999999999997E-4</v>
      </c>
      <c r="O532" s="78">
        <v>0</v>
      </c>
    </row>
    <row r="533" spans="2:15">
      <c r="B533" t="s">
        <v>1906</v>
      </c>
      <c r="C533" t="s">
        <v>1907</v>
      </c>
      <c r="D533" t="s">
        <v>881</v>
      </c>
      <c r="E533" t="s">
        <v>882</v>
      </c>
      <c r="F533" t="s">
        <v>1908</v>
      </c>
      <c r="G533" t="s">
        <v>916</v>
      </c>
      <c r="H533" t="s">
        <v>106</v>
      </c>
      <c r="I533" s="77">
        <v>12</v>
      </c>
      <c r="J533" s="77">
        <v>2557</v>
      </c>
      <c r="K533" s="77">
        <v>0</v>
      </c>
      <c r="L533" s="77">
        <v>1.13285328</v>
      </c>
      <c r="M533" s="78">
        <v>0</v>
      </c>
      <c r="N533" s="78">
        <v>1E-4</v>
      </c>
      <c r="O533" s="78">
        <v>0</v>
      </c>
    </row>
    <row r="534" spans="2:15">
      <c r="B534" t="s">
        <v>1909</v>
      </c>
      <c r="C534" t="s">
        <v>1910</v>
      </c>
      <c r="D534" t="s">
        <v>881</v>
      </c>
      <c r="E534" t="s">
        <v>882</v>
      </c>
      <c r="F534" t="s">
        <v>1911</v>
      </c>
      <c r="G534" t="s">
        <v>916</v>
      </c>
      <c r="H534" t="s">
        <v>106</v>
      </c>
      <c r="I534" s="77">
        <v>12</v>
      </c>
      <c r="J534" s="77">
        <v>16164</v>
      </c>
      <c r="K534" s="77">
        <v>0</v>
      </c>
      <c r="L534" s="77">
        <v>7.1612985599999996</v>
      </c>
      <c r="M534" s="78">
        <v>0</v>
      </c>
      <c r="N534" s="78">
        <v>6.9999999999999999E-4</v>
      </c>
      <c r="O534" s="78">
        <v>1E-4</v>
      </c>
    </row>
    <row r="535" spans="2:15">
      <c r="B535" t="s">
        <v>1912</v>
      </c>
      <c r="C535" t="s">
        <v>1913</v>
      </c>
      <c r="D535" t="s">
        <v>881</v>
      </c>
      <c r="E535" t="s">
        <v>882</v>
      </c>
      <c r="F535" t="s">
        <v>1914</v>
      </c>
      <c r="G535" t="s">
        <v>916</v>
      </c>
      <c r="H535" t="s">
        <v>106</v>
      </c>
      <c r="I535" s="77">
        <v>38</v>
      </c>
      <c r="J535" s="77">
        <v>11612</v>
      </c>
      <c r="K535" s="77">
        <v>0</v>
      </c>
      <c r="L535" s="77">
        <v>16.291171519999999</v>
      </c>
      <c r="M535" s="78">
        <v>0</v>
      </c>
      <c r="N535" s="78">
        <v>1.5E-3</v>
      </c>
      <c r="O535" s="78">
        <v>2.0000000000000001E-4</v>
      </c>
    </row>
    <row r="536" spans="2:15">
      <c r="B536" t="s">
        <v>1915</v>
      </c>
      <c r="C536" t="s">
        <v>1916</v>
      </c>
      <c r="D536" t="s">
        <v>123</v>
      </c>
      <c r="E536" t="s">
        <v>882</v>
      </c>
      <c r="F536" t="s">
        <v>1917</v>
      </c>
      <c r="G536" t="s">
        <v>916</v>
      </c>
      <c r="H536" t="s">
        <v>116</v>
      </c>
      <c r="I536" s="77">
        <v>1000</v>
      </c>
      <c r="J536" s="77">
        <v>189</v>
      </c>
      <c r="K536" s="77">
        <v>0</v>
      </c>
      <c r="L536" s="77">
        <v>5.2621380000000002</v>
      </c>
      <c r="M536" s="78">
        <v>0</v>
      </c>
      <c r="N536" s="78">
        <v>5.0000000000000001E-4</v>
      </c>
      <c r="O536" s="78">
        <v>1E-4</v>
      </c>
    </row>
    <row r="537" spans="2:15">
      <c r="B537" t="s">
        <v>1918</v>
      </c>
      <c r="C537" t="s">
        <v>1919</v>
      </c>
      <c r="D537" t="s">
        <v>891</v>
      </c>
      <c r="E537" t="s">
        <v>882</v>
      </c>
      <c r="F537" t="s">
        <v>1920</v>
      </c>
      <c r="G537" t="s">
        <v>916</v>
      </c>
      <c r="H537" t="s">
        <v>106</v>
      </c>
      <c r="I537" s="77">
        <v>28</v>
      </c>
      <c r="J537" s="77">
        <v>6439</v>
      </c>
      <c r="K537" s="77">
        <v>0</v>
      </c>
      <c r="L537" s="77">
        <v>6.6563806400000001</v>
      </c>
      <c r="M537" s="78">
        <v>0</v>
      </c>
      <c r="N537" s="78">
        <v>5.9999999999999995E-4</v>
      </c>
      <c r="O537" s="78">
        <v>1E-4</v>
      </c>
    </row>
    <row r="538" spans="2:15">
      <c r="B538" t="s">
        <v>1921</v>
      </c>
      <c r="C538" t="s">
        <v>1922</v>
      </c>
      <c r="D538" t="s">
        <v>881</v>
      </c>
      <c r="E538" t="s">
        <v>882</v>
      </c>
      <c r="F538" t="s">
        <v>1923</v>
      </c>
      <c r="G538" t="s">
        <v>916</v>
      </c>
      <c r="H538" t="s">
        <v>106</v>
      </c>
      <c r="I538" s="77">
        <v>133</v>
      </c>
      <c r="J538" s="77">
        <v>3590</v>
      </c>
      <c r="K538" s="77">
        <v>0</v>
      </c>
      <c r="L538" s="77">
        <v>17.6281924</v>
      </c>
      <c r="M538" s="78">
        <v>0</v>
      </c>
      <c r="N538" s="78">
        <v>1.6999999999999999E-3</v>
      </c>
      <c r="O538" s="78">
        <v>2.0000000000000001E-4</v>
      </c>
    </row>
    <row r="539" spans="2:15">
      <c r="B539" t="s">
        <v>1924</v>
      </c>
      <c r="C539" t="s">
        <v>1925</v>
      </c>
      <c r="D539" t="s">
        <v>891</v>
      </c>
      <c r="E539" t="s">
        <v>882</v>
      </c>
      <c r="F539" t="s">
        <v>1926</v>
      </c>
      <c r="G539" t="s">
        <v>916</v>
      </c>
      <c r="H539" t="s">
        <v>106</v>
      </c>
      <c r="I539" s="77">
        <v>40</v>
      </c>
      <c r="J539" s="77">
        <v>6408</v>
      </c>
      <c r="K539" s="77">
        <v>0</v>
      </c>
      <c r="L539" s="77">
        <v>9.4633344000000008</v>
      </c>
      <c r="M539" s="78">
        <v>0</v>
      </c>
      <c r="N539" s="78">
        <v>8.9999999999999998E-4</v>
      </c>
      <c r="O539" s="78">
        <v>1E-4</v>
      </c>
    </row>
    <row r="540" spans="2:15">
      <c r="B540" t="s">
        <v>1927</v>
      </c>
      <c r="C540" t="s">
        <v>1928</v>
      </c>
      <c r="D540" t="s">
        <v>881</v>
      </c>
      <c r="E540" t="s">
        <v>882</v>
      </c>
      <c r="F540" t="s">
        <v>1929</v>
      </c>
      <c r="G540" t="s">
        <v>916</v>
      </c>
      <c r="H540" t="s">
        <v>106</v>
      </c>
      <c r="I540" s="77">
        <v>76</v>
      </c>
      <c r="J540" s="77">
        <v>3434</v>
      </c>
      <c r="K540" s="77">
        <v>0</v>
      </c>
      <c r="L540" s="77">
        <v>9.6355292800000001</v>
      </c>
      <c r="M540" s="78">
        <v>0</v>
      </c>
      <c r="N540" s="78">
        <v>8.9999999999999998E-4</v>
      </c>
      <c r="O540" s="78">
        <v>1E-4</v>
      </c>
    </row>
    <row r="541" spans="2:15">
      <c r="B541" t="s">
        <v>1930</v>
      </c>
      <c r="C541" t="s">
        <v>1931</v>
      </c>
      <c r="D541" t="s">
        <v>881</v>
      </c>
      <c r="E541" t="s">
        <v>882</v>
      </c>
      <c r="F541" t="s">
        <v>1932</v>
      </c>
      <c r="G541" t="s">
        <v>916</v>
      </c>
      <c r="H541" t="s">
        <v>106</v>
      </c>
      <c r="I541" s="77">
        <v>54</v>
      </c>
      <c r="J541" s="77">
        <v>14399</v>
      </c>
      <c r="K541" s="77">
        <v>0</v>
      </c>
      <c r="L541" s="77">
        <v>28.70699832</v>
      </c>
      <c r="M541" s="78">
        <v>0</v>
      </c>
      <c r="N541" s="78">
        <v>2.7000000000000001E-3</v>
      </c>
      <c r="O541" s="78">
        <v>2.9999999999999997E-4</v>
      </c>
    </row>
    <row r="542" spans="2:15">
      <c r="B542" t="s">
        <v>1933</v>
      </c>
      <c r="C542" t="s">
        <v>1934</v>
      </c>
      <c r="D542" t="s">
        <v>881</v>
      </c>
      <c r="E542" t="s">
        <v>882</v>
      </c>
      <c r="F542" t="s">
        <v>1218</v>
      </c>
      <c r="G542" t="s">
        <v>916</v>
      </c>
      <c r="H542" t="s">
        <v>106</v>
      </c>
      <c r="I542" s="77">
        <v>85</v>
      </c>
      <c r="J542" s="77">
        <v>861</v>
      </c>
      <c r="K542" s="77">
        <v>0</v>
      </c>
      <c r="L542" s="77">
        <v>2.7019902</v>
      </c>
      <c r="M542" s="78">
        <v>0</v>
      </c>
      <c r="N542" s="78">
        <v>2.9999999999999997E-4</v>
      </c>
      <c r="O542" s="78">
        <v>0</v>
      </c>
    </row>
    <row r="543" spans="2:15">
      <c r="B543" t="s">
        <v>1935</v>
      </c>
      <c r="C543" t="s">
        <v>1936</v>
      </c>
      <c r="D543" t="s">
        <v>891</v>
      </c>
      <c r="E543" t="s">
        <v>882</v>
      </c>
      <c r="F543" t="s">
        <v>1937</v>
      </c>
      <c r="G543" t="s">
        <v>916</v>
      </c>
      <c r="H543" t="s">
        <v>106</v>
      </c>
      <c r="I543" s="77">
        <v>36</v>
      </c>
      <c r="J543" s="77">
        <v>3917</v>
      </c>
      <c r="K543" s="77">
        <v>0</v>
      </c>
      <c r="L543" s="77">
        <v>5.2061630399999999</v>
      </c>
      <c r="M543" s="78">
        <v>0</v>
      </c>
      <c r="N543" s="78">
        <v>5.0000000000000001E-4</v>
      </c>
      <c r="O543" s="78">
        <v>1E-4</v>
      </c>
    </row>
    <row r="544" spans="2:15">
      <c r="B544" t="s">
        <v>1938</v>
      </c>
      <c r="C544" t="s">
        <v>1939</v>
      </c>
      <c r="D544" t="s">
        <v>881</v>
      </c>
      <c r="E544" t="s">
        <v>882</v>
      </c>
      <c r="F544" t="s">
        <v>1394</v>
      </c>
      <c r="G544" t="s">
        <v>916</v>
      </c>
      <c r="H544" t="s">
        <v>106</v>
      </c>
      <c r="I544" s="77">
        <v>8</v>
      </c>
      <c r="J544" s="77">
        <v>5122</v>
      </c>
      <c r="K544" s="77">
        <v>0</v>
      </c>
      <c r="L544" s="77">
        <v>1.5128339200000001</v>
      </c>
      <c r="M544" s="78">
        <v>0</v>
      </c>
      <c r="N544" s="78">
        <v>1E-4</v>
      </c>
      <c r="O544" s="78">
        <v>0</v>
      </c>
    </row>
    <row r="545" spans="2:15">
      <c r="B545" t="s">
        <v>1940</v>
      </c>
      <c r="C545" t="s">
        <v>1941</v>
      </c>
      <c r="D545" t="s">
        <v>881</v>
      </c>
      <c r="E545" t="s">
        <v>882</v>
      </c>
      <c r="F545" t="s">
        <v>1942</v>
      </c>
      <c r="G545" t="s">
        <v>916</v>
      </c>
      <c r="H545" t="s">
        <v>106</v>
      </c>
      <c r="I545" s="77">
        <v>30</v>
      </c>
      <c r="J545" s="77">
        <v>2694</v>
      </c>
      <c r="K545" s="77">
        <v>0</v>
      </c>
      <c r="L545" s="77">
        <v>2.9838743999999999</v>
      </c>
      <c r="M545" s="78">
        <v>0</v>
      </c>
      <c r="N545" s="78">
        <v>2.9999999999999997E-4</v>
      </c>
      <c r="O545" s="78">
        <v>0</v>
      </c>
    </row>
    <row r="546" spans="2:15">
      <c r="B546" t="s">
        <v>1943</v>
      </c>
      <c r="C546" t="s">
        <v>1944</v>
      </c>
      <c r="D546" t="s">
        <v>891</v>
      </c>
      <c r="E546" t="s">
        <v>882</v>
      </c>
      <c r="F546" t="s">
        <v>1945</v>
      </c>
      <c r="G546" t="s">
        <v>916</v>
      </c>
      <c r="H546" t="s">
        <v>106</v>
      </c>
      <c r="I546" s="77">
        <v>7</v>
      </c>
      <c r="J546" s="77">
        <v>6409</v>
      </c>
      <c r="K546" s="77">
        <v>0</v>
      </c>
      <c r="L546" s="77">
        <v>1.65634196</v>
      </c>
      <c r="M546" s="78">
        <v>0</v>
      </c>
      <c r="N546" s="78">
        <v>2.0000000000000001E-4</v>
      </c>
      <c r="O546" s="78">
        <v>0</v>
      </c>
    </row>
    <row r="547" spans="2:15">
      <c r="B547" t="s">
        <v>1946</v>
      </c>
      <c r="C547" t="s">
        <v>1947</v>
      </c>
      <c r="D547" t="s">
        <v>891</v>
      </c>
      <c r="E547" t="s">
        <v>882</v>
      </c>
      <c r="F547" t="s">
        <v>1948</v>
      </c>
      <c r="G547" t="s">
        <v>916</v>
      </c>
      <c r="H547" t="s">
        <v>106</v>
      </c>
      <c r="I547" s="77">
        <v>14</v>
      </c>
      <c r="J547" s="77">
        <v>5029</v>
      </c>
      <c r="K547" s="77">
        <v>0</v>
      </c>
      <c r="L547" s="77">
        <v>2.5993895199999999</v>
      </c>
      <c r="M547" s="78">
        <v>0</v>
      </c>
      <c r="N547" s="78">
        <v>2.0000000000000001E-4</v>
      </c>
      <c r="O547" s="78">
        <v>0</v>
      </c>
    </row>
    <row r="548" spans="2:15">
      <c r="B548" t="s">
        <v>1949</v>
      </c>
      <c r="C548" t="s">
        <v>1950</v>
      </c>
      <c r="D548" t="s">
        <v>891</v>
      </c>
      <c r="E548" t="s">
        <v>882</v>
      </c>
      <c r="F548" t="s">
        <v>1951</v>
      </c>
      <c r="G548" t="s">
        <v>916</v>
      </c>
      <c r="H548" t="s">
        <v>106</v>
      </c>
      <c r="I548" s="77">
        <v>12</v>
      </c>
      <c r="J548" s="77">
        <v>22469</v>
      </c>
      <c r="K548" s="77">
        <v>0</v>
      </c>
      <c r="L548" s="77">
        <v>9.9546657599999993</v>
      </c>
      <c r="M548" s="78">
        <v>0</v>
      </c>
      <c r="N548" s="78">
        <v>8.9999999999999998E-4</v>
      </c>
      <c r="O548" s="78">
        <v>1E-4</v>
      </c>
    </row>
    <row r="549" spans="2:15">
      <c r="B549" t="s">
        <v>1952</v>
      </c>
      <c r="C549" t="s">
        <v>1953</v>
      </c>
      <c r="D549" t="s">
        <v>881</v>
      </c>
      <c r="E549" t="s">
        <v>882</v>
      </c>
      <c r="F549" t="s">
        <v>1954</v>
      </c>
      <c r="G549" t="s">
        <v>916</v>
      </c>
      <c r="H549" t="s">
        <v>106</v>
      </c>
      <c r="I549" s="77">
        <v>1</v>
      </c>
      <c r="J549" s="77">
        <v>7509</v>
      </c>
      <c r="K549" s="77">
        <v>0</v>
      </c>
      <c r="L549" s="77">
        <v>0.27723228</v>
      </c>
      <c r="M549" s="78">
        <v>0</v>
      </c>
      <c r="N549" s="78">
        <v>0</v>
      </c>
      <c r="O549" s="78">
        <v>0</v>
      </c>
    </row>
    <row r="550" spans="2:15">
      <c r="B550" t="s">
        <v>1955</v>
      </c>
      <c r="C550" t="s">
        <v>1956</v>
      </c>
      <c r="D550" t="s">
        <v>881</v>
      </c>
      <c r="E550" t="s">
        <v>882</v>
      </c>
      <c r="F550" t="s">
        <v>1957</v>
      </c>
      <c r="G550" t="s">
        <v>916</v>
      </c>
      <c r="H550" t="s">
        <v>106</v>
      </c>
      <c r="I550" s="77">
        <v>15</v>
      </c>
      <c r="J550" s="77">
        <v>1092</v>
      </c>
      <c r="K550" s="77">
        <v>0</v>
      </c>
      <c r="L550" s="77">
        <v>0.6047496</v>
      </c>
      <c r="M550" s="78">
        <v>0</v>
      </c>
      <c r="N550" s="78">
        <v>1E-4</v>
      </c>
      <c r="O550" s="78">
        <v>0</v>
      </c>
    </row>
    <row r="551" spans="2:15">
      <c r="B551" t="s">
        <v>1958</v>
      </c>
      <c r="C551" t="s">
        <v>1959</v>
      </c>
      <c r="D551" t="s">
        <v>881</v>
      </c>
      <c r="E551" t="s">
        <v>882</v>
      </c>
      <c r="F551" t="s">
        <v>1960</v>
      </c>
      <c r="G551" t="s">
        <v>916</v>
      </c>
      <c r="H551" t="s">
        <v>106</v>
      </c>
      <c r="I551" s="77">
        <v>61</v>
      </c>
      <c r="J551" s="77">
        <v>4950</v>
      </c>
      <c r="K551" s="77">
        <v>0</v>
      </c>
      <c r="L551" s="77">
        <v>11.147994000000001</v>
      </c>
      <c r="M551" s="78">
        <v>0</v>
      </c>
      <c r="N551" s="78">
        <v>1.1000000000000001E-3</v>
      </c>
      <c r="O551" s="78">
        <v>1E-4</v>
      </c>
    </row>
    <row r="552" spans="2:15">
      <c r="B552" t="s">
        <v>1961</v>
      </c>
      <c r="C552" t="s">
        <v>1962</v>
      </c>
      <c r="D552" t="s">
        <v>891</v>
      </c>
      <c r="E552" t="s">
        <v>882</v>
      </c>
      <c r="F552" t="s">
        <v>1963</v>
      </c>
      <c r="G552" t="s">
        <v>916</v>
      </c>
      <c r="H552" t="s">
        <v>106</v>
      </c>
      <c r="I552" s="77">
        <v>7</v>
      </c>
      <c r="J552" s="77">
        <v>17645</v>
      </c>
      <c r="K552" s="77">
        <v>0</v>
      </c>
      <c r="L552" s="77">
        <v>4.5601738000000003</v>
      </c>
      <c r="M552" s="78">
        <v>0</v>
      </c>
      <c r="N552" s="78">
        <v>4.0000000000000002E-4</v>
      </c>
      <c r="O552" s="78">
        <v>0</v>
      </c>
    </row>
    <row r="553" spans="2:15">
      <c r="B553" t="s">
        <v>1964</v>
      </c>
      <c r="C553" t="s">
        <v>1965</v>
      </c>
      <c r="D553" t="s">
        <v>881</v>
      </c>
      <c r="E553" t="s">
        <v>882</v>
      </c>
      <c r="F553" t="s">
        <v>1966</v>
      </c>
      <c r="G553" t="s">
        <v>916</v>
      </c>
      <c r="H553" t="s">
        <v>106</v>
      </c>
      <c r="I553" s="77">
        <v>313</v>
      </c>
      <c r="J553" s="77">
        <v>322</v>
      </c>
      <c r="K553" s="77">
        <v>0</v>
      </c>
      <c r="L553" s="77">
        <v>3.7210191199999998</v>
      </c>
      <c r="M553" s="78">
        <v>0</v>
      </c>
      <c r="N553" s="78">
        <v>4.0000000000000002E-4</v>
      </c>
      <c r="O553" s="78">
        <v>0</v>
      </c>
    </row>
    <row r="554" spans="2:15">
      <c r="B554" t="s">
        <v>1967</v>
      </c>
      <c r="C554" t="s">
        <v>1968</v>
      </c>
      <c r="D554" t="s">
        <v>881</v>
      </c>
      <c r="E554" t="s">
        <v>882</v>
      </c>
      <c r="F554" t="s">
        <v>1969</v>
      </c>
      <c r="G554" t="s">
        <v>916</v>
      </c>
      <c r="H554" t="s">
        <v>106</v>
      </c>
      <c r="I554" s="77">
        <v>148</v>
      </c>
      <c r="J554" s="77">
        <v>705</v>
      </c>
      <c r="K554" s="77">
        <v>0</v>
      </c>
      <c r="L554" s="77">
        <v>3.8522327999999999</v>
      </c>
      <c r="M554" s="78">
        <v>0</v>
      </c>
      <c r="N554" s="78">
        <v>4.0000000000000002E-4</v>
      </c>
      <c r="O554" s="78">
        <v>0</v>
      </c>
    </row>
    <row r="555" spans="2:15">
      <c r="B555" t="s">
        <v>1970</v>
      </c>
      <c r="C555" t="s">
        <v>1971</v>
      </c>
      <c r="D555" t="s">
        <v>881</v>
      </c>
      <c r="E555" t="s">
        <v>882</v>
      </c>
      <c r="F555" t="s">
        <v>1972</v>
      </c>
      <c r="G555" t="s">
        <v>916</v>
      </c>
      <c r="H555" t="s">
        <v>106</v>
      </c>
      <c r="I555" s="77">
        <v>6</v>
      </c>
      <c r="J555" s="77">
        <v>45582</v>
      </c>
      <c r="K555" s="77">
        <v>0</v>
      </c>
      <c r="L555" s="77">
        <v>10.09732464</v>
      </c>
      <c r="M555" s="78">
        <v>0</v>
      </c>
      <c r="N555" s="78">
        <v>1E-3</v>
      </c>
      <c r="O555" s="78">
        <v>1E-4</v>
      </c>
    </row>
    <row r="556" spans="2:15">
      <c r="B556" t="s">
        <v>1973</v>
      </c>
      <c r="C556" t="s">
        <v>1974</v>
      </c>
      <c r="D556" t="s">
        <v>881</v>
      </c>
      <c r="E556" t="s">
        <v>882</v>
      </c>
      <c r="F556" t="s">
        <v>1975</v>
      </c>
      <c r="G556" t="s">
        <v>916</v>
      </c>
      <c r="H556" t="s">
        <v>106</v>
      </c>
      <c r="I556" s="77">
        <v>18</v>
      </c>
      <c r="J556" s="77">
        <v>4942</v>
      </c>
      <c r="K556" s="77">
        <v>0</v>
      </c>
      <c r="L556" s="77">
        <v>3.2842555199999999</v>
      </c>
      <c r="M556" s="78">
        <v>0</v>
      </c>
      <c r="N556" s="78">
        <v>2.9999999999999997E-4</v>
      </c>
      <c r="O556" s="78">
        <v>0</v>
      </c>
    </row>
    <row r="557" spans="2:15">
      <c r="B557" t="s">
        <v>1976</v>
      </c>
      <c r="C557" t="s">
        <v>1977</v>
      </c>
      <c r="D557" t="s">
        <v>881</v>
      </c>
      <c r="E557" t="s">
        <v>882</v>
      </c>
      <c r="F557" t="s">
        <v>1978</v>
      </c>
      <c r="G557" t="s">
        <v>916</v>
      </c>
      <c r="H557" t="s">
        <v>106</v>
      </c>
      <c r="I557" s="77">
        <v>253</v>
      </c>
      <c r="J557" s="77">
        <v>123</v>
      </c>
      <c r="K557" s="77">
        <v>0</v>
      </c>
      <c r="L557" s="77">
        <v>1.14891348</v>
      </c>
      <c r="M557" s="78">
        <v>0</v>
      </c>
      <c r="N557" s="78">
        <v>1E-4</v>
      </c>
      <c r="O557" s="78">
        <v>0</v>
      </c>
    </row>
    <row r="558" spans="2:15">
      <c r="B558" t="s">
        <v>1979</v>
      </c>
      <c r="C558" t="s">
        <v>1980</v>
      </c>
      <c r="D558" t="s">
        <v>881</v>
      </c>
      <c r="E558" t="s">
        <v>882</v>
      </c>
      <c r="F558" t="s">
        <v>1981</v>
      </c>
      <c r="G558" t="s">
        <v>916</v>
      </c>
      <c r="H558" t="s">
        <v>106</v>
      </c>
      <c r="I558" s="77">
        <v>199</v>
      </c>
      <c r="J558" s="77">
        <v>1382</v>
      </c>
      <c r="K558" s="77">
        <v>0</v>
      </c>
      <c r="L558" s="77">
        <v>10.153664559999999</v>
      </c>
      <c r="M558" s="78">
        <v>0</v>
      </c>
      <c r="N558" s="78">
        <v>1E-3</v>
      </c>
      <c r="O558" s="78">
        <v>1E-4</v>
      </c>
    </row>
    <row r="559" spans="2:15">
      <c r="B559" t="s">
        <v>1982</v>
      </c>
      <c r="C559" t="s">
        <v>1983</v>
      </c>
      <c r="D559" t="s">
        <v>881</v>
      </c>
      <c r="E559" t="s">
        <v>882</v>
      </c>
      <c r="F559" t="s">
        <v>1984</v>
      </c>
      <c r="G559" t="s">
        <v>916</v>
      </c>
      <c r="H559" t="s">
        <v>106</v>
      </c>
      <c r="I559" s="77">
        <v>524</v>
      </c>
      <c r="J559" s="77">
        <v>476</v>
      </c>
      <c r="K559" s="77">
        <v>0</v>
      </c>
      <c r="L559" s="77">
        <v>9.2087340799999993</v>
      </c>
      <c r="M559" s="78">
        <v>0</v>
      </c>
      <c r="N559" s="78">
        <v>8.9999999999999998E-4</v>
      </c>
      <c r="O559" s="78">
        <v>1E-4</v>
      </c>
    </row>
    <row r="560" spans="2:15">
      <c r="B560" t="s">
        <v>1985</v>
      </c>
      <c r="C560" t="s">
        <v>1986</v>
      </c>
      <c r="D560" t="s">
        <v>881</v>
      </c>
      <c r="E560" t="s">
        <v>882</v>
      </c>
      <c r="F560" t="s">
        <v>1987</v>
      </c>
      <c r="G560" t="s">
        <v>916</v>
      </c>
      <c r="H560" t="s">
        <v>106</v>
      </c>
      <c r="I560" s="77">
        <v>157</v>
      </c>
      <c r="J560" s="77">
        <v>33505</v>
      </c>
      <c r="K560" s="77">
        <v>0</v>
      </c>
      <c r="L560" s="77">
        <v>194.20972219999999</v>
      </c>
      <c r="M560" s="78">
        <v>0</v>
      </c>
      <c r="N560" s="78">
        <v>1.83E-2</v>
      </c>
      <c r="O560" s="78">
        <v>2.0999999999999999E-3</v>
      </c>
    </row>
    <row r="561" spans="2:15">
      <c r="B561" t="s">
        <v>1988</v>
      </c>
      <c r="C561" t="s">
        <v>1989</v>
      </c>
      <c r="D561" t="s">
        <v>881</v>
      </c>
      <c r="E561" t="s">
        <v>882</v>
      </c>
      <c r="F561" t="s">
        <v>1990</v>
      </c>
      <c r="G561" t="s">
        <v>916</v>
      </c>
      <c r="H561" t="s">
        <v>106</v>
      </c>
      <c r="I561" s="77">
        <v>2</v>
      </c>
      <c r="J561" s="77">
        <v>34025.5</v>
      </c>
      <c r="K561" s="77">
        <v>0</v>
      </c>
      <c r="L561" s="77">
        <v>2.5124429199999998</v>
      </c>
      <c r="M561" s="78">
        <v>0</v>
      </c>
      <c r="N561" s="78">
        <v>2.0000000000000001E-4</v>
      </c>
      <c r="O561" s="78">
        <v>0</v>
      </c>
    </row>
    <row r="562" spans="2:15">
      <c r="B562" t="s">
        <v>1991</v>
      </c>
      <c r="C562" t="s">
        <v>1992</v>
      </c>
      <c r="D562" t="s">
        <v>881</v>
      </c>
      <c r="E562" t="s">
        <v>882</v>
      </c>
      <c r="F562" t="s">
        <v>1993</v>
      </c>
      <c r="G562" t="s">
        <v>916</v>
      </c>
      <c r="H562" t="s">
        <v>106</v>
      </c>
      <c r="I562" s="77">
        <v>197</v>
      </c>
      <c r="J562" s="77">
        <v>1943</v>
      </c>
      <c r="K562" s="77">
        <v>0.29092960000000001</v>
      </c>
      <c r="L562" s="77">
        <v>14.42283492</v>
      </c>
      <c r="M562" s="78">
        <v>0</v>
      </c>
      <c r="N562" s="78">
        <v>1.4E-3</v>
      </c>
      <c r="O562" s="78">
        <v>2.0000000000000001E-4</v>
      </c>
    </row>
    <row r="563" spans="2:15">
      <c r="B563" t="s">
        <v>1994</v>
      </c>
      <c r="C563" t="s">
        <v>1995</v>
      </c>
      <c r="D563" t="s">
        <v>891</v>
      </c>
      <c r="E563" t="s">
        <v>882</v>
      </c>
      <c r="F563" t="s">
        <v>1996</v>
      </c>
      <c r="G563" t="s">
        <v>916</v>
      </c>
      <c r="H563" t="s">
        <v>106</v>
      </c>
      <c r="I563" s="77">
        <v>6</v>
      </c>
      <c r="J563" s="77">
        <v>937</v>
      </c>
      <c r="K563" s="77">
        <v>0</v>
      </c>
      <c r="L563" s="77">
        <v>0.20756424000000001</v>
      </c>
      <c r="M563" s="78">
        <v>0</v>
      </c>
      <c r="N563" s="78">
        <v>0</v>
      </c>
      <c r="O563" s="78">
        <v>0</v>
      </c>
    </row>
    <row r="564" spans="2:15">
      <c r="B564" t="s">
        <v>1997</v>
      </c>
      <c r="C564" t="s">
        <v>1998</v>
      </c>
      <c r="D564" t="s">
        <v>891</v>
      </c>
      <c r="E564" t="s">
        <v>882</v>
      </c>
      <c r="F564" t="s">
        <v>1999</v>
      </c>
      <c r="G564" t="s">
        <v>916</v>
      </c>
      <c r="H564" t="s">
        <v>106</v>
      </c>
      <c r="I564" s="77">
        <v>1143</v>
      </c>
      <c r="J564" s="77">
        <v>1520</v>
      </c>
      <c r="K564" s="77">
        <v>0</v>
      </c>
      <c r="L564" s="77">
        <v>64.143331200000006</v>
      </c>
      <c r="M564" s="78">
        <v>0</v>
      </c>
      <c r="N564" s="78">
        <v>6.0000000000000001E-3</v>
      </c>
      <c r="O564" s="78">
        <v>6.9999999999999999E-4</v>
      </c>
    </row>
    <row r="565" spans="2:15">
      <c r="B565" t="s">
        <v>2000</v>
      </c>
      <c r="C565" t="s">
        <v>2001</v>
      </c>
      <c r="D565" t="s">
        <v>881</v>
      </c>
      <c r="E565" t="s">
        <v>882</v>
      </c>
      <c r="F565" t="s">
        <v>2002</v>
      </c>
      <c r="G565" t="s">
        <v>916</v>
      </c>
      <c r="H565" t="s">
        <v>106</v>
      </c>
      <c r="I565" s="77">
        <v>2</v>
      </c>
      <c r="J565" s="77">
        <v>25333</v>
      </c>
      <c r="K565" s="77">
        <v>0</v>
      </c>
      <c r="L565" s="77">
        <v>1.87058872</v>
      </c>
      <c r="M565" s="78">
        <v>0</v>
      </c>
      <c r="N565" s="78">
        <v>2.0000000000000001E-4</v>
      </c>
      <c r="O565" s="78">
        <v>0</v>
      </c>
    </row>
    <row r="566" spans="2:15">
      <c r="B566" t="s">
        <v>2003</v>
      </c>
      <c r="C566" t="s">
        <v>2004</v>
      </c>
      <c r="D566" t="s">
        <v>891</v>
      </c>
      <c r="E566" t="s">
        <v>882</v>
      </c>
      <c r="F566" t="s">
        <v>2005</v>
      </c>
      <c r="G566" t="s">
        <v>916</v>
      </c>
      <c r="H566" t="s">
        <v>106</v>
      </c>
      <c r="I566" s="77">
        <v>17</v>
      </c>
      <c r="J566" s="77">
        <v>31368</v>
      </c>
      <c r="K566" s="77">
        <v>0</v>
      </c>
      <c r="L566" s="77">
        <v>19.68781152</v>
      </c>
      <c r="M566" s="78">
        <v>0</v>
      </c>
      <c r="N566" s="78">
        <v>1.9E-3</v>
      </c>
      <c r="O566" s="78">
        <v>2.0000000000000001E-4</v>
      </c>
    </row>
    <row r="567" spans="2:15">
      <c r="B567" t="s">
        <v>2006</v>
      </c>
      <c r="C567" t="s">
        <v>2007</v>
      </c>
      <c r="D567" t="s">
        <v>881</v>
      </c>
      <c r="E567" t="s">
        <v>882</v>
      </c>
      <c r="F567" t="s">
        <v>2008</v>
      </c>
      <c r="G567" t="s">
        <v>916</v>
      </c>
      <c r="H567" t="s">
        <v>106</v>
      </c>
      <c r="I567" s="77">
        <v>518</v>
      </c>
      <c r="J567" s="77">
        <v>6586</v>
      </c>
      <c r="K567" s="77">
        <v>0</v>
      </c>
      <c r="L567" s="77">
        <v>125.95435216</v>
      </c>
      <c r="M567" s="78">
        <v>0</v>
      </c>
      <c r="N567" s="78">
        <v>1.1900000000000001E-2</v>
      </c>
      <c r="O567" s="78">
        <v>1.4E-3</v>
      </c>
    </row>
    <row r="568" spans="2:15">
      <c r="B568" t="s">
        <v>2009</v>
      </c>
      <c r="C568" t="s">
        <v>2010</v>
      </c>
      <c r="D568" t="s">
        <v>881</v>
      </c>
      <c r="E568" t="s">
        <v>882</v>
      </c>
      <c r="F568" t="s">
        <v>2011</v>
      </c>
      <c r="G568" t="s">
        <v>916</v>
      </c>
      <c r="H568" t="s">
        <v>106</v>
      </c>
      <c r="I568" s="77">
        <v>150</v>
      </c>
      <c r="J568" s="77">
        <v>567</v>
      </c>
      <c r="K568" s="77">
        <v>0</v>
      </c>
      <c r="L568" s="77">
        <v>3.1400459999999999</v>
      </c>
      <c r="M568" s="78">
        <v>0</v>
      </c>
      <c r="N568" s="78">
        <v>2.9999999999999997E-4</v>
      </c>
      <c r="O568" s="78">
        <v>0</v>
      </c>
    </row>
    <row r="569" spans="2:15">
      <c r="B569" t="s">
        <v>2012</v>
      </c>
      <c r="C569" t="s">
        <v>2013</v>
      </c>
      <c r="D569" t="s">
        <v>891</v>
      </c>
      <c r="E569" t="s">
        <v>882</v>
      </c>
      <c r="F569" t="s">
        <v>2014</v>
      </c>
      <c r="G569" t="s">
        <v>916</v>
      </c>
      <c r="H569" t="s">
        <v>106</v>
      </c>
      <c r="I569" s="77">
        <v>119</v>
      </c>
      <c r="J569" s="77">
        <v>21043</v>
      </c>
      <c r="K569" s="77">
        <v>0</v>
      </c>
      <c r="L569" s="77">
        <v>92.451999639999997</v>
      </c>
      <c r="M569" s="78">
        <v>0</v>
      </c>
      <c r="N569" s="78">
        <v>8.6999999999999994E-3</v>
      </c>
      <c r="O569" s="78">
        <v>1E-3</v>
      </c>
    </row>
    <row r="570" spans="2:15">
      <c r="B570" t="s">
        <v>2015</v>
      </c>
      <c r="C570" t="s">
        <v>2016</v>
      </c>
      <c r="D570" t="s">
        <v>891</v>
      </c>
      <c r="E570" t="s">
        <v>882</v>
      </c>
      <c r="F570" t="s">
        <v>2017</v>
      </c>
      <c r="G570" t="s">
        <v>916</v>
      </c>
      <c r="H570" t="s">
        <v>106</v>
      </c>
      <c r="I570" s="77">
        <v>341</v>
      </c>
      <c r="J570" s="77">
        <v>1486</v>
      </c>
      <c r="K570" s="77">
        <v>0</v>
      </c>
      <c r="L570" s="77">
        <v>18.708323920000002</v>
      </c>
      <c r="M570" s="78">
        <v>0</v>
      </c>
      <c r="N570" s="78">
        <v>1.8E-3</v>
      </c>
      <c r="O570" s="78">
        <v>2.0000000000000001E-4</v>
      </c>
    </row>
    <row r="571" spans="2:15">
      <c r="B571" t="s">
        <v>2018</v>
      </c>
      <c r="C571" t="s">
        <v>2019</v>
      </c>
      <c r="D571" t="s">
        <v>891</v>
      </c>
      <c r="E571" t="s">
        <v>882</v>
      </c>
      <c r="F571" t="s">
        <v>2020</v>
      </c>
      <c r="G571" t="s">
        <v>916</v>
      </c>
      <c r="H571" t="s">
        <v>106</v>
      </c>
      <c r="I571" s="77">
        <v>316</v>
      </c>
      <c r="J571" s="77">
        <v>6376</v>
      </c>
      <c r="K571" s="77">
        <v>0</v>
      </c>
      <c r="L571" s="77">
        <v>74.387006720000002</v>
      </c>
      <c r="M571" s="78">
        <v>0</v>
      </c>
      <c r="N571" s="78">
        <v>7.0000000000000001E-3</v>
      </c>
      <c r="O571" s="78">
        <v>8.0000000000000004E-4</v>
      </c>
    </row>
    <row r="572" spans="2:15">
      <c r="B572" t="s">
        <v>2021</v>
      </c>
      <c r="C572" t="s">
        <v>2022</v>
      </c>
      <c r="D572" t="s">
        <v>891</v>
      </c>
      <c r="E572" t="s">
        <v>882</v>
      </c>
      <c r="F572" t="s">
        <v>2023</v>
      </c>
      <c r="G572" t="s">
        <v>916</v>
      </c>
      <c r="H572" t="s">
        <v>106</v>
      </c>
      <c r="I572" s="77">
        <v>43</v>
      </c>
      <c r="J572" s="77">
        <v>17577</v>
      </c>
      <c r="K572" s="77">
        <v>0</v>
      </c>
      <c r="L572" s="77">
        <v>27.904542119999999</v>
      </c>
      <c r="M572" s="78">
        <v>0</v>
      </c>
      <c r="N572" s="78">
        <v>2.5999999999999999E-3</v>
      </c>
      <c r="O572" s="78">
        <v>2.9999999999999997E-4</v>
      </c>
    </row>
    <row r="573" spans="2:15">
      <c r="B573" t="s">
        <v>2024</v>
      </c>
      <c r="C573" t="s">
        <v>2025</v>
      </c>
      <c r="D573" t="s">
        <v>881</v>
      </c>
      <c r="E573" t="s">
        <v>882</v>
      </c>
      <c r="F573" t="s">
        <v>2026</v>
      </c>
      <c r="G573" t="s">
        <v>916</v>
      </c>
      <c r="H573" t="s">
        <v>106</v>
      </c>
      <c r="I573" s="77">
        <v>1</v>
      </c>
      <c r="J573" s="77">
        <v>450</v>
      </c>
      <c r="K573" s="77">
        <v>0</v>
      </c>
      <c r="L573" s="77">
        <v>1.6614E-2</v>
      </c>
      <c r="M573" s="78">
        <v>0</v>
      </c>
      <c r="N573" s="78">
        <v>0</v>
      </c>
      <c r="O573" s="78">
        <v>0</v>
      </c>
    </row>
    <row r="574" spans="2:15">
      <c r="B574" t="s">
        <v>2027</v>
      </c>
      <c r="C574" t="s">
        <v>2028</v>
      </c>
      <c r="D574" t="s">
        <v>891</v>
      </c>
      <c r="E574" t="s">
        <v>882</v>
      </c>
      <c r="F574" t="s">
        <v>2029</v>
      </c>
      <c r="G574" t="s">
        <v>916</v>
      </c>
      <c r="H574" t="s">
        <v>106</v>
      </c>
      <c r="I574" s="77">
        <v>11</v>
      </c>
      <c r="J574" s="77">
        <v>6324</v>
      </c>
      <c r="K574" s="77">
        <v>0</v>
      </c>
      <c r="L574" s="77">
        <v>2.5683028800000001</v>
      </c>
      <c r="M574" s="78">
        <v>0</v>
      </c>
      <c r="N574" s="78">
        <v>2.0000000000000001E-4</v>
      </c>
      <c r="O574" s="78">
        <v>0</v>
      </c>
    </row>
    <row r="575" spans="2:15">
      <c r="B575" t="s">
        <v>2030</v>
      </c>
      <c r="C575" t="s">
        <v>2031</v>
      </c>
      <c r="D575" t="s">
        <v>891</v>
      </c>
      <c r="E575" t="s">
        <v>882</v>
      </c>
      <c r="F575" t="s">
        <v>2032</v>
      </c>
      <c r="G575" t="s">
        <v>916</v>
      </c>
      <c r="H575" t="s">
        <v>106</v>
      </c>
      <c r="I575" s="77">
        <v>4</v>
      </c>
      <c r="J575" s="77">
        <v>41173</v>
      </c>
      <c r="K575" s="77">
        <v>0</v>
      </c>
      <c r="L575" s="77">
        <v>6.0804286400000001</v>
      </c>
      <c r="M575" s="78">
        <v>0</v>
      </c>
      <c r="N575" s="78">
        <v>5.9999999999999995E-4</v>
      </c>
      <c r="O575" s="78">
        <v>1E-4</v>
      </c>
    </row>
    <row r="576" spans="2:15">
      <c r="B576" t="s">
        <v>2033</v>
      </c>
      <c r="C576" t="s">
        <v>2034</v>
      </c>
      <c r="D576" t="s">
        <v>891</v>
      </c>
      <c r="E576" t="s">
        <v>882</v>
      </c>
      <c r="F576" t="s">
        <v>2035</v>
      </c>
      <c r="G576" t="s">
        <v>916</v>
      </c>
      <c r="H576" t="s">
        <v>106</v>
      </c>
      <c r="I576" s="77">
        <v>91</v>
      </c>
      <c r="J576" s="77">
        <v>1666</v>
      </c>
      <c r="K576" s="77">
        <v>0</v>
      </c>
      <c r="L576" s="77">
        <v>5.59729352</v>
      </c>
      <c r="M576" s="78">
        <v>0</v>
      </c>
      <c r="N576" s="78">
        <v>5.0000000000000001E-4</v>
      </c>
      <c r="O576" s="78">
        <v>1E-4</v>
      </c>
    </row>
    <row r="577" spans="2:15">
      <c r="B577" t="s">
        <v>2036</v>
      </c>
      <c r="C577" t="s">
        <v>2037</v>
      </c>
      <c r="D577" t="s">
        <v>891</v>
      </c>
      <c r="E577" t="s">
        <v>882</v>
      </c>
      <c r="F577" t="s">
        <v>2038</v>
      </c>
      <c r="G577" t="s">
        <v>916</v>
      </c>
      <c r="H577" t="s">
        <v>106</v>
      </c>
      <c r="I577" s="77">
        <v>102</v>
      </c>
      <c r="J577" s="77">
        <v>4368</v>
      </c>
      <c r="K577" s="77">
        <v>0</v>
      </c>
      <c r="L577" s="77">
        <v>16.44918912</v>
      </c>
      <c r="M577" s="78">
        <v>0</v>
      </c>
      <c r="N577" s="78">
        <v>1.5E-3</v>
      </c>
      <c r="O577" s="78">
        <v>2.0000000000000001E-4</v>
      </c>
    </row>
    <row r="578" spans="2:15">
      <c r="B578" t="s">
        <v>2039</v>
      </c>
      <c r="C578" t="s">
        <v>2040</v>
      </c>
      <c r="D578" t="s">
        <v>881</v>
      </c>
      <c r="E578" t="s">
        <v>882</v>
      </c>
      <c r="F578" t="s">
        <v>2041</v>
      </c>
      <c r="G578" t="s">
        <v>916</v>
      </c>
      <c r="H578" t="s">
        <v>106</v>
      </c>
      <c r="I578" s="77">
        <v>47</v>
      </c>
      <c r="J578" s="77">
        <v>6760</v>
      </c>
      <c r="K578" s="77">
        <v>0</v>
      </c>
      <c r="L578" s="77">
        <v>11.730222400000001</v>
      </c>
      <c r="M578" s="78">
        <v>0</v>
      </c>
      <c r="N578" s="78">
        <v>1.1000000000000001E-3</v>
      </c>
      <c r="O578" s="78">
        <v>1E-4</v>
      </c>
    </row>
    <row r="579" spans="2:15">
      <c r="B579" t="s">
        <v>2042</v>
      </c>
      <c r="C579" t="s">
        <v>2043</v>
      </c>
      <c r="D579" t="s">
        <v>881</v>
      </c>
      <c r="E579" t="s">
        <v>882</v>
      </c>
      <c r="F579" t="s">
        <v>2044</v>
      </c>
      <c r="G579" t="s">
        <v>916</v>
      </c>
      <c r="H579" t="s">
        <v>106</v>
      </c>
      <c r="I579" s="77">
        <v>38</v>
      </c>
      <c r="J579" s="77">
        <v>14484</v>
      </c>
      <c r="K579" s="77">
        <v>0</v>
      </c>
      <c r="L579" s="77">
        <v>20.320472639999998</v>
      </c>
      <c r="M579" s="78">
        <v>0</v>
      </c>
      <c r="N579" s="78">
        <v>1.9E-3</v>
      </c>
      <c r="O579" s="78">
        <v>2.0000000000000001E-4</v>
      </c>
    </row>
    <row r="580" spans="2:15">
      <c r="B580" t="s">
        <v>2045</v>
      </c>
      <c r="C580" t="s">
        <v>2046</v>
      </c>
      <c r="D580" t="s">
        <v>881</v>
      </c>
      <c r="E580" t="s">
        <v>882</v>
      </c>
      <c r="F580" t="s">
        <v>2047</v>
      </c>
      <c r="G580" t="s">
        <v>916</v>
      </c>
      <c r="H580" t="s">
        <v>106</v>
      </c>
      <c r="I580" s="77">
        <v>6431</v>
      </c>
      <c r="J580" s="77">
        <v>49.4</v>
      </c>
      <c r="K580" s="77">
        <v>0</v>
      </c>
      <c r="L580" s="77">
        <v>11.729166488000001</v>
      </c>
      <c r="M580" s="78">
        <v>1E-4</v>
      </c>
      <c r="N580" s="78">
        <v>1.1000000000000001E-3</v>
      </c>
      <c r="O580" s="78">
        <v>1E-4</v>
      </c>
    </row>
    <row r="581" spans="2:15">
      <c r="B581" t="s">
        <v>2048</v>
      </c>
      <c r="C581" t="s">
        <v>2049</v>
      </c>
      <c r="D581" t="s">
        <v>881</v>
      </c>
      <c r="E581" t="s">
        <v>882</v>
      </c>
      <c r="F581" t="s">
        <v>2050</v>
      </c>
      <c r="G581" t="s">
        <v>932</v>
      </c>
      <c r="H581" t="s">
        <v>106</v>
      </c>
      <c r="I581" s="77">
        <v>318</v>
      </c>
      <c r="J581" s="77">
        <v>18959</v>
      </c>
      <c r="K581" s="77">
        <v>0</v>
      </c>
      <c r="L581" s="77">
        <v>222.58927704000001</v>
      </c>
      <c r="M581" s="78">
        <v>0</v>
      </c>
      <c r="N581" s="78">
        <v>2.1000000000000001E-2</v>
      </c>
      <c r="O581" s="78">
        <v>2.3999999999999998E-3</v>
      </c>
    </row>
    <row r="582" spans="2:15">
      <c r="B582" t="s">
        <v>2051</v>
      </c>
      <c r="C582" t="s">
        <v>2052</v>
      </c>
      <c r="D582" t="s">
        <v>891</v>
      </c>
      <c r="E582" t="s">
        <v>882</v>
      </c>
      <c r="F582" t="s">
        <v>2053</v>
      </c>
      <c r="G582" t="s">
        <v>932</v>
      </c>
      <c r="H582" t="s">
        <v>106</v>
      </c>
      <c r="I582" s="77">
        <v>28</v>
      </c>
      <c r="J582" s="77">
        <v>15929</v>
      </c>
      <c r="K582" s="77">
        <v>0</v>
      </c>
      <c r="L582" s="77">
        <v>16.46676304</v>
      </c>
      <c r="M582" s="78">
        <v>0</v>
      </c>
      <c r="N582" s="78">
        <v>1.6000000000000001E-3</v>
      </c>
      <c r="O582" s="78">
        <v>2.0000000000000001E-4</v>
      </c>
    </row>
    <row r="583" spans="2:15">
      <c r="B583" t="s">
        <v>2054</v>
      </c>
      <c r="C583" t="s">
        <v>2055</v>
      </c>
      <c r="D583" t="s">
        <v>881</v>
      </c>
      <c r="E583" t="s">
        <v>882</v>
      </c>
      <c r="F583" t="s">
        <v>2056</v>
      </c>
      <c r="G583" t="s">
        <v>932</v>
      </c>
      <c r="H583" t="s">
        <v>106</v>
      </c>
      <c r="I583" s="77">
        <v>136</v>
      </c>
      <c r="J583" s="77">
        <v>5796</v>
      </c>
      <c r="K583" s="77">
        <v>0</v>
      </c>
      <c r="L583" s="77">
        <v>29.10241152</v>
      </c>
      <c r="M583" s="78">
        <v>0</v>
      </c>
      <c r="N583" s="78">
        <v>2.7000000000000001E-3</v>
      </c>
      <c r="O583" s="78">
        <v>2.9999999999999997E-4</v>
      </c>
    </row>
    <row r="584" spans="2:15">
      <c r="B584" t="s">
        <v>2057</v>
      </c>
      <c r="C584" t="s">
        <v>2058</v>
      </c>
      <c r="D584" t="s">
        <v>881</v>
      </c>
      <c r="E584" t="s">
        <v>882</v>
      </c>
      <c r="F584" t="s">
        <v>2059</v>
      </c>
      <c r="G584" t="s">
        <v>932</v>
      </c>
      <c r="H584" t="s">
        <v>106</v>
      </c>
      <c r="I584" s="77">
        <v>6</v>
      </c>
      <c r="J584" s="77">
        <v>2585</v>
      </c>
      <c r="K584" s="77">
        <v>2.73208E-3</v>
      </c>
      <c r="L584" s="77">
        <v>0.57536127999999997</v>
      </c>
      <c r="M584" s="78">
        <v>0</v>
      </c>
      <c r="N584" s="78">
        <v>1E-4</v>
      </c>
      <c r="O584" s="78">
        <v>0</v>
      </c>
    </row>
    <row r="585" spans="2:15">
      <c r="B585" t="s">
        <v>2060</v>
      </c>
      <c r="C585" t="s">
        <v>2061</v>
      </c>
      <c r="D585" t="s">
        <v>881</v>
      </c>
      <c r="E585" t="s">
        <v>882</v>
      </c>
      <c r="F585" t="s">
        <v>2062</v>
      </c>
      <c r="G585" t="s">
        <v>932</v>
      </c>
      <c r="H585" t="s">
        <v>106</v>
      </c>
      <c r="I585" s="77">
        <v>85</v>
      </c>
      <c r="J585" s="77">
        <v>209</v>
      </c>
      <c r="K585" s="77">
        <v>0</v>
      </c>
      <c r="L585" s="77">
        <v>0.65588380000000002</v>
      </c>
      <c r="M585" s="78">
        <v>0</v>
      </c>
      <c r="N585" s="78">
        <v>1E-4</v>
      </c>
      <c r="O585" s="78">
        <v>0</v>
      </c>
    </row>
    <row r="586" spans="2:15">
      <c r="B586" t="s">
        <v>2063</v>
      </c>
      <c r="C586" t="s">
        <v>2064</v>
      </c>
      <c r="D586" t="s">
        <v>881</v>
      </c>
      <c r="E586" t="s">
        <v>882</v>
      </c>
      <c r="F586" t="s">
        <v>2065</v>
      </c>
      <c r="G586" t="s">
        <v>932</v>
      </c>
      <c r="H586" t="s">
        <v>106</v>
      </c>
      <c r="I586" s="77">
        <v>300</v>
      </c>
      <c r="J586" s="77">
        <v>562</v>
      </c>
      <c r="K586" s="77">
        <v>0</v>
      </c>
      <c r="L586" s="77">
        <v>6.2247120000000002</v>
      </c>
      <c r="M586" s="78">
        <v>0</v>
      </c>
      <c r="N586" s="78">
        <v>5.9999999999999995E-4</v>
      </c>
      <c r="O586" s="78">
        <v>1E-4</v>
      </c>
    </row>
    <row r="587" spans="2:15">
      <c r="B587" t="s">
        <v>2066</v>
      </c>
      <c r="C587" t="s">
        <v>2067</v>
      </c>
      <c r="D587" t="s">
        <v>881</v>
      </c>
      <c r="E587" t="s">
        <v>882</v>
      </c>
      <c r="F587" t="s">
        <v>2068</v>
      </c>
      <c r="G587" t="s">
        <v>932</v>
      </c>
      <c r="H587" t="s">
        <v>106</v>
      </c>
      <c r="I587" s="77">
        <v>500</v>
      </c>
      <c r="J587" s="77">
        <v>2571</v>
      </c>
      <c r="K587" s="77">
        <v>0</v>
      </c>
      <c r="L587" s="77">
        <v>47.460659999999997</v>
      </c>
      <c r="M587" s="78">
        <v>0</v>
      </c>
      <c r="N587" s="78">
        <v>4.4999999999999997E-3</v>
      </c>
      <c r="O587" s="78">
        <v>5.0000000000000001E-4</v>
      </c>
    </row>
    <row r="588" spans="2:15">
      <c r="B588" t="s">
        <v>2069</v>
      </c>
      <c r="C588" t="s">
        <v>2070</v>
      </c>
      <c r="D588" t="s">
        <v>881</v>
      </c>
      <c r="E588" t="s">
        <v>882</v>
      </c>
      <c r="F588" t="s">
        <v>2071</v>
      </c>
      <c r="G588" t="s">
        <v>932</v>
      </c>
      <c r="H588" t="s">
        <v>106</v>
      </c>
      <c r="I588" s="77">
        <v>31</v>
      </c>
      <c r="J588" s="77">
        <v>563</v>
      </c>
      <c r="K588" s="77">
        <v>0</v>
      </c>
      <c r="L588" s="77">
        <v>0.64436475999999998</v>
      </c>
      <c r="M588" s="78">
        <v>0</v>
      </c>
      <c r="N588" s="78">
        <v>1E-4</v>
      </c>
      <c r="O588" s="78">
        <v>0</v>
      </c>
    </row>
    <row r="589" spans="2:15">
      <c r="B589" t="s">
        <v>2072</v>
      </c>
      <c r="C589" t="s">
        <v>2073</v>
      </c>
      <c r="D589" t="s">
        <v>881</v>
      </c>
      <c r="E589" t="s">
        <v>882</v>
      </c>
      <c r="F589" t="s">
        <v>2074</v>
      </c>
      <c r="G589" t="s">
        <v>932</v>
      </c>
      <c r="H589" t="s">
        <v>106</v>
      </c>
      <c r="I589" s="77">
        <v>1366</v>
      </c>
      <c r="J589" s="77">
        <v>5.78</v>
      </c>
      <c r="K589" s="77">
        <v>0</v>
      </c>
      <c r="L589" s="77">
        <v>0.29150112160000002</v>
      </c>
      <c r="M589" s="78">
        <v>0</v>
      </c>
      <c r="N589" s="78">
        <v>0</v>
      </c>
      <c r="O589" s="78">
        <v>0</v>
      </c>
    </row>
    <row r="590" spans="2:15">
      <c r="B590" t="s">
        <v>2075</v>
      </c>
      <c r="C590" t="s">
        <v>2076</v>
      </c>
      <c r="D590" t="s">
        <v>881</v>
      </c>
      <c r="E590" t="s">
        <v>882</v>
      </c>
      <c r="F590" t="s">
        <v>2077</v>
      </c>
      <c r="G590" t="s">
        <v>932</v>
      </c>
      <c r="H590" t="s">
        <v>106</v>
      </c>
      <c r="I590" s="77">
        <v>231</v>
      </c>
      <c r="J590" s="77">
        <v>559.99</v>
      </c>
      <c r="K590" s="77">
        <v>0</v>
      </c>
      <c r="L590" s="77">
        <v>4.7758859147999999</v>
      </c>
      <c r="M590" s="78">
        <v>0</v>
      </c>
      <c r="N590" s="78">
        <v>4.0000000000000002E-4</v>
      </c>
      <c r="O590" s="78">
        <v>1E-4</v>
      </c>
    </row>
    <row r="591" spans="2:15">
      <c r="B591" t="s">
        <v>2078</v>
      </c>
      <c r="C591" t="s">
        <v>2079</v>
      </c>
      <c r="D591" t="s">
        <v>881</v>
      </c>
      <c r="E591" t="s">
        <v>882</v>
      </c>
      <c r="F591" t="s">
        <v>2080</v>
      </c>
      <c r="G591" t="s">
        <v>2081</v>
      </c>
      <c r="H591" t="s">
        <v>106</v>
      </c>
      <c r="I591" s="77">
        <v>230</v>
      </c>
      <c r="J591" s="77">
        <v>468</v>
      </c>
      <c r="K591" s="77">
        <v>0</v>
      </c>
      <c r="L591" s="77">
        <v>3.9740688</v>
      </c>
      <c r="M591" s="78">
        <v>0</v>
      </c>
      <c r="N591" s="78">
        <v>4.0000000000000002E-4</v>
      </c>
      <c r="O591" s="78">
        <v>0</v>
      </c>
    </row>
    <row r="592" spans="2:15">
      <c r="B592" t="s">
        <v>2082</v>
      </c>
      <c r="C592" t="s">
        <v>2083</v>
      </c>
      <c r="D592" t="s">
        <v>881</v>
      </c>
      <c r="E592" t="s">
        <v>882</v>
      </c>
      <c r="F592" t="s">
        <v>2084</v>
      </c>
      <c r="G592" t="s">
        <v>2081</v>
      </c>
      <c r="H592" t="s">
        <v>106</v>
      </c>
      <c r="I592" s="77">
        <v>9</v>
      </c>
      <c r="J592" s="77">
        <v>878</v>
      </c>
      <c r="K592" s="77">
        <v>0</v>
      </c>
      <c r="L592" s="77">
        <v>0.29174183999999997</v>
      </c>
      <c r="M592" s="78">
        <v>0</v>
      </c>
      <c r="N592" s="78">
        <v>0</v>
      </c>
      <c r="O592" s="78">
        <v>0</v>
      </c>
    </row>
    <row r="593" spans="2:15">
      <c r="B593" t="s">
        <v>2085</v>
      </c>
      <c r="C593" t="s">
        <v>2086</v>
      </c>
      <c r="D593" t="s">
        <v>881</v>
      </c>
      <c r="E593" t="s">
        <v>882</v>
      </c>
      <c r="F593" t="s">
        <v>2087</v>
      </c>
      <c r="G593" t="s">
        <v>2081</v>
      </c>
      <c r="H593" t="s">
        <v>106</v>
      </c>
      <c r="I593" s="77">
        <v>80</v>
      </c>
      <c r="J593" s="77">
        <v>220</v>
      </c>
      <c r="K593" s="77">
        <v>0</v>
      </c>
      <c r="L593" s="77">
        <v>0.64979200000000004</v>
      </c>
      <c r="M593" s="78">
        <v>0</v>
      </c>
      <c r="N593" s="78">
        <v>1E-4</v>
      </c>
      <c r="O593" s="78">
        <v>0</v>
      </c>
    </row>
    <row r="594" spans="2:15">
      <c r="B594" t="s">
        <v>2088</v>
      </c>
      <c r="C594" t="s">
        <v>2089</v>
      </c>
      <c r="D594" t="s">
        <v>891</v>
      </c>
      <c r="E594" t="s">
        <v>882</v>
      </c>
      <c r="F594" t="s">
        <v>2090</v>
      </c>
      <c r="G594" t="s">
        <v>2081</v>
      </c>
      <c r="H594" t="s">
        <v>106</v>
      </c>
      <c r="I594" s="77">
        <v>38</v>
      </c>
      <c r="J594" s="77">
        <v>832</v>
      </c>
      <c r="K594" s="77">
        <v>2.595476E-2</v>
      </c>
      <c r="L594" s="77">
        <v>1.1932174799999999</v>
      </c>
      <c r="M594" s="78">
        <v>0</v>
      </c>
      <c r="N594" s="78">
        <v>1E-4</v>
      </c>
      <c r="O594" s="78">
        <v>0</v>
      </c>
    </row>
    <row r="595" spans="2:15">
      <c r="B595" t="s">
        <v>2091</v>
      </c>
      <c r="C595" t="s">
        <v>2092</v>
      </c>
      <c r="D595" t="s">
        <v>891</v>
      </c>
      <c r="E595" t="s">
        <v>882</v>
      </c>
      <c r="F595" t="s">
        <v>2093</v>
      </c>
      <c r="G595" t="s">
        <v>2081</v>
      </c>
      <c r="H595" t="s">
        <v>106</v>
      </c>
      <c r="I595" s="77">
        <v>9</v>
      </c>
      <c r="J595" s="77">
        <v>1775</v>
      </c>
      <c r="K595" s="77">
        <v>0</v>
      </c>
      <c r="L595" s="77">
        <v>0.58979700000000002</v>
      </c>
      <c r="M595" s="78">
        <v>0</v>
      </c>
      <c r="N595" s="78">
        <v>1E-4</v>
      </c>
      <c r="O595" s="78">
        <v>0</v>
      </c>
    </row>
    <row r="596" spans="2:15">
      <c r="B596" t="s">
        <v>2094</v>
      </c>
      <c r="C596" t="s">
        <v>2095</v>
      </c>
      <c r="D596" t="s">
        <v>891</v>
      </c>
      <c r="E596" t="s">
        <v>882</v>
      </c>
      <c r="F596" t="s">
        <v>2096</v>
      </c>
      <c r="G596" t="s">
        <v>2081</v>
      </c>
      <c r="H596" t="s">
        <v>106</v>
      </c>
      <c r="I596" s="77">
        <v>52</v>
      </c>
      <c r="J596" s="77">
        <v>3699</v>
      </c>
      <c r="K596" s="77">
        <v>0</v>
      </c>
      <c r="L596" s="77">
        <v>7.1014881599999997</v>
      </c>
      <c r="M596" s="78">
        <v>0</v>
      </c>
      <c r="N596" s="78">
        <v>6.9999999999999999E-4</v>
      </c>
      <c r="O596" s="78">
        <v>1E-4</v>
      </c>
    </row>
    <row r="597" spans="2:15">
      <c r="B597" t="s">
        <v>2097</v>
      </c>
      <c r="C597" t="s">
        <v>2098</v>
      </c>
      <c r="D597" t="s">
        <v>891</v>
      </c>
      <c r="E597" t="s">
        <v>882</v>
      </c>
      <c r="F597" t="s">
        <v>2099</v>
      </c>
      <c r="G597" t="s">
        <v>942</v>
      </c>
      <c r="H597" t="s">
        <v>106</v>
      </c>
      <c r="I597" s="77">
        <v>2</v>
      </c>
      <c r="J597" s="77">
        <v>1389</v>
      </c>
      <c r="K597" s="77">
        <v>0</v>
      </c>
      <c r="L597" s="77">
        <v>0.10256376</v>
      </c>
      <c r="M597" s="78">
        <v>0</v>
      </c>
      <c r="N597" s="78">
        <v>0</v>
      </c>
      <c r="O597" s="78">
        <v>0</v>
      </c>
    </row>
    <row r="598" spans="2:15">
      <c r="B598" t="s">
        <v>2100</v>
      </c>
      <c r="C598" t="s">
        <v>2101</v>
      </c>
      <c r="D598" t="s">
        <v>891</v>
      </c>
      <c r="E598" t="s">
        <v>882</v>
      </c>
      <c r="F598" t="s">
        <v>2102</v>
      </c>
      <c r="G598" t="s">
        <v>942</v>
      </c>
      <c r="H598" t="s">
        <v>106</v>
      </c>
      <c r="I598" s="77">
        <v>14</v>
      </c>
      <c r="J598" s="77">
        <v>975</v>
      </c>
      <c r="K598" s="77">
        <v>0</v>
      </c>
      <c r="L598" s="77">
        <v>0.50395800000000002</v>
      </c>
      <c r="M598" s="78">
        <v>0</v>
      </c>
      <c r="N598" s="78">
        <v>0</v>
      </c>
      <c r="O598" s="78">
        <v>0</v>
      </c>
    </row>
    <row r="599" spans="2:15">
      <c r="B599" t="s">
        <v>2103</v>
      </c>
      <c r="C599" t="s">
        <v>2104</v>
      </c>
      <c r="D599" t="s">
        <v>891</v>
      </c>
      <c r="E599" t="s">
        <v>882</v>
      </c>
      <c r="F599" t="s">
        <v>1453</v>
      </c>
      <c r="G599" t="s">
        <v>942</v>
      </c>
      <c r="H599" t="s">
        <v>106</v>
      </c>
      <c r="I599" s="77">
        <v>4</v>
      </c>
      <c r="J599" s="77">
        <v>6661</v>
      </c>
      <c r="K599" s="77">
        <v>0</v>
      </c>
      <c r="L599" s="77">
        <v>0.98369647999999998</v>
      </c>
      <c r="M599" s="78">
        <v>0</v>
      </c>
      <c r="N599" s="78">
        <v>1E-4</v>
      </c>
      <c r="O599" s="78">
        <v>0</v>
      </c>
    </row>
    <row r="600" spans="2:15">
      <c r="B600" t="s">
        <v>2105</v>
      </c>
      <c r="C600" t="s">
        <v>2106</v>
      </c>
      <c r="D600" t="s">
        <v>891</v>
      </c>
      <c r="E600" t="s">
        <v>882</v>
      </c>
      <c r="F600" t="s">
        <v>2107</v>
      </c>
      <c r="G600" t="s">
        <v>942</v>
      </c>
      <c r="H600" t="s">
        <v>106</v>
      </c>
      <c r="I600" s="77">
        <v>67</v>
      </c>
      <c r="J600" s="77">
        <v>4631</v>
      </c>
      <c r="K600" s="77">
        <v>0</v>
      </c>
      <c r="L600" s="77">
        <v>11.455426839999999</v>
      </c>
      <c r="M600" s="78">
        <v>0</v>
      </c>
      <c r="N600" s="78">
        <v>1.1000000000000001E-3</v>
      </c>
      <c r="O600" s="78">
        <v>1E-4</v>
      </c>
    </row>
    <row r="601" spans="2:15">
      <c r="B601" t="s">
        <v>2108</v>
      </c>
      <c r="C601" t="s">
        <v>2109</v>
      </c>
      <c r="D601" t="s">
        <v>881</v>
      </c>
      <c r="E601" t="s">
        <v>882</v>
      </c>
      <c r="F601" t="s">
        <v>2110</v>
      </c>
      <c r="G601" t="s">
        <v>942</v>
      </c>
      <c r="H601" t="s">
        <v>106</v>
      </c>
      <c r="I601" s="77">
        <v>11</v>
      </c>
      <c r="J601" s="77">
        <v>2210</v>
      </c>
      <c r="K601" s="77">
        <v>0</v>
      </c>
      <c r="L601" s="77">
        <v>0.89752520000000002</v>
      </c>
      <c r="M601" s="78">
        <v>0</v>
      </c>
      <c r="N601" s="78">
        <v>1E-4</v>
      </c>
      <c r="O601" s="78">
        <v>0</v>
      </c>
    </row>
    <row r="602" spans="2:15">
      <c r="B602" t="s">
        <v>2111</v>
      </c>
      <c r="C602" t="s">
        <v>2112</v>
      </c>
      <c r="D602" t="s">
        <v>891</v>
      </c>
      <c r="E602" t="s">
        <v>882</v>
      </c>
      <c r="F602" t="s">
        <v>2113</v>
      </c>
      <c r="G602" t="s">
        <v>942</v>
      </c>
      <c r="H602" t="s">
        <v>106</v>
      </c>
      <c r="I602" s="77">
        <v>5</v>
      </c>
      <c r="J602" s="77">
        <v>1932</v>
      </c>
      <c r="K602" s="77">
        <v>0</v>
      </c>
      <c r="L602" s="77">
        <v>0.3566472</v>
      </c>
      <c r="M602" s="78">
        <v>0</v>
      </c>
      <c r="N602" s="78">
        <v>0</v>
      </c>
      <c r="O602" s="78">
        <v>0</v>
      </c>
    </row>
    <row r="603" spans="2:15">
      <c r="B603" t="s">
        <v>2114</v>
      </c>
      <c r="C603" t="s">
        <v>2115</v>
      </c>
      <c r="D603" t="s">
        <v>881</v>
      </c>
      <c r="E603" t="s">
        <v>882</v>
      </c>
      <c r="F603" t="s">
        <v>2116</v>
      </c>
      <c r="G603" t="s">
        <v>942</v>
      </c>
      <c r="H603" t="s">
        <v>106</v>
      </c>
      <c r="I603" s="77">
        <v>23</v>
      </c>
      <c r="J603" s="77">
        <v>89</v>
      </c>
      <c r="K603" s="77">
        <v>0</v>
      </c>
      <c r="L603" s="77">
        <v>7.5575240000000002E-2</v>
      </c>
      <c r="M603" s="78">
        <v>0</v>
      </c>
      <c r="N603" s="78">
        <v>0</v>
      </c>
      <c r="O603" s="78">
        <v>0</v>
      </c>
    </row>
    <row r="604" spans="2:15">
      <c r="B604" t="s">
        <v>2117</v>
      </c>
      <c r="C604" t="s">
        <v>2118</v>
      </c>
      <c r="D604" t="s">
        <v>881</v>
      </c>
      <c r="E604" t="s">
        <v>882</v>
      </c>
      <c r="F604" t="s">
        <v>2119</v>
      </c>
      <c r="G604" t="s">
        <v>942</v>
      </c>
      <c r="H604" t="s">
        <v>106</v>
      </c>
      <c r="I604" s="77">
        <v>48</v>
      </c>
      <c r="J604" s="77">
        <v>900</v>
      </c>
      <c r="K604" s="77">
        <v>0</v>
      </c>
      <c r="L604" s="77">
        <v>1.5949439999999999</v>
      </c>
      <c r="M604" s="78">
        <v>0</v>
      </c>
      <c r="N604" s="78">
        <v>2.0000000000000001E-4</v>
      </c>
      <c r="O604" s="78">
        <v>0</v>
      </c>
    </row>
    <row r="605" spans="2:15">
      <c r="B605" t="s">
        <v>2120</v>
      </c>
      <c r="C605" t="s">
        <v>2121</v>
      </c>
      <c r="D605" t="s">
        <v>891</v>
      </c>
      <c r="E605" t="s">
        <v>882</v>
      </c>
      <c r="F605" t="s">
        <v>2122</v>
      </c>
      <c r="G605" t="s">
        <v>942</v>
      </c>
      <c r="H605" t="s">
        <v>106</v>
      </c>
      <c r="I605" s="77">
        <v>8</v>
      </c>
      <c r="J605" s="77">
        <v>7772</v>
      </c>
      <c r="K605" s="77">
        <v>0</v>
      </c>
      <c r="L605" s="77">
        <v>2.2955379200000001</v>
      </c>
      <c r="M605" s="78">
        <v>0</v>
      </c>
      <c r="N605" s="78">
        <v>2.0000000000000001E-4</v>
      </c>
      <c r="O605" s="78">
        <v>0</v>
      </c>
    </row>
    <row r="606" spans="2:15">
      <c r="B606" t="s">
        <v>2123</v>
      </c>
      <c r="C606" t="s">
        <v>2124</v>
      </c>
      <c r="D606" t="s">
        <v>891</v>
      </c>
      <c r="E606" t="s">
        <v>882</v>
      </c>
      <c r="F606" t="s">
        <v>2125</v>
      </c>
      <c r="G606" t="s">
        <v>942</v>
      </c>
      <c r="H606" t="s">
        <v>106</v>
      </c>
      <c r="I606" s="77">
        <v>4</v>
      </c>
      <c r="J606" s="77">
        <v>2167</v>
      </c>
      <c r="K606" s="77">
        <v>0</v>
      </c>
      <c r="L606" s="77">
        <v>0.32002256000000001</v>
      </c>
      <c r="M606" s="78">
        <v>0</v>
      </c>
      <c r="N606" s="78">
        <v>0</v>
      </c>
      <c r="O606" s="78">
        <v>0</v>
      </c>
    </row>
    <row r="607" spans="2:15">
      <c r="B607" t="s">
        <v>2126</v>
      </c>
      <c r="C607" t="s">
        <v>2127</v>
      </c>
      <c r="D607" t="s">
        <v>881</v>
      </c>
      <c r="E607" t="s">
        <v>882</v>
      </c>
      <c r="F607" t="s">
        <v>2128</v>
      </c>
      <c r="G607" t="s">
        <v>942</v>
      </c>
      <c r="H607" t="s">
        <v>106</v>
      </c>
      <c r="I607" s="77">
        <v>4</v>
      </c>
      <c r="J607" s="77">
        <v>675</v>
      </c>
      <c r="K607" s="77">
        <v>0</v>
      </c>
      <c r="L607" s="77">
        <v>9.9683999999999995E-2</v>
      </c>
      <c r="M607" s="78">
        <v>0</v>
      </c>
      <c r="N607" s="78">
        <v>0</v>
      </c>
      <c r="O607" s="78">
        <v>0</v>
      </c>
    </row>
    <row r="608" spans="2:15">
      <c r="B608" t="s">
        <v>2129</v>
      </c>
      <c r="C608" t="s">
        <v>2130</v>
      </c>
      <c r="D608" t="s">
        <v>891</v>
      </c>
      <c r="E608" t="s">
        <v>882</v>
      </c>
      <c r="F608" t="s">
        <v>1206</v>
      </c>
      <c r="G608" t="s">
        <v>2131</v>
      </c>
      <c r="H608" t="s">
        <v>106</v>
      </c>
      <c r="I608" s="77">
        <v>50</v>
      </c>
      <c r="J608" s="77">
        <v>3125</v>
      </c>
      <c r="K608" s="77">
        <v>0.10662496</v>
      </c>
      <c r="L608" s="77">
        <v>5.8753749600000003</v>
      </c>
      <c r="M608" s="78">
        <v>0</v>
      </c>
      <c r="N608" s="78">
        <v>5.9999999999999995E-4</v>
      </c>
      <c r="O608" s="78">
        <v>1E-4</v>
      </c>
    </row>
    <row r="609" spans="2:15">
      <c r="B609" t="s">
        <v>2132</v>
      </c>
      <c r="C609" t="s">
        <v>2133</v>
      </c>
      <c r="D609" t="s">
        <v>881</v>
      </c>
      <c r="E609" t="s">
        <v>882</v>
      </c>
      <c r="F609" t="s">
        <v>2134</v>
      </c>
      <c r="G609" t="s">
        <v>2131</v>
      </c>
      <c r="H609" t="s">
        <v>106</v>
      </c>
      <c r="I609" s="77">
        <v>15</v>
      </c>
      <c r="J609" s="77">
        <v>796</v>
      </c>
      <c r="K609" s="77">
        <v>0</v>
      </c>
      <c r="L609" s="77">
        <v>0.44082480000000002</v>
      </c>
      <c r="M609" s="78">
        <v>0</v>
      </c>
      <c r="N609" s="78">
        <v>0</v>
      </c>
      <c r="O609" s="78">
        <v>0</v>
      </c>
    </row>
    <row r="610" spans="2:15">
      <c r="B610" t="s">
        <v>2135</v>
      </c>
      <c r="C610" t="s">
        <v>2136</v>
      </c>
      <c r="D610" t="s">
        <v>891</v>
      </c>
      <c r="E610" t="s">
        <v>882</v>
      </c>
      <c r="F610" t="s">
        <v>2137</v>
      </c>
      <c r="G610" t="s">
        <v>2131</v>
      </c>
      <c r="H610" t="s">
        <v>106</v>
      </c>
      <c r="I610" s="77">
        <v>54</v>
      </c>
      <c r="J610" s="77">
        <v>9573</v>
      </c>
      <c r="K610" s="77">
        <v>0</v>
      </c>
      <c r="L610" s="77">
        <v>19.085498640000001</v>
      </c>
      <c r="M610" s="78">
        <v>0</v>
      </c>
      <c r="N610" s="78">
        <v>1.8E-3</v>
      </c>
      <c r="O610" s="78">
        <v>2.0000000000000001E-4</v>
      </c>
    </row>
    <row r="611" spans="2:15">
      <c r="B611" t="s">
        <v>2138</v>
      </c>
      <c r="C611" t="s">
        <v>2139</v>
      </c>
      <c r="D611" t="s">
        <v>881</v>
      </c>
      <c r="E611" t="s">
        <v>882</v>
      </c>
      <c r="F611" t="s">
        <v>2140</v>
      </c>
      <c r="G611" t="s">
        <v>123</v>
      </c>
      <c r="H611" t="s">
        <v>106</v>
      </c>
      <c r="I611" s="77">
        <v>884</v>
      </c>
      <c r="J611" s="77">
        <v>82.61</v>
      </c>
      <c r="K611" s="77">
        <v>0</v>
      </c>
      <c r="L611" s="77">
        <v>2.6961657008</v>
      </c>
      <c r="M611" s="78">
        <v>0</v>
      </c>
      <c r="N611" s="78">
        <v>2.9999999999999997E-4</v>
      </c>
      <c r="O611" s="78">
        <v>0</v>
      </c>
    </row>
    <row r="612" spans="2:15">
      <c r="B612" t="s">
        <v>2141</v>
      </c>
      <c r="C612" t="s">
        <v>2142</v>
      </c>
      <c r="D612" t="s">
        <v>891</v>
      </c>
      <c r="E612" t="s">
        <v>882</v>
      </c>
      <c r="F612" t="s">
        <v>2143</v>
      </c>
      <c r="G612" t="s">
        <v>123</v>
      </c>
      <c r="H612" t="s">
        <v>106</v>
      </c>
      <c r="I612" s="77">
        <v>79</v>
      </c>
      <c r="J612" s="77">
        <v>9645</v>
      </c>
      <c r="K612" s="77">
        <v>0</v>
      </c>
      <c r="L612" s="77">
        <v>28.131378600000001</v>
      </c>
      <c r="M612" s="78">
        <v>0</v>
      </c>
      <c r="N612" s="78">
        <v>2.5999999999999999E-3</v>
      </c>
      <c r="O612" s="78">
        <v>2.9999999999999997E-4</v>
      </c>
    </row>
    <row r="613" spans="2:15">
      <c r="B613" t="s">
        <v>223</v>
      </c>
    </row>
    <row r="614" spans="2:15">
      <c r="B614" t="s">
        <v>259</v>
      </c>
    </row>
    <row r="615" spans="2:15">
      <c r="B615" t="s">
        <v>260</v>
      </c>
    </row>
    <row r="616" spans="2:15">
      <c r="B616" t="s">
        <v>261</v>
      </c>
    </row>
    <row r="617" spans="2:15">
      <c r="B617" t="s">
        <v>262</v>
      </c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2">
        <v>45106</v>
      </c>
    </row>
    <row r="2" spans="2:63" s="1" customFormat="1">
      <c r="B2" s="2" t="s">
        <v>1</v>
      </c>
      <c r="C2" s="12" t="s">
        <v>2864</v>
      </c>
    </row>
    <row r="3" spans="2:63" s="1" customFormat="1">
      <c r="B3" s="2" t="s">
        <v>2</v>
      </c>
      <c r="C3" s="83" t="s">
        <v>197</v>
      </c>
    </row>
    <row r="4" spans="2:63" s="1" customFormat="1">
      <c r="B4" s="2" t="s">
        <v>3</v>
      </c>
      <c r="C4" s="83" t="s">
        <v>198</v>
      </c>
    </row>
    <row r="6" spans="2:63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BK6" s="19"/>
    </row>
    <row r="7" spans="2:63" ht="26.25" customHeight="1">
      <c r="B7" s="104" t="s">
        <v>194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317848.34000000003</v>
      </c>
      <c r="I11" s="7"/>
      <c r="J11" s="75">
        <v>6.6325303199999999</v>
      </c>
      <c r="K11" s="75">
        <v>51253.854888409202</v>
      </c>
      <c r="L11" s="7"/>
      <c r="M11" s="76">
        <v>1</v>
      </c>
      <c r="N11" s="76">
        <v>0.55779999999999996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97051.34</v>
      </c>
      <c r="J12" s="81">
        <v>0</v>
      </c>
      <c r="K12" s="81">
        <v>3145.3557258420001</v>
      </c>
      <c r="M12" s="80">
        <v>6.1400000000000003E-2</v>
      </c>
      <c r="N12" s="80">
        <v>3.4200000000000001E-2</v>
      </c>
    </row>
    <row r="13" spans="2:63">
      <c r="B13" s="79" t="s">
        <v>2144</v>
      </c>
      <c r="D13" s="16"/>
      <c r="E13" s="16"/>
      <c r="F13" s="16"/>
      <c r="G13" s="16"/>
      <c r="H13" s="81">
        <v>45349</v>
      </c>
      <c r="J13" s="81">
        <v>0</v>
      </c>
      <c r="K13" s="81">
        <v>917.81744000000003</v>
      </c>
      <c r="M13" s="80">
        <v>1.7899999999999999E-2</v>
      </c>
      <c r="N13" s="80">
        <v>0.01</v>
      </c>
    </row>
    <row r="14" spans="2:63">
      <c r="B14" t="s">
        <v>2145</v>
      </c>
      <c r="C14" t="s">
        <v>2146</v>
      </c>
      <c r="D14" t="s">
        <v>100</v>
      </c>
      <c r="E14" t="s">
        <v>2147</v>
      </c>
      <c r="F14" t="s">
        <v>2148</v>
      </c>
      <c r="G14" t="s">
        <v>102</v>
      </c>
      <c r="H14" s="77">
        <v>3077</v>
      </c>
      <c r="I14" s="77">
        <v>1780</v>
      </c>
      <c r="J14" s="77">
        <v>0</v>
      </c>
      <c r="K14" s="77">
        <v>54.770600000000002</v>
      </c>
      <c r="L14" s="78">
        <v>6.9999999999999999E-4</v>
      </c>
      <c r="M14" s="78">
        <v>1.1000000000000001E-3</v>
      </c>
      <c r="N14" s="78">
        <v>5.9999999999999995E-4</v>
      </c>
    </row>
    <row r="15" spans="2:63">
      <c r="B15" t="s">
        <v>2149</v>
      </c>
      <c r="C15" t="s">
        <v>2150</v>
      </c>
      <c r="D15" t="s">
        <v>100</v>
      </c>
      <c r="E15" t="s">
        <v>2147</v>
      </c>
      <c r="F15" t="s">
        <v>2148</v>
      </c>
      <c r="G15" t="s">
        <v>102</v>
      </c>
      <c r="H15" s="77">
        <v>200</v>
      </c>
      <c r="I15" s="77">
        <v>3159</v>
      </c>
      <c r="J15" s="77">
        <v>0</v>
      </c>
      <c r="K15" s="77">
        <v>6.3179999999999996</v>
      </c>
      <c r="L15" s="78">
        <v>0</v>
      </c>
      <c r="M15" s="78">
        <v>1E-4</v>
      </c>
      <c r="N15" s="78">
        <v>1E-4</v>
      </c>
    </row>
    <row r="16" spans="2:63">
      <c r="B16" t="s">
        <v>2151</v>
      </c>
      <c r="C16" t="s">
        <v>2152</v>
      </c>
      <c r="D16" t="s">
        <v>100</v>
      </c>
      <c r="E16" t="s">
        <v>2147</v>
      </c>
      <c r="F16" t="s">
        <v>2148</v>
      </c>
      <c r="G16" t="s">
        <v>102</v>
      </c>
      <c r="H16" s="77">
        <v>166</v>
      </c>
      <c r="I16" s="77">
        <v>2862</v>
      </c>
      <c r="J16" s="77">
        <v>0</v>
      </c>
      <c r="K16" s="77">
        <v>4.7509199999999998</v>
      </c>
      <c r="L16" s="78">
        <v>0</v>
      </c>
      <c r="M16" s="78">
        <v>1E-4</v>
      </c>
      <c r="N16" s="78">
        <v>1E-4</v>
      </c>
    </row>
    <row r="17" spans="2:14">
      <c r="B17" t="s">
        <v>2153</v>
      </c>
      <c r="C17" t="s">
        <v>2154</v>
      </c>
      <c r="D17" t="s">
        <v>100</v>
      </c>
      <c r="E17" t="s">
        <v>2155</v>
      </c>
      <c r="F17" t="s">
        <v>2148</v>
      </c>
      <c r="G17" t="s">
        <v>102</v>
      </c>
      <c r="H17" s="77">
        <v>1062</v>
      </c>
      <c r="I17" s="77">
        <v>2744</v>
      </c>
      <c r="J17" s="77">
        <v>0</v>
      </c>
      <c r="K17" s="77">
        <v>29.141279999999998</v>
      </c>
      <c r="L17" s="78">
        <v>1E-4</v>
      </c>
      <c r="M17" s="78">
        <v>5.9999999999999995E-4</v>
      </c>
      <c r="N17" s="78">
        <v>2.9999999999999997E-4</v>
      </c>
    </row>
    <row r="18" spans="2:14">
      <c r="B18" t="s">
        <v>2156</v>
      </c>
      <c r="C18" t="s">
        <v>2157</v>
      </c>
      <c r="D18" t="s">
        <v>100</v>
      </c>
      <c r="E18" t="s">
        <v>2155</v>
      </c>
      <c r="F18" t="s">
        <v>2148</v>
      </c>
      <c r="G18" t="s">
        <v>102</v>
      </c>
      <c r="H18" s="77">
        <v>198</v>
      </c>
      <c r="I18" s="77">
        <v>839.4</v>
      </c>
      <c r="J18" s="77">
        <v>0</v>
      </c>
      <c r="K18" s="77">
        <v>1.662012</v>
      </c>
      <c r="L18" s="78">
        <v>0</v>
      </c>
      <c r="M18" s="78">
        <v>0</v>
      </c>
      <c r="N18" s="78">
        <v>0</v>
      </c>
    </row>
    <row r="19" spans="2:14">
      <c r="B19" t="s">
        <v>2158</v>
      </c>
      <c r="C19" t="s">
        <v>2159</v>
      </c>
      <c r="D19" t="s">
        <v>100</v>
      </c>
      <c r="E19" t="s">
        <v>2155</v>
      </c>
      <c r="F19" t="s">
        <v>2148</v>
      </c>
      <c r="G19" t="s">
        <v>102</v>
      </c>
      <c r="H19" s="77">
        <v>6129</v>
      </c>
      <c r="I19" s="77">
        <v>2755</v>
      </c>
      <c r="J19" s="77">
        <v>0</v>
      </c>
      <c r="K19" s="77">
        <v>168.85395</v>
      </c>
      <c r="L19" s="78">
        <v>2.0000000000000001E-4</v>
      </c>
      <c r="M19" s="78">
        <v>3.3E-3</v>
      </c>
      <c r="N19" s="78">
        <v>1.8E-3</v>
      </c>
    </row>
    <row r="20" spans="2:14">
      <c r="B20" t="s">
        <v>2160</v>
      </c>
      <c r="C20" t="s">
        <v>2161</v>
      </c>
      <c r="D20" t="s">
        <v>100</v>
      </c>
      <c r="E20" t="s">
        <v>2155</v>
      </c>
      <c r="F20" t="s">
        <v>2148</v>
      </c>
      <c r="G20" t="s">
        <v>102</v>
      </c>
      <c r="H20" s="77">
        <v>300</v>
      </c>
      <c r="I20" s="77">
        <v>2365</v>
      </c>
      <c r="J20" s="77">
        <v>0</v>
      </c>
      <c r="K20" s="77">
        <v>7.0949999999999998</v>
      </c>
      <c r="L20" s="78">
        <v>0</v>
      </c>
      <c r="M20" s="78">
        <v>1E-4</v>
      </c>
      <c r="N20" s="78">
        <v>1E-4</v>
      </c>
    </row>
    <row r="21" spans="2:14">
      <c r="B21" t="s">
        <v>2162</v>
      </c>
      <c r="C21" t="s">
        <v>2163</v>
      </c>
      <c r="D21" t="s">
        <v>100</v>
      </c>
      <c r="E21" t="s">
        <v>2155</v>
      </c>
      <c r="F21" t="s">
        <v>2148</v>
      </c>
      <c r="G21" t="s">
        <v>102</v>
      </c>
      <c r="H21" s="77">
        <v>500</v>
      </c>
      <c r="I21" s="77">
        <v>1200</v>
      </c>
      <c r="J21" s="77">
        <v>0</v>
      </c>
      <c r="K21" s="77">
        <v>6</v>
      </c>
      <c r="L21" s="78">
        <v>0</v>
      </c>
      <c r="M21" s="78">
        <v>1E-4</v>
      </c>
      <c r="N21" s="78">
        <v>1E-4</v>
      </c>
    </row>
    <row r="22" spans="2:14">
      <c r="B22" t="s">
        <v>2164</v>
      </c>
      <c r="C22" t="s">
        <v>2165</v>
      </c>
      <c r="D22" t="s">
        <v>100</v>
      </c>
      <c r="E22" t="s">
        <v>2166</v>
      </c>
      <c r="F22" t="s">
        <v>2148</v>
      </c>
      <c r="G22" t="s">
        <v>102</v>
      </c>
      <c r="H22" s="77">
        <v>245</v>
      </c>
      <c r="I22" s="77">
        <v>1754</v>
      </c>
      <c r="J22" s="77">
        <v>0</v>
      </c>
      <c r="K22" s="77">
        <v>4.2972999999999999</v>
      </c>
      <c r="L22" s="78">
        <v>0</v>
      </c>
      <c r="M22" s="78">
        <v>1E-4</v>
      </c>
      <c r="N22" s="78">
        <v>0</v>
      </c>
    </row>
    <row r="23" spans="2:14">
      <c r="B23" t="s">
        <v>2167</v>
      </c>
      <c r="C23" t="s">
        <v>2168</v>
      </c>
      <c r="D23" t="s">
        <v>100</v>
      </c>
      <c r="E23" t="s">
        <v>2166</v>
      </c>
      <c r="F23" t="s">
        <v>2148</v>
      </c>
      <c r="G23" t="s">
        <v>102</v>
      </c>
      <c r="H23" s="77">
        <v>2500</v>
      </c>
      <c r="I23" s="77">
        <v>109.9</v>
      </c>
      <c r="J23" s="77">
        <v>0</v>
      </c>
      <c r="K23" s="77">
        <v>2.7475000000000001</v>
      </c>
      <c r="L23" s="78">
        <v>1E-4</v>
      </c>
      <c r="M23" s="78">
        <v>1E-4</v>
      </c>
      <c r="N23" s="78">
        <v>0</v>
      </c>
    </row>
    <row r="24" spans="2:14">
      <c r="B24" t="s">
        <v>2169</v>
      </c>
      <c r="C24" t="s">
        <v>2170</v>
      </c>
      <c r="D24" t="s">
        <v>100</v>
      </c>
      <c r="E24" t="s">
        <v>2166</v>
      </c>
      <c r="F24" t="s">
        <v>2148</v>
      </c>
      <c r="G24" t="s">
        <v>102</v>
      </c>
      <c r="H24" s="77">
        <v>400</v>
      </c>
      <c r="I24" s="77">
        <v>775.7</v>
      </c>
      <c r="J24" s="77">
        <v>0</v>
      </c>
      <c r="K24" s="77">
        <v>3.1027999999999998</v>
      </c>
      <c r="L24" s="78">
        <v>0</v>
      </c>
      <c r="M24" s="78">
        <v>1E-4</v>
      </c>
      <c r="N24" s="78">
        <v>0</v>
      </c>
    </row>
    <row r="25" spans="2:14">
      <c r="B25" t="s">
        <v>2171</v>
      </c>
      <c r="C25" t="s">
        <v>2172</v>
      </c>
      <c r="D25" t="s">
        <v>100</v>
      </c>
      <c r="E25" t="s">
        <v>2166</v>
      </c>
      <c r="F25" t="s">
        <v>2148</v>
      </c>
      <c r="G25" t="s">
        <v>102</v>
      </c>
      <c r="H25" s="77">
        <v>143</v>
      </c>
      <c r="I25" s="77">
        <v>2364</v>
      </c>
      <c r="J25" s="77">
        <v>0</v>
      </c>
      <c r="K25" s="77">
        <v>3.3805200000000002</v>
      </c>
      <c r="L25" s="78">
        <v>0</v>
      </c>
      <c r="M25" s="78">
        <v>1E-4</v>
      </c>
      <c r="N25" s="78">
        <v>0</v>
      </c>
    </row>
    <row r="26" spans="2:14">
      <c r="B26" t="s">
        <v>2173</v>
      </c>
      <c r="C26" t="s">
        <v>2174</v>
      </c>
      <c r="D26" t="s">
        <v>100</v>
      </c>
      <c r="E26" t="s">
        <v>2166</v>
      </c>
      <c r="F26" t="s">
        <v>2148</v>
      </c>
      <c r="G26" t="s">
        <v>102</v>
      </c>
      <c r="H26" s="77">
        <v>11417</v>
      </c>
      <c r="I26" s="77">
        <v>1757</v>
      </c>
      <c r="J26" s="77">
        <v>0</v>
      </c>
      <c r="K26" s="77">
        <v>200.59669</v>
      </c>
      <c r="L26" s="78">
        <v>1E-4</v>
      </c>
      <c r="M26" s="78">
        <v>3.8999999999999998E-3</v>
      </c>
      <c r="N26" s="78">
        <v>2.2000000000000001E-3</v>
      </c>
    </row>
    <row r="27" spans="2:14">
      <c r="B27" t="s">
        <v>2175</v>
      </c>
      <c r="C27" t="s">
        <v>2176</v>
      </c>
      <c r="D27" t="s">
        <v>100</v>
      </c>
      <c r="E27" t="s">
        <v>2177</v>
      </c>
      <c r="F27" t="s">
        <v>2148</v>
      </c>
      <c r="G27" t="s">
        <v>102</v>
      </c>
      <c r="H27" s="77">
        <v>9462</v>
      </c>
      <c r="I27" s="77">
        <v>1261</v>
      </c>
      <c r="J27" s="77">
        <v>0</v>
      </c>
      <c r="K27" s="77">
        <v>119.31582</v>
      </c>
      <c r="L27" s="78">
        <v>2.0000000000000001E-4</v>
      </c>
      <c r="M27" s="78">
        <v>2.3E-3</v>
      </c>
      <c r="N27" s="78">
        <v>1.2999999999999999E-3</v>
      </c>
    </row>
    <row r="28" spans="2:14">
      <c r="B28" t="s">
        <v>2178</v>
      </c>
      <c r="C28" t="s">
        <v>2179</v>
      </c>
      <c r="D28" t="s">
        <v>100</v>
      </c>
      <c r="E28" t="s">
        <v>2177</v>
      </c>
      <c r="F28" t="s">
        <v>2148</v>
      </c>
      <c r="G28" t="s">
        <v>102</v>
      </c>
      <c r="H28" s="77">
        <v>4809</v>
      </c>
      <c r="I28" s="77">
        <v>1739</v>
      </c>
      <c r="J28" s="77">
        <v>0</v>
      </c>
      <c r="K28" s="77">
        <v>83.628510000000006</v>
      </c>
      <c r="L28" s="78">
        <v>4.0000000000000002E-4</v>
      </c>
      <c r="M28" s="78">
        <v>1.6000000000000001E-3</v>
      </c>
      <c r="N28" s="78">
        <v>8.9999999999999998E-4</v>
      </c>
    </row>
    <row r="29" spans="2:14">
      <c r="B29" t="s">
        <v>2180</v>
      </c>
      <c r="C29" t="s">
        <v>2181</v>
      </c>
      <c r="D29" t="s">
        <v>100</v>
      </c>
      <c r="E29" t="s">
        <v>2177</v>
      </c>
      <c r="F29" t="s">
        <v>2148</v>
      </c>
      <c r="G29" t="s">
        <v>102</v>
      </c>
      <c r="H29" s="77">
        <v>245</v>
      </c>
      <c r="I29" s="77">
        <v>3114</v>
      </c>
      <c r="J29" s="77">
        <v>0</v>
      </c>
      <c r="K29" s="77">
        <v>7.6292999999999997</v>
      </c>
      <c r="L29" s="78">
        <v>0</v>
      </c>
      <c r="M29" s="78">
        <v>1E-4</v>
      </c>
      <c r="N29" s="78">
        <v>1E-4</v>
      </c>
    </row>
    <row r="30" spans="2:14">
      <c r="B30" t="s">
        <v>2182</v>
      </c>
      <c r="C30" t="s">
        <v>2183</v>
      </c>
      <c r="D30" t="s">
        <v>100</v>
      </c>
      <c r="E30" t="s">
        <v>2184</v>
      </c>
      <c r="F30" t="s">
        <v>2148</v>
      </c>
      <c r="G30" t="s">
        <v>102</v>
      </c>
      <c r="H30" s="77">
        <v>48</v>
      </c>
      <c r="I30" s="77">
        <v>17450</v>
      </c>
      <c r="J30" s="77">
        <v>0</v>
      </c>
      <c r="K30" s="77">
        <v>8.3759999999999994</v>
      </c>
      <c r="L30" s="78">
        <v>0</v>
      </c>
      <c r="M30" s="78">
        <v>2.0000000000000001E-4</v>
      </c>
      <c r="N30" s="78">
        <v>1E-4</v>
      </c>
    </row>
    <row r="31" spans="2:14">
      <c r="B31" t="s">
        <v>2185</v>
      </c>
      <c r="C31" t="s">
        <v>2186</v>
      </c>
      <c r="D31" t="s">
        <v>100</v>
      </c>
      <c r="E31" t="s">
        <v>2184</v>
      </c>
      <c r="F31" t="s">
        <v>2148</v>
      </c>
      <c r="G31" t="s">
        <v>102</v>
      </c>
      <c r="H31" s="77">
        <v>1334</v>
      </c>
      <c r="I31" s="77">
        <v>1088</v>
      </c>
      <c r="J31" s="77">
        <v>0</v>
      </c>
      <c r="K31" s="77">
        <v>14.513920000000001</v>
      </c>
      <c r="L31" s="78">
        <v>4.0000000000000002E-4</v>
      </c>
      <c r="M31" s="78">
        <v>2.9999999999999997E-4</v>
      </c>
      <c r="N31" s="78">
        <v>2.0000000000000001E-4</v>
      </c>
    </row>
    <row r="32" spans="2:14">
      <c r="B32" t="s">
        <v>2187</v>
      </c>
      <c r="C32" t="s">
        <v>2188</v>
      </c>
      <c r="D32" t="s">
        <v>100</v>
      </c>
      <c r="E32" t="s">
        <v>2184</v>
      </c>
      <c r="F32" t="s">
        <v>2148</v>
      </c>
      <c r="G32" t="s">
        <v>102</v>
      </c>
      <c r="H32" s="77">
        <v>264</v>
      </c>
      <c r="I32" s="77">
        <v>19860</v>
      </c>
      <c r="J32" s="77">
        <v>0</v>
      </c>
      <c r="K32" s="77">
        <v>52.430399999999999</v>
      </c>
      <c r="L32" s="78">
        <v>0</v>
      </c>
      <c r="M32" s="78">
        <v>1E-3</v>
      </c>
      <c r="N32" s="78">
        <v>5.9999999999999995E-4</v>
      </c>
    </row>
    <row r="33" spans="2:14">
      <c r="B33" t="s">
        <v>2189</v>
      </c>
      <c r="C33" t="s">
        <v>2190</v>
      </c>
      <c r="D33" t="s">
        <v>100</v>
      </c>
      <c r="E33" t="s">
        <v>2184</v>
      </c>
      <c r="F33" t="s">
        <v>2148</v>
      </c>
      <c r="G33" t="s">
        <v>102</v>
      </c>
      <c r="H33" s="77">
        <v>20</v>
      </c>
      <c r="I33" s="77">
        <v>24090</v>
      </c>
      <c r="J33" s="77">
        <v>0</v>
      </c>
      <c r="K33" s="77">
        <v>4.8179999999999996</v>
      </c>
      <c r="L33" s="78">
        <v>0</v>
      </c>
      <c r="M33" s="78">
        <v>1E-4</v>
      </c>
      <c r="N33" s="78">
        <v>1E-4</v>
      </c>
    </row>
    <row r="34" spans="2:14">
      <c r="B34" t="s">
        <v>2191</v>
      </c>
      <c r="C34" t="s">
        <v>2192</v>
      </c>
      <c r="D34" t="s">
        <v>100</v>
      </c>
      <c r="E34" t="s">
        <v>2184</v>
      </c>
      <c r="F34" t="s">
        <v>2148</v>
      </c>
      <c r="G34" t="s">
        <v>102</v>
      </c>
      <c r="H34" s="77">
        <v>123</v>
      </c>
      <c r="I34" s="77">
        <v>17260</v>
      </c>
      <c r="J34" s="77">
        <v>0</v>
      </c>
      <c r="K34" s="77">
        <v>21.229800000000001</v>
      </c>
      <c r="L34" s="78">
        <v>0</v>
      </c>
      <c r="M34" s="78">
        <v>4.0000000000000002E-4</v>
      </c>
      <c r="N34" s="78">
        <v>2.0000000000000001E-4</v>
      </c>
    </row>
    <row r="35" spans="2:14">
      <c r="B35" t="s">
        <v>2193</v>
      </c>
      <c r="C35" t="s">
        <v>2194</v>
      </c>
      <c r="D35" t="s">
        <v>100</v>
      </c>
      <c r="E35" t="s">
        <v>2184</v>
      </c>
      <c r="F35" t="s">
        <v>2148</v>
      </c>
      <c r="G35" t="s">
        <v>102</v>
      </c>
      <c r="H35" s="77">
        <v>707</v>
      </c>
      <c r="I35" s="77">
        <v>7677</v>
      </c>
      <c r="J35" s="77">
        <v>0</v>
      </c>
      <c r="K35" s="77">
        <v>54.276389999999999</v>
      </c>
      <c r="L35" s="78">
        <v>1E-4</v>
      </c>
      <c r="M35" s="78">
        <v>1.1000000000000001E-3</v>
      </c>
      <c r="N35" s="78">
        <v>5.9999999999999995E-4</v>
      </c>
    </row>
    <row r="36" spans="2:14">
      <c r="B36" t="s">
        <v>2195</v>
      </c>
      <c r="C36" t="s">
        <v>2196</v>
      </c>
      <c r="D36" t="s">
        <v>100</v>
      </c>
      <c r="E36" t="s">
        <v>2184</v>
      </c>
      <c r="F36" t="s">
        <v>2148</v>
      </c>
      <c r="G36" t="s">
        <v>102</v>
      </c>
      <c r="H36" s="77">
        <v>269</v>
      </c>
      <c r="I36" s="77">
        <v>13260</v>
      </c>
      <c r="J36" s="77">
        <v>0</v>
      </c>
      <c r="K36" s="77">
        <v>35.669400000000003</v>
      </c>
      <c r="L36" s="78">
        <v>1E-4</v>
      </c>
      <c r="M36" s="78">
        <v>6.9999999999999999E-4</v>
      </c>
      <c r="N36" s="78">
        <v>4.0000000000000002E-4</v>
      </c>
    </row>
    <row r="37" spans="2:14">
      <c r="B37" t="s">
        <v>2197</v>
      </c>
      <c r="C37" t="s">
        <v>2198</v>
      </c>
      <c r="D37" t="s">
        <v>100</v>
      </c>
      <c r="E37" t="s">
        <v>2184</v>
      </c>
      <c r="F37" t="s">
        <v>2148</v>
      </c>
      <c r="G37" t="s">
        <v>102</v>
      </c>
      <c r="H37" s="77">
        <v>39</v>
      </c>
      <c r="I37" s="77">
        <v>23690</v>
      </c>
      <c r="J37" s="77">
        <v>0</v>
      </c>
      <c r="K37" s="77">
        <v>9.2391000000000005</v>
      </c>
      <c r="L37" s="78">
        <v>0</v>
      </c>
      <c r="M37" s="78">
        <v>2.0000000000000001E-4</v>
      </c>
      <c r="N37" s="78">
        <v>1E-4</v>
      </c>
    </row>
    <row r="38" spans="2:14">
      <c r="B38" t="s">
        <v>2199</v>
      </c>
      <c r="C38" t="s">
        <v>2200</v>
      </c>
      <c r="D38" t="s">
        <v>100</v>
      </c>
      <c r="E38" t="s">
        <v>2184</v>
      </c>
      <c r="F38" t="s">
        <v>2148</v>
      </c>
      <c r="G38" t="s">
        <v>102</v>
      </c>
      <c r="H38" s="77">
        <v>1692</v>
      </c>
      <c r="I38" s="77">
        <v>825.9</v>
      </c>
      <c r="J38" s="77">
        <v>0</v>
      </c>
      <c r="K38" s="77">
        <v>13.974228</v>
      </c>
      <c r="L38" s="78">
        <v>0</v>
      </c>
      <c r="M38" s="78">
        <v>2.9999999999999997E-4</v>
      </c>
      <c r="N38" s="78">
        <v>2.0000000000000001E-4</v>
      </c>
    </row>
    <row r="39" spans="2:14">
      <c r="B39" s="79" t="s">
        <v>2201</v>
      </c>
      <c r="D39" s="16"/>
      <c r="E39" s="16"/>
      <c r="F39" s="16"/>
      <c r="G39" s="16"/>
      <c r="H39" s="81">
        <v>37558.32</v>
      </c>
      <c r="J39" s="81">
        <v>0</v>
      </c>
      <c r="K39" s="81">
        <v>2172.7756337000001</v>
      </c>
      <c r="M39" s="80">
        <v>4.24E-2</v>
      </c>
      <c r="N39" s="80">
        <v>2.3599999999999999E-2</v>
      </c>
    </row>
    <row r="40" spans="2:14">
      <c r="B40" t="s">
        <v>2202</v>
      </c>
      <c r="C40" t="s">
        <v>2203</v>
      </c>
      <c r="D40" t="s">
        <v>100</v>
      </c>
      <c r="E40" t="s">
        <v>2147</v>
      </c>
      <c r="F40" t="s">
        <v>2148</v>
      </c>
      <c r="G40" t="s">
        <v>102</v>
      </c>
      <c r="H40" s="77">
        <v>198</v>
      </c>
      <c r="I40" s="77">
        <v>4130</v>
      </c>
      <c r="J40" s="77">
        <v>0</v>
      </c>
      <c r="K40" s="77">
        <v>8.1774000000000004</v>
      </c>
      <c r="L40" s="78">
        <v>0</v>
      </c>
      <c r="M40" s="78">
        <v>2.0000000000000001E-4</v>
      </c>
      <c r="N40" s="78">
        <v>1E-4</v>
      </c>
    </row>
    <row r="41" spans="2:14">
      <c r="B41" t="s">
        <v>2204</v>
      </c>
      <c r="C41" t="s">
        <v>2205</v>
      </c>
      <c r="D41" t="s">
        <v>100</v>
      </c>
      <c r="E41" t="s">
        <v>2155</v>
      </c>
      <c r="F41" t="s">
        <v>2148</v>
      </c>
      <c r="G41" t="s">
        <v>102</v>
      </c>
      <c r="H41" s="77">
        <v>0.34</v>
      </c>
      <c r="I41" s="77">
        <v>3290</v>
      </c>
      <c r="J41" s="77">
        <v>0</v>
      </c>
      <c r="K41" s="77">
        <v>1.1186E-2</v>
      </c>
      <c r="L41" s="78">
        <v>0</v>
      </c>
      <c r="M41" s="78">
        <v>0</v>
      </c>
      <c r="N41" s="78">
        <v>0</v>
      </c>
    </row>
    <row r="42" spans="2:14">
      <c r="B42" t="s">
        <v>2206</v>
      </c>
      <c r="C42" t="s">
        <v>2207</v>
      </c>
      <c r="D42" t="s">
        <v>100</v>
      </c>
      <c r="E42" t="s">
        <v>2155</v>
      </c>
      <c r="F42" t="s">
        <v>2148</v>
      </c>
      <c r="G42" t="s">
        <v>102</v>
      </c>
      <c r="H42" s="77">
        <v>6291</v>
      </c>
      <c r="I42" s="77">
        <v>6838</v>
      </c>
      <c r="J42" s="77">
        <v>0</v>
      </c>
      <c r="K42" s="77">
        <v>430.17858000000001</v>
      </c>
      <c r="L42" s="78">
        <v>2.0000000000000001E-4</v>
      </c>
      <c r="M42" s="78">
        <v>8.3999999999999995E-3</v>
      </c>
      <c r="N42" s="78">
        <v>4.7000000000000002E-3</v>
      </c>
    </row>
    <row r="43" spans="2:14">
      <c r="B43" t="s">
        <v>2208</v>
      </c>
      <c r="C43" t="s">
        <v>2209</v>
      </c>
      <c r="D43" t="s">
        <v>100</v>
      </c>
      <c r="E43" t="s">
        <v>2155</v>
      </c>
      <c r="F43" t="s">
        <v>2148</v>
      </c>
      <c r="G43" t="s">
        <v>102</v>
      </c>
      <c r="H43" s="77">
        <v>5756.65</v>
      </c>
      <c r="I43" s="77">
        <v>5673</v>
      </c>
      <c r="J43" s="77">
        <v>0</v>
      </c>
      <c r="K43" s="77">
        <v>326.57475449999998</v>
      </c>
      <c r="L43" s="78">
        <v>2.0000000000000001E-4</v>
      </c>
      <c r="M43" s="78">
        <v>6.4000000000000003E-3</v>
      </c>
      <c r="N43" s="78">
        <v>3.5999999999999999E-3</v>
      </c>
    </row>
    <row r="44" spans="2:14">
      <c r="B44" t="s">
        <v>2210</v>
      </c>
      <c r="C44" t="s">
        <v>2211</v>
      </c>
      <c r="D44" t="s">
        <v>100</v>
      </c>
      <c r="E44" t="s">
        <v>2155</v>
      </c>
      <c r="F44" t="s">
        <v>2148</v>
      </c>
      <c r="G44" t="s">
        <v>102</v>
      </c>
      <c r="H44" s="77">
        <v>1995.85</v>
      </c>
      <c r="I44" s="77">
        <v>7504</v>
      </c>
      <c r="J44" s="77">
        <v>0</v>
      </c>
      <c r="K44" s="77">
        <v>149.768584</v>
      </c>
      <c r="L44" s="78">
        <v>1E-4</v>
      </c>
      <c r="M44" s="78">
        <v>2.8999999999999998E-3</v>
      </c>
      <c r="N44" s="78">
        <v>1.6000000000000001E-3</v>
      </c>
    </row>
    <row r="45" spans="2:14">
      <c r="B45" t="s">
        <v>2212</v>
      </c>
      <c r="C45" t="s">
        <v>2213</v>
      </c>
      <c r="D45" t="s">
        <v>100</v>
      </c>
      <c r="E45" t="s">
        <v>2214</v>
      </c>
      <c r="F45" t="s">
        <v>2148</v>
      </c>
      <c r="G45" t="s">
        <v>102</v>
      </c>
      <c r="H45" s="77">
        <v>8</v>
      </c>
      <c r="I45" s="77">
        <v>6893</v>
      </c>
      <c r="J45" s="77">
        <v>0</v>
      </c>
      <c r="K45" s="77">
        <v>0.55144000000000004</v>
      </c>
      <c r="L45" s="78">
        <v>0</v>
      </c>
      <c r="M45" s="78">
        <v>0</v>
      </c>
      <c r="N45" s="78">
        <v>0</v>
      </c>
    </row>
    <row r="46" spans="2:14">
      <c r="B46" t="s">
        <v>2215</v>
      </c>
      <c r="C46" t="s">
        <v>2216</v>
      </c>
      <c r="D46" t="s">
        <v>100</v>
      </c>
      <c r="E46" t="s">
        <v>2217</v>
      </c>
      <c r="F46" t="s">
        <v>2148</v>
      </c>
      <c r="G46" t="s">
        <v>102</v>
      </c>
      <c r="H46" s="77">
        <v>898</v>
      </c>
      <c r="I46" s="77">
        <v>7212</v>
      </c>
      <c r="J46" s="77">
        <v>0</v>
      </c>
      <c r="K46" s="77">
        <v>64.763760000000005</v>
      </c>
      <c r="L46" s="78">
        <v>1E-4</v>
      </c>
      <c r="M46" s="78">
        <v>1.2999999999999999E-3</v>
      </c>
      <c r="N46" s="78">
        <v>6.9999999999999999E-4</v>
      </c>
    </row>
    <row r="47" spans="2:14">
      <c r="B47" t="s">
        <v>2218</v>
      </c>
      <c r="C47" t="s">
        <v>2219</v>
      </c>
      <c r="D47" t="s">
        <v>100</v>
      </c>
      <c r="E47" t="s">
        <v>2217</v>
      </c>
      <c r="F47" t="s">
        <v>2148</v>
      </c>
      <c r="G47" t="s">
        <v>102</v>
      </c>
      <c r="H47" s="77">
        <v>1736</v>
      </c>
      <c r="I47" s="77">
        <v>8273</v>
      </c>
      <c r="J47" s="77">
        <v>0</v>
      </c>
      <c r="K47" s="77">
        <v>143.61928</v>
      </c>
      <c r="L47" s="78">
        <v>2.0000000000000001E-4</v>
      </c>
      <c r="M47" s="78">
        <v>2.8E-3</v>
      </c>
      <c r="N47" s="78">
        <v>1.6000000000000001E-3</v>
      </c>
    </row>
    <row r="48" spans="2:14">
      <c r="B48" t="s">
        <v>2220</v>
      </c>
      <c r="C48" t="s">
        <v>2221</v>
      </c>
      <c r="D48" t="s">
        <v>100</v>
      </c>
      <c r="E48" t="s">
        <v>2217</v>
      </c>
      <c r="F48" t="s">
        <v>2148</v>
      </c>
      <c r="G48" t="s">
        <v>102</v>
      </c>
      <c r="H48" s="77">
        <v>150</v>
      </c>
      <c r="I48" s="77">
        <v>7895</v>
      </c>
      <c r="J48" s="77">
        <v>0</v>
      </c>
      <c r="K48" s="77">
        <v>11.842499999999999</v>
      </c>
      <c r="L48" s="78">
        <v>0</v>
      </c>
      <c r="M48" s="78">
        <v>2.0000000000000001E-4</v>
      </c>
      <c r="N48" s="78">
        <v>1E-4</v>
      </c>
    </row>
    <row r="49" spans="2:14">
      <c r="B49" t="s">
        <v>2222</v>
      </c>
      <c r="C49" t="s">
        <v>2223</v>
      </c>
      <c r="D49" t="s">
        <v>100</v>
      </c>
      <c r="E49" t="s">
        <v>2217</v>
      </c>
      <c r="F49" t="s">
        <v>2148</v>
      </c>
      <c r="G49" t="s">
        <v>102</v>
      </c>
      <c r="H49" s="77">
        <v>835</v>
      </c>
      <c r="I49" s="77">
        <v>6958</v>
      </c>
      <c r="J49" s="77">
        <v>0</v>
      </c>
      <c r="K49" s="77">
        <v>58.099299999999999</v>
      </c>
      <c r="L49" s="78">
        <v>1E-4</v>
      </c>
      <c r="M49" s="78">
        <v>1.1000000000000001E-3</v>
      </c>
      <c r="N49" s="78">
        <v>5.9999999999999995E-4</v>
      </c>
    </row>
    <row r="50" spans="2:14">
      <c r="B50" t="s">
        <v>2224</v>
      </c>
      <c r="C50" t="s">
        <v>2225</v>
      </c>
      <c r="D50" t="s">
        <v>100</v>
      </c>
      <c r="E50" t="s">
        <v>2184</v>
      </c>
      <c r="F50" t="s">
        <v>2148</v>
      </c>
      <c r="G50" t="s">
        <v>102</v>
      </c>
      <c r="H50" s="77">
        <v>1500</v>
      </c>
      <c r="I50" s="77">
        <v>3482</v>
      </c>
      <c r="J50" s="77">
        <v>0</v>
      </c>
      <c r="K50" s="77">
        <v>52.23</v>
      </c>
      <c r="L50" s="78">
        <v>0</v>
      </c>
      <c r="M50" s="78">
        <v>1E-3</v>
      </c>
      <c r="N50" s="78">
        <v>5.9999999999999995E-4</v>
      </c>
    </row>
    <row r="51" spans="2:14">
      <c r="B51" t="s">
        <v>2226</v>
      </c>
      <c r="C51" t="s">
        <v>2227</v>
      </c>
      <c r="D51" t="s">
        <v>100</v>
      </c>
      <c r="E51" t="s">
        <v>2184</v>
      </c>
      <c r="F51" t="s">
        <v>2148</v>
      </c>
      <c r="G51" t="s">
        <v>102</v>
      </c>
      <c r="H51" s="77">
        <v>1234</v>
      </c>
      <c r="I51" s="77">
        <v>4121</v>
      </c>
      <c r="J51" s="77">
        <v>0</v>
      </c>
      <c r="K51" s="77">
        <v>50.853140000000003</v>
      </c>
      <c r="L51" s="78">
        <v>1E-4</v>
      </c>
      <c r="M51" s="78">
        <v>1E-3</v>
      </c>
      <c r="N51" s="78">
        <v>5.9999999999999995E-4</v>
      </c>
    </row>
    <row r="52" spans="2:14">
      <c r="B52" t="s">
        <v>2228</v>
      </c>
      <c r="C52" t="s">
        <v>2229</v>
      </c>
      <c r="D52" t="s">
        <v>100</v>
      </c>
      <c r="E52" t="s">
        <v>2184</v>
      </c>
      <c r="F52" t="s">
        <v>2148</v>
      </c>
      <c r="G52" t="s">
        <v>102</v>
      </c>
      <c r="H52" s="77">
        <v>561</v>
      </c>
      <c r="I52" s="77">
        <v>108380</v>
      </c>
      <c r="J52" s="77">
        <v>0</v>
      </c>
      <c r="K52" s="77">
        <v>608.01179999999999</v>
      </c>
      <c r="L52" s="78">
        <v>1.1000000000000001E-3</v>
      </c>
      <c r="M52" s="78">
        <v>1.1900000000000001E-2</v>
      </c>
      <c r="N52" s="78">
        <v>6.6E-3</v>
      </c>
    </row>
    <row r="53" spans="2:14">
      <c r="B53" t="s">
        <v>2230</v>
      </c>
      <c r="C53" t="s">
        <v>2231</v>
      </c>
      <c r="D53" t="s">
        <v>100</v>
      </c>
      <c r="E53" t="s">
        <v>2184</v>
      </c>
      <c r="F53" t="s">
        <v>2148</v>
      </c>
      <c r="G53" t="s">
        <v>102</v>
      </c>
      <c r="H53" s="77">
        <v>36</v>
      </c>
      <c r="I53" s="77">
        <v>29900</v>
      </c>
      <c r="J53" s="77">
        <v>0</v>
      </c>
      <c r="K53" s="77">
        <v>10.763999999999999</v>
      </c>
      <c r="L53" s="78">
        <v>0</v>
      </c>
      <c r="M53" s="78">
        <v>2.0000000000000001E-4</v>
      </c>
      <c r="N53" s="78">
        <v>1E-4</v>
      </c>
    </row>
    <row r="54" spans="2:14">
      <c r="B54" t="s">
        <v>2232</v>
      </c>
      <c r="C54" t="s">
        <v>2233</v>
      </c>
      <c r="D54" t="s">
        <v>100</v>
      </c>
      <c r="E54" t="s">
        <v>2184</v>
      </c>
      <c r="F54" t="s">
        <v>2148</v>
      </c>
      <c r="G54" t="s">
        <v>102</v>
      </c>
      <c r="H54" s="77">
        <v>220</v>
      </c>
      <c r="I54" s="77">
        <v>4304</v>
      </c>
      <c r="J54" s="77">
        <v>0</v>
      </c>
      <c r="K54" s="77">
        <v>9.4687999999999999</v>
      </c>
      <c r="L54" s="78">
        <v>0</v>
      </c>
      <c r="M54" s="78">
        <v>2.0000000000000001E-4</v>
      </c>
      <c r="N54" s="78">
        <v>1E-4</v>
      </c>
    </row>
    <row r="55" spans="2:14">
      <c r="B55" t="s">
        <v>2234</v>
      </c>
      <c r="C55" t="s">
        <v>2235</v>
      </c>
      <c r="D55" t="s">
        <v>100</v>
      </c>
      <c r="E55" t="s">
        <v>2184</v>
      </c>
      <c r="F55" t="s">
        <v>2148</v>
      </c>
      <c r="G55" t="s">
        <v>102</v>
      </c>
      <c r="H55" s="77">
        <v>401</v>
      </c>
      <c r="I55" s="77">
        <v>8690</v>
      </c>
      <c r="J55" s="77">
        <v>0</v>
      </c>
      <c r="K55" s="77">
        <v>34.846899999999998</v>
      </c>
      <c r="L55" s="78">
        <v>1E-4</v>
      </c>
      <c r="M55" s="78">
        <v>6.9999999999999999E-4</v>
      </c>
      <c r="N55" s="78">
        <v>4.0000000000000002E-4</v>
      </c>
    </row>
    <row r="56" spans="2:14">
      <c r="B56" t="s">
        <v>2236</v>
      </c>
      <c r="C56" t="s">
        <v>2237</v>
      </c>
      <c r="D56" t="s">
        <v>100</v>
      </c>
      <c r="E56" t="s">
        <v>2184</v>
      </c>
      <c r="F56" t="s">
        <v>2148</v>
      </c>
      <c r="G56" t="s">
        <v>102</v>
      </c>
      <c r="H56" s="77">
        <v>306.48</v>
      </c>
      <c r="I56" s="77">
        <v>1079</v>
      </c>
      <c r="J56" s="77">
        <v>0</v>
      </c>
      <c r="K56" s="77">
        <v>3.3069191999999998</v>
      </c>
      <c r="L56" s="78">
        <v>0</v>
      </c>
      <c r="M56" s="78">
        <v>1E-4</v>
      </c>
      <c r="N56" s="78">
        <v>0</v>
      </c>
    </row>
    <row r="57" spans="2:14">
      <c r="B57" t="s">
        <v>2238</v>
      </c>
      <c r="C57" t="s">
        <v>2239</v>
      </c>
      <c r="D57" t="s">
        <v>100</v>
      </c>
      <c r="E57" t="s">
        <v>2240</v>
      </c>
      <c r="F57" t="s">
        <v>2148</v>
      </c>
      <c r="G57" t="s">
        <v>102</v>
      </c>
      <c r="H57" s="77">
        <v>15431</v>
      </c>
      <c r="I57" s="77">
        <v>1359</v>
      </c>
      <c r="J57" s="77">
        <v>0</v>
      </c>
      <c r="K57" s="77">
        <v>209.70729</v>
      </c>
      <c r="L57" s="78">
        <v>2.9999999999999997E-4</v>
      </c>
      <c r="M57" s="78">
        <v>4.1000000000000003E-3</v>
      </c>
      <c r="N57" s="78">
        <v>2.3E-3</v>
      </c>
    </row>
    <row r="58" spans="2:14">
      <c r="B58" s="79" t="s">
        <v>2241</v>
      </c>
      <c r="D58" s="16"/>
      <c r="E58" s="16"/>
      <c r="F58" s="16"/>
      <c r="G58" s="16"/>
      <c r="H58" s="81">
        <v>14134.02</v>
      </c>
      <c r="J58" s="81">
        <v>0</v>
      </c>
      <c r="K58" s="81">
        <v>53.530652142000001</v>
      </c>
      <c r="M58" s="80">
        <v>1E-3</v>
      </c>
      <c r="N58" s="80">
        <v>5.9999999999999995E-4</v>
      </c>
    </row>
    <row r="59" spans="2:14">
      <c r="B59" t="s">
        <v>2242</v>
      </c>
      <c r="C59" t="s">
        <v>2243</v>
      </c>
      <c r="D59" t="s">
        <v>100</v>
      </c>
      <c r="E59" t="s">
        <v>2155</v>
      </c>
      <c r="F59" t="s">
        <v>2244</v>
      </c>
      <c r="G59" t="s">
        <v>102</v>
      </c>
      <c r="H59" s="77">
        <v>5051</v>
      </c>
      <c r="I59" s="77">
        <v>348.07</v>
      </c>
      <c r="J59" s="77">
        <v>0</v>
      </c>
      <c r="K59" s="77">
        <v>17.581015699999998</v>
      </c>
      <c r="L59" s="78">
        <v>1E-4</v>
      </c>
      <c r="M59" s="78">
        <v>2.9999999999999997E-4</v>
      </c>
      <c r="N59" s="78">
        <v>2.0000000000000001E-4</v>
      </c>
    </row>
    <row r="60" spans="2:14">
      <c r="B60" t="s">
        <v>2245</v>
      </c>
      <c r="C60" t="s">
        <v>2246</v>
      </c>
      <c r="D60" t="s">
        <v>100</v>
      </c>
      <c r="E60" t="s">
        <v>2155</v>
      </c>
      <c r="F60" t="s">
        <v>2244</v>
      </c>
      <c r="G60" t="s">
        <v>102</v>
      </c>
      <c r="H60" s="77">
        <v>4249</v>
      </c>
      <c r="I60" s="77">
        <v>434.91</v>
      </c>
      <c r="J60" s="77">
        <v>0</v>
      </c>
      <c r="K60" s="77">
        <v>18.479325899999999</v>
      </c>
      <c r="L60" s="78">
        <v>1E-4</v>
      </c>
      <c r="M60" s="78">
        <v>4.0000000000000002E-4</v>
      </c>
      <c r="N60" s="78">
        <v>2.0000000000000001E-4</v>
      </c>
    </row>
    <row r="61" spans="2:14">
      <c r="B61" t="s">
        <v>2247</v>
      </c>
      <c r="C61" t="s">
        <v>2248</v>
      </c>
      <c r="D61" t="s">
        <v>100</v>
      </c>
      <c r="E61" t="s">
        <v>2166</v>
      </c>
      <c r="F61" t="s">
        <v>2244</v>
      </c>
      <c r="G61" t="s">
        <v>102</v>
      </c>
      <c r="H61" s="77">
        <v>4784.0200000000004</v>
      </c>
      <c r="I61" s="77">
        <v>345.71</v>
      </c>
      <c r="J61" s="77">
        <v>0</v>
      </c>
      <c r="K61" s="77">
        <v>16.538835542000001</v>
      </c>
      <c r="L61" s="78">
        <v>0</v>
      </c>
      <c r="M61" s="78">
        <v>2.9999999999999997E-4</v>
      </c>
      <c r="N61" s="78">
        <v>2.0000000000000001E-4</v>
      </c>
    </row>
    <row r="62" spans="2:14">
      <c r="B62" t="s">
        <v>2249</v>
      </c>
      <c r="C62" t="s">
        <v>2250</v>
      </c>
      <c r="D62" t="s">
        <v>100</v>
      </c>
      <c r="E62" t="s">
        <v>2184</v>
      </c>
      <c r="F62" t="s">
        <v>123</v>
      </c>
      <c r="G62" t="s">
        <v>102</v>
      </c>
      <c r="H62" s="77">
        <v>50</v>
      </c>
      <c r="I62" s="77">
        <v>1862.95</v>
      </c>
      <c r="J62" s="77">
        <v>0</v>
      </c>
      <c r="K62" s="77">
        <v>0.93147500000000005</v>
      </c>
      <c r="L62" s="78">
        <v>0</v>
      </c>
      <c r="M62" s="78">
        <v>0</v>
      </c>
      <c r="N62" s="78">
        <v>0</v>
      </c>
    </row>
    <row r="63" spans="2:14">
      <c r="B63" s="79" t="s">
        <v>2251</v>
      </c>
      <c r="D63" s="16"/>
      <c r="E63" s="16"/>
      <c r="F63" s="16"/>
      <c r="G63" s="16"/>
      <c r="H63" s="81">
        <v>10</v>
      </c>
      <c r="J63" s="81">
        <v>0</v>
      </c>
      <c r="K63" s="81">
        <v>1.232</v>
      </c>
      <c r="M63" s="80">
        <v>0</v>
      </c>
      <c r="N63" s="80">
        <v>0</v>
      </c>
    </row>
    <row r="64" spans="2:14">
      <c r="B64" t="s">
        <v>2252</v>
      </c>
      <c r="C64" t="s">
        <v>2253</v>
      </c>
      <c r="D64" t="s">
        <v>100</v>
      </c>
      <c r="E64" t="s">
        <v>2184</v>
      </c>
      <c r="F64" t="s">
        <v>2244</v>
      </c>
      <c r="G64" t="s">
        <v>102</v>
      </c>
      <c r="H64" s="77">
        <v>10</v>
      </c>
      <c r="I64" s="77">
        <v>12320</v>
      </c>
      <c r="J64" s="77">
        <v>0</v>
      </c>
      <c r="K64" s="77">
        <v>1.232</v>
      </c>
      <c r="L64" s="78">
        <v>0</v>
      </c>
      <c r="M64" s="78">
        <v>0</v>
      </c>
      <c r="N64" s="78">
        <v>0</v>
      </c>
    </row>
    <row r="65" spans="2:14">
      <c r="B65" s="79" t="s">
        <v>338</v>
      </c>
      <c r="D65" s="16"/>
      <c r="E65" s="16"/>
      <c r="F65" s="16"/>
      <c r="G65" s="16"/>
      <c r="H65" s="81">
        <v>0</v>
      </c>
      <c r="J65" s="81">
        <v>0</v>
      </c>
      <c r="K65" s="81">
        <v>0</v>
      </c>
      <c r="M65" s="80">
        <v>0</v>
      </c>
      <c r="N65" s="80">
        <v>0</v>
      </c>
    </row>
    <row r="66" spans="2:14">
      <c r="B66" t="s">
        <v>215</v>
      </c>
      <c r="C66" t="s">
        <v>215</v>
      </c>
      <c r="D66" s="16"/>
      <c r="E66" s="16"/>
      <c r="F66" t="s">
        <v>215</v>
      </c>
      <c r="G66" t="s">
        <v>215</v>
      </c>
      <c r="H66" s="77">
        <v>0</v>
      </c>
      <c r="I66" s="77">
        <v>0</v>
      </c>
      <c r="K66" s="77">
        <v>0</v>
      </c>
      <c r="L66" s="78">
        <v>0</v>
      </c>
      <c r="M66" s="78">
        <v>0</v>
      </c>
      <c r="N66" s="78">
        <v>0</v>
      </c>
    </row>
    <row r="67" spans="2:14">
      <c r="B67" s="79" t="s">
        <v>2254</v>
      </c>
      <c r="D67" s="16"/>
      <c r="E67" s="16"/>
      <c r="F67" s="16"/>
      <c r="G67" s="16"/>
      <c r="H67" s="81">
        <v>0</v>
      </c>
      <c r="J67" s="81">
        <v>0</v>
      </c>
      <c r="K67" s="81">
        <v>0</v>
      </c>
      <c r="M67" s="80">
        <v>0</v>
      </c>
      <c r="N67" s="80">
        <v>0</v>
      </c>
    </row>
    <row r="68" spans="2:14">
      <c r="B68" t="s">
        <v>215</v>
      </c>
      <c r="C68" t="s">
        <v>215</v>
      </c>
      <c r="D68" s="16"/>
      <c r="E68" s="16"/>
      <c r="F68" t="s">
        <v>215</v>
      </c>
      <c r="G68" t="s">
        <v>215</v>
      </c>
      <c r="H68" s="77">
        <v>0</v>
      </c>
      <c r="I68" s="77">
        <v>0</v>
      </c>
      <c r="K68" s="77">
        <v>0</v>
      </c>
      <c r="L68" s="78">
        <v>0</v>
      </c>
      <c r="M68" s="78">
        <v>0</v>
      </c>
      <c r="N68" s="78">
        <v>0</v>
      </c>
    </row>
    <row r="69" spans="2:14">
      <c r="B69" s="79" t="s">
        <v>221</v>
      </c>
      <c r="D69" s="16"/>
      <c r="E69" s="16"/>
      <c r="F69" s="16"/>
      <c r="G69" s="16"/>
      <c r="H69" s="81">
        <v>220797</v>
      </c>
      <c r="J69" s="81">
        <v>6.6325303199999999</v>
      </c>
      <c r="K69" s="81">
        <v>48108.499162567197</v>
      </c>
      <c r="M69" s="80">
        <v>0.93859999999999999</v>
      </c>
      <c r="N69" s="80">
        <v>0.52349999999999997</v>
      </c>
    </row>
    <row r="70" spans="2:14">
      <c r="B70" s="79" t="s">
        <v>2255</v>
      </c>
      <c r="D70" s="16"/>
      <c r="E70" s="16"/>
      <c r="F70" s="16"/>
      <c r="G70" s="16"/>
      <c r="H70" s="81">
        <v>183259</v>
      </c>
      <c r="J70" s="81">
        <v>6.6325303199999999</v>
      </c>
      <c r="K70" s="81">
        <v>46664.580742175203</v>
      </c>
      <c r="M70" s="80">
        <v>0.91049999999999998</v>
      </c>
      <c r="N70" s="80">
        <v>0.50780000000000003</v>
      </c>
    </row>
    <row r="71" spans="2:14">
      <c r="B71" t="s">
        <v>2256</v>
      </c>
      <c r="C71" t="s">
        <v>2257</v>
      </c>
      <c r="D71" t="s">
        <v>891</v>
      </c>
      <c r="E71" t="s">
        <v>2258</v>
      </c>
      <c r="F71" t="s">
        <v>2148</v>
      </c>
      <c r="G71" t="s">
        <v>106</v>
      </c>
      <c r="H71" s="77">
        <v>47</v>
      </c>
      <c r="I71" s="77">
        <v>2324</v>
      </c>
      <c r="J71" s="77">
        <v>0</v>
      </c>
      <c r="K71" s="77">
        <v>4.0326977599999996</v>
      </c>
      <c r="L71" s="78">
        <v>0</v>
      </c>
      <c r="M71" s="78">
        <v>1E-4</v>
      </c>
      <c r="N71" s="78">
        <v>0</v>
      </c>
    </row>
    <row r="72" spans="2:14">
      <c r="B72" t="s">
        <v>2259</v>
      </c>
      <c r="C72" t="s">
        <v>2260</v>
      </c>
      <c r="D72" t="s">
        <v>891</v>
      </c>
      <c r="E72" t="s">
        <v>2261</v>
      </c>
      <c r="F72" t="s">
        <v>2148</v>
      </c>
      <c r="G72" t="s">
        <v>106</v>
      </c>
      <c r="H72" s="77">
        <v>150</v>
      </c>
      <c r="I72" s="77">
        <v>552</v>
      </c>
      <c r="J72" s="77">
        <v>0</v>
      </c>
      <c r="K72" s="77">
        <v>3.0569760000000001</v>
      </c>
      <c r="L72" s="78">
        <v>0</v>
      </c>
      <c r="M72" s="78">
        <v>1E-4</v>
      </c>
      <c r="N72" s="78">
        <v>0</v>
      </c>
    </row>
    <row r="73" spans="2:14">
      <c r="B73" t="s">
        <v>2262</v>
      </c>
      <c r="C73" t="s">
        <v>2263</v>
      </c>
      <c r="D73" t="s">
        <v>891</v>
      </c>
      <c r="E73" t="s">
        <v>2264</v>
      </c>
      <c r="F73" t="s">
        <v>2148</v>
      </c>
      <c r="G73" t="s">
        <v>106</v>
      </c>
      <c r="H73" s="77">
        <v>212</v>
      </c>
      <c r="I73" s="77">
        <v>2248</v>
      </c>
      <c r="J73" s="77">
        <v>0</v>
      </c>
      <c r="K73" s="77">
        <v>17.595185919999999</v>
      </c>
      <c r="L73" s="78">
        <v>0</v>
      </c>
      <c r="M73" s="78">
        <v>2.9999999999999997E-4</v>
      </c>
      <c r="N73" s="78">
        <v>2.0000000000000001E-4</v>
      </c>
    </row>
    <row r="74" spans="2:14">
      <c r="B74" t="s">
        <v>2265</v>
      </c>
      <c r="C74" t="s">
        <v>2266</v>
      </c>
      <c r="D74" t="s">
        <v>891</v>
      </c>
      <c r="E74" t="s">
        <v>1509</v>
      </c>
      <c r="F74" t="s">
        <v>2148</v>
      </c>
      <c r="G74" t="s">
        <v>106</v>
      </c>
      <c r="H74" s="77">
        <v>84</v>
      </c>
      <c r="I74" s="77">
        <v>5596.5</v>
      </c>
      <c r="J74" s="77">
        <v>0</v>
      </c>
      <c r="K74" s="77">
        <v>17.35631352</v>
      </c>
      <c r="L74" s="78">
        <v>0</v>
      </c>
      <c r="M74" s="78">
        <v>2.9999999999999997E-4</v>
      </c>
      <c r="N74" s="78">
        <v>2.0000000000000001E-4</v>
      </c>
    </row>
    <row r="75" spans="2:14">
      <c r="B75" t="s">
        <v>2267</v>
      </c>
      <c r="C75" t="s">
        <v>2268</v>
      </c>
      <c r="D75" t="s">
        <v>891</v>
      </c>
      <c r="E75" t="s">
        <v>1509</v>
      </c>
      <c r="F75" t="s">
        <v>2148</v>
      </c>
      <c r="G75" t="s">
        <v>106</v>
      </c>
      <c r="H75" s="77">
        <v>203</v>
      </c>
      <c r="I75" s="77">
        <v>3371</v>
      </c>
      <c r="J75" s="77">
        <v>0</v>
      </c>
      <c r="K75" s="77">
        <v>25.264835959999999</v>
      </c>
      <c r="L75" s="78">
        <v>0</v>
      </c>
      <c r="M75" s="78">
        <v>5.0000000000000001E-4</v>
      </c>
      <c r="N75" s="78">
        <v>2.9999999999999997E-4</v>
      </c>
    </row>
    <row r="76" spans="2:14">
      <c r="B76" t="s">
        <v>2269</v>
      </c>
      <c r="C76" t="s">
        <v>2270</v>
      </c>
      <c r="D76" t="s">
        <v>891</v>
      </c>
      <c r="E76" t="s">
        <v>1509</v>
      </c>
      <c r="F76" t="s">
        <v>2148</v>
      </c>
      <c r="G76" t="s">
        <v>106</v>
      </c>
      <c r="H76" s="77">
        <v>574</v>
      </c>
      <c r="I76" s="77">
        <v>4379</v>
      </c>
      <c r="J76" s="77">
        <v>0</v>
      </c>
      <c r="K76" s="77">
        <v>92.800118319999996</v>
      </c>
      <c r="L76" s="78">
        <v>0</v>
      </c>
      <c r="M76" s="78">
        <v>1.8E-3</v>
      </c>
      <c r="N76" s="78">
        <v>1E-3</v>
      </c>
    </row>
    <row r="77" spans="2:14">
      <c r="B77" t="s">
        <v>2271</v>
      </c>
      <c r="C77" t="s">
        <v>2272</v>
      </c>
      <c r="D77" t="s">
        <v>881</v>
      </c>
      <c r="E77" t="s">
        <v>1198</v>
      </c>
      <c r="F77" t="s">
        <v>2148</v>
      </c>
      <c r="G77" t="s">
        <v>106</v>
      </c>
      <c r="H77" s="77">
        <v>18</v>
      </c>
      <c r="I77" s="77">
        <v>1280</v>
      </c>
      <c r="J77" s="77">
        <v>2.392416E-2</v>
      </c>
      <c r="K77" s="77">
        <v>0.87456096000000005</v>
      </c>
      <c r="L77" s="78">
        <v>0</v>
      </c>
      <c r="M77" s="78">
        <v>0</v>
      </c>
      <c r="N77" s="78">
        <v>0</v>
      </c>
    </row>
    <row r="78" spans="2:14">
      <c r="B78" t="s">
        <v>2273</v>
      </c>
      <c r="C78" t="s">
        <v>2274</v>
      </c>
      <c r="D78" t="s">
        <v>891</v>
      </c>
      <c r="E78" t="s">
        <v>1198</v>
      </c>
      <c r="F78" t="s">
        <v>2148</v>
      </c>
      <c r="G78" t="s">
        <v>106</v>
      </c>
      <c r="H78" s="77">
        <v>63</v>
      </c>
      <c r="I78" s="77">
        <v>18638</v>
      </c>
      <c r="J78" s="77">
        <v>0</v>
      </c>
      <c r="K78" s="77">
        <v>43.351242480000003</v>
      </c>
      <c r="L78" s="78">
        <v>0</v>
      </c>
      <c r="M78" s="78">
        <v>8.0000000000000004E-4</v>
      </c>
      <c r="N78" s="78">
        <v>5.0000000000000001E-4</v>
      </c>
    </row>
    <row r="79" spans="2:14">
      <c r="B79" t="s">
        <v>2275</v>
      </c>
      <c r="C79" t="s">
        <v>2276</v>
      </c>
      <c r="D79" t="s">
        <v>1359</v>
      </c>
      <c r="E79" t="s">
        <v>1198</v>
      </c>
      <c r="F79" t="s">
        <v>2148</v>
      </c>
      <c r="G79" t="s">
        <v>106</v>
      </c>
      <c r="H79" s="77">
        <v>4415</v>
      </c>
      <c r="I79" s="77">
        <v>645.70000000000005</v>
      </c>
      <c r="J79" s="77">
        <v>0</v>
      </c>
      <c r="K79" s="77">
        <v>105.25026226</v>
      </c>
      <c r="L79" s="78">
        <v>0</v>
      </c>
      <c r="M79" s="78">
        <v>2.0999999999999999E-3</v>
      </c>
      <c r="N79" s="78">
        <v>1.1000000000000001E-3</v>
      </c>
    </row>
    <row r="80" spans="2:14">
      <c r="B80" t="s">
        <v>2277</v>
      </c>
      <c r="C80" t="s">
        <v>2278</v>
      </c>
      <c r="D80" t="s">
        <v>1359</v>
      </c>
      <c r="E80" t="s">
        <v>1198</v>
      </c>
      <c r="F80" t="s">
        <v>2148</v>
      </c>
      <c r="G80" t="s">
        <v>113</v>
      </c>
      <c r="H80" s="77">
        <v>27</v>
      </c>
      <c r="I80" s="77">
        <v>17970</v>
      </c>
      <c r="J80" s="77">
        <v>0</v>
      </c>
      <c r="K80" s="77">
        <v>22.666621230000001</v>
      </c>
      <c r="L80" s="78">
        <v>0</v>
      </c>
      <c r="M80" s="78">
        <v>4.0000000000000002E-4</v>
      </c>
      <c r="N80" s="78">
        <v>2.0000000000000001E-4</v>
      </c>
    </row>
    <row r="81" spans="2:14">
      <c r="B81" t="s">
        <v>2279</v>
      </c>
      <c r="C81" t="s">
        <v>2280</v>
      </c>
      <c r="D81" t="s">
        <v>1359</v>
      </c>
      <c r="E81" t="s">
        <v>1198</v>
      </c>
      <c r="F81" t="s">
        <v>2148</v>
      </c>
      <c r="G81" t="s">
        <v>106</v>
      </c>
      <c r="H81" s="77">
        <v>1711</v>
      </c>
      <c r="I81" s="77">
        <v>3007</v>
      </c>
      <c r="J81" s="77">
        <v>0</v>
      </c>
      <c r="K81" s="77">
        <v>189.95255083999999</v>
      </c>
      <c r="L81" s="78">
        <v>0</v>
      </c>
      <c r="M81" s="78">
        <v>3.7000000000000002E-3</v>
      </c>
      <c r="N81" s="78">
        <v>2.0999999999999999E-3</v>
      </c>
    </row>
    <row r="82" spans="2:14">
      <c r="B82" t="s">
        <v>2281</v>
      </c>
      <c r="C82" t="s">
        <v>2282</v>
      </c>
      <c r="D82" t="s">
        <v>881</v>
      </c>
      <c r="E82" t="s">
        <v>1198</v>
      </c>
      <c r="F82" t="s">
        <v>2148</v>
      </c>
      <c r="G82" t="s">
        <v>106</v>
      </c>
      <c r="H82" s="77">
        <v>12</v>
      </c>
      <c r="I82" s="77">
        <v>10003</v>
      </c>
      <c r="J82" s="77">
        <v>0</v>
      </c>
      <c r="K82" s="77">
        <v>4.43172912</v>
      </c>
      <c r="L82" s="78">
        <v>0</v>
      </c>
      <c r="M82" s="78">
        <v>1E-4</v>
      </c>
      <c r="N82" s="78">
        <v>0</v>
      </c>
    </row>
    <row r="83" spans="2:14">
      <c r="B83" t="s">
        <v>2283</v>
      </c>
      <c r="C83" t="s">
        <v>2280</v>
      </c>
      <c r="D83" t="s">
        <v>100</v>
      </c>
      <c r="E83" t="s">
        <v>1198</v>
      </c>
      <c r="F83" t="s">
        <v>2148</v>
      </c>
      <c r="G83" t="s">
        <v>102</v>
      </c>
      <c r="H83" s="77">
        <v>12421</v>
      </c>
      <c r="I83" s="77">
        <v>11100</v>
      </c>
      <c r="J83" s="77">
        <v>0</v>
      </c>
      <c r="K83" s="77">
        <v>1378.731</v>
      </c>
      <c r="L83" s="78">
        <v>1.03E-2</v>
      </c>
      <c r="M83" s="78">
        <v>2.69E-2</v>
      </c>
      <c r="N83" s="78">
        <v>1.4999999999999999E-2</v>
      </c>
    </row>
    <row r="84" spans="2:14">
      <c r="B84" t="s">
        <v>2284</v>
      </c>
      <c r="C84" t="s">
        <v>2285</v>
      </c>
      <c r="D84" t="s">
        <v>891</v>
      </c>
      <c r="E84" t="s">
        <v>1198</v>
      </c>
      <c r="F84" t="s">
        <v>2148</v>
      </c>
      <c r="G84" t="s">
        <v>106</v>
      </c>
      <c r="H84" s="77">
        <v>27</v>
      </c>
      <c r="I84" s="77">
        <v>44031</v>
      </c>
      <c r="J84" s="77">
        <v>0</v>
      </c>
      <c r="K84" s="77">
        <v>43.891862039999999</v>
      </c>
      <c r="L84" s="78">
        <v>0</v>
      </c>
      <c r="M84" s="78">
        <v>8.9999999999999998E-4</v>
      </c>
      <c r="N84" s="78">
        <v>5.0000000000000001E-4</v>
      </c>
    </row>
    <row r="85" spans="2:14">
      <c r="B85" t="s">
        <v>2286</v>
      </c>
      <c r="C85" t="s">
        <v>2287</v>
      </c>
      <c r="D85" t="s">
        <v>1359</v>
      </c>
      <c r="E85" t="s">
        <v>1198</v>
      </c>
      <c r="F85" t="s">
        <v>2148</v>
      </c>
      <c r="G85" t="s">
        <v>102</v>
      </c>
      <c r="H85" s="77">
        <v>6498</v>
      </c>
      <c r="I85" s="77">
        <v>168870</v>
      </c>
      <c r="J85" s="77">
        <v>0</v>
      </c>
      <c r="K85" s="77">
        <v>10973.1726</v>
      </c>
      <c r="L85" s="78">
        <v>1.09E-2</v>
      </c>
      <c r="M85" s="78">
        <v>0.21410000000000001</v>
      </c>
      <c r="N85" s="78">
        <v>0.11940000000000001</v>
      </c>
    </row>
    <row r="86" spans="2:14">
      <c r="B86" t="s">
        <v>2286</v>
      </c>
      <c r="C86" t="s">
        <v>2287</v>
      </c>
      <c r="D86" t="s">
        <v>1359</v>
      </c>
      <c r="E86" t="s">
        <v>1198</v>
      </c>
      <c r="F86" t="s">
        <v>2148</v>
      </c>
      <c r="G86" t="s">
        <v>106</v>
      </c>
      <c r="H86" s="77">
        <v>489</v>
      </c>
      <c r="I86" s="77">
        <v>45736</v>
      </c>
      <c r="J86" s="77">
        <v>0</v>
      </c>
      <c r="K86" s="77">
        <v>825.71225568</v>
      </c>
      <c r="L86" s="78">
        <v>0</v>
      </c>
      <c r="M86" s="78">
        <v>1.61E-2</v>
      </c>
      <c r="N86" s="78">
        <v>8.9999999999999993E-3</v>
      </c>
    </row>
    <row r="87" spans="2:14">
      <c r="B87" t="s">
        <v>2288</v>
      </c>
      <c r="C87" t="s">
        <v>2289</v>
      </c>
      <c r="D87" t="s">
        <v>881</v>
      </c>
      <c r="E87" t="s">
        <v>1198</v>
      </c>
      <c r="F87" t="s">
        <v>2148</v>
      </c>
      <c r="G87" t="s">
        <v>106</v>
      </c>
      <c r="H87" s="77">
        <v>3162</v>
      </c>
      <c r="I87" s="77">
        <v>1795</v>
      </c>
      <c r="J87" s="77">
        <v>0</v>
      </c>
      <c r="K87" s="77">
        <v>209.5501668</v>
      </c>
      <c r="L87" s="78">
        <v>0</v>
      </c>
      <c r="M87" s="78">
        <v>4.1000000000000003E-3</v>
      </c>
      <c r="N87" s="78">
        <v>2.3E-3</v>
      </c>
    </row>
    <row r="88" spans="2:14">
      <c r="B88" t="s">
        <v>2290</v>
      </c>
      <c r="C88" t="s">
        <v>2291</v>
      </c>
      <c r="D88" t="s">
        <v>891</v>
      </c>
      <c r="E88" t="s">
        <v>1198</v>
      </c>
      <c r="F88" t="s">
        <v>2148</v>
      </c>
      <c r="G88" t="s">
        <v>106</v>
      </c>
      <c r="H88" s="77">
        <v>174</v>
      </c>
      <c r="I88" s="77">
        <v>7162</v>
      </c>
      <c r="J88" s="77">
        <v>0</v>
      </c>
      <c r="K88" s="77">
        <v>46.009260959999999</v>
      </c>
      <c r="L88" s="78">
        <v>0</v>
      </c>
      <c r="M88" s="78">
        <v>8.9999999999999998E-4</v>
      </c>
      <c r="N88" s="78">
        <v>5.0000000000000001E-4</v>
      </c>
    </row>
    <row r="89" spans="2:14">
      <c r="B89" t="s">
        <v>2292</v>
      </c>
      <c r="C89" t="s">
        <v>2293</v>
      </c>
      <c r="D89" t="s">
        <v>2294</v>
      </c>
      <c r="E89" t="s">
        <v>1198</v>
      </c>
      <c r="F89" t="s">
        <v>2148</v>
      </c>
      <c r="G89" t="s">
        <v>106</v>
      </c>
      <c r="H89" s="77">
        <v>149</v>
      </c>
      <c r="I89" s="77">
        <v>8333</v>
      </c>
      <c r="J89" s="77">
        <v>0</v>
      </c>
      <c r="K89" s="77">
        <v>45.840499639999997</v>
      </c>
      <c r="L89" s="78">
        <v>0</v>
      </c>
      <c r="M89" s="78">
        <v>8.9999999999999998E-4</v>
      </c>
      <c r="N89" s="78">
        <v>5.0000000000000001E-4</v>
      </c>
    </row>
    <row r="90" spans="2:14">
      <c r="B90" t="s">
        <v>2292</v>
      </c>
      <c r="C90" t="s">
        <v>2293</v>
      </c>
      <c r="D90" t="s">
        <v>1359</v>
      </c>
      <c r="E90" t="s">
        <v>1198</v>
      </c>
      <c r="F90" t="s">
        <v>2148</v>
      </c>
      <c r="G90" t="s">
        <v>106</v>
      </c>
      <c r="H90" s="77">
        <v>3592</v>
      </c>
      <c r="I90" s="77">
        <v>8330</v>
      </c>
      <c r="J90" s="77">
        <v>0</v>
      </c>
      <c r="K90" s="77">
        <v>1104.6966112</v>
      </c>
      <c r="L90" s="78">
        <v>0</v>
      </c>
      <c r="M90" s="78">
        <v>2.1600000000000001E-2</v>
      </c>
      <c r="N90" s="78">
        <v>1.2E-2</v>
      </c>
    </row>
    <row r="91" spans="2:14">
      <c r="B91" t="s">
        <v>2295</v>
      </c>
      <c r="C91" t="s">
        <v>2296</v>
      </c>
      <c r="D91" t="s">
        <v>881</v>
      </c>
      <c r="E91" t="s">
        <v>1198</v>
      </c>
      <c r="F91" t="s">
        <v>2148</v>
      </c>
      <c r="G91" t="s">
        <v>106</v>
      </c>
      <c r="H91" s="77">
        <v>12</v>
      </c>
      <c r="I91" s="77">
        <v>49954</v>
      </c>
      <c r="J91" s="77">
        <v>0</v>
      </c>
      <c r="K91" s="77">
        <v>22.131620160000001</v>
      </c>
      <c r="L91" s="78">
        <v>0</v>
      </c>
      <c r="M91" s="78">
        <v>4.0000000000000002E-4</v>
      </c>
      <c r="N91" s="78">
        <v>2.0000000000000001E-4</v>
      </c>
    </row>
    <row r="92" spans="2:14">
      <c r="B92" t="s">
        <v>2297</v>
      </c>
      <c r="C92" t="s">
        <v>2298</v>
      </c>
      <c r="D92" t="s">
        <v>891</v>
      </c>
      <c r="E92" t="s">
        <v>1198</v>
      </c>
      <c r="F92" t="s">
        <v>2148</v>
      </c>
      <c r="G92" t="s">
        <v>106</v>
      </c>
      <c r="H92" s="77">
        <v>24</v>
      </c>
      <c r="I92" s="77">
        <v>24086</v>
      </c>
      <c r="J92" s="77">
        <v>0</v>
      </c>
      <c r="K92" s="77">
        <v>21.342122880000002</v>
      </c>
      <c r="L92" s="78">
        <v>0</v>
      </c>
      <c r="M92" s="78">
        <v>4.0000000000000002E-4</v>
      </c>
      <c r="N92" s="78">
        <v>2.0000000000000001E-4</v>
      </c>
    </row>
    <row r="93" spans="2:14">
      <c r="B93" t="s">
        <v>2299</v>
      </c>
      <c r="C93" t="s">
        <v>2300</v>
      </c>
      <c r="D93" t="s">
        <v>891</v>
      </c>
      <c r="E93" t="s">
        <v>1198</v>
      </c>
      <c r="F93" t="s">
        <v>2148</v>
      </c>
      <c r="G93" t="s">
        <v>106</v>
      </c>
      <c r="H93" s="77">
        <v>12</v>
      </c>
      <c r="I93" s="77">
        <v>5572</v>
      </c>
      <c r="J93" s="77">
        <v>0</v>
      </c>
      <c r="K93" s="77">
        <v>2.4686188800000002</v>
      </c>
      <c r="L93" s="78">
        <v>0</v>
      </c>
      <c r="M93" s="78">
        <v>0</v>
      </c>
      <c r="N93" s="78">
        <v>0</v>
      </c>
    </row>
    <row r="94" spans="2:14">
      <c r="B94" t="s">
        <v>2301</v>
      </c>
      <c r="C94" t="s">
        <v>2302</v>
      </c>
      <c r="D94" t="s">
        <v>891</v>
      </c>
      <c r="E94" t="s">
        <v>1198</v>
      </c>
      <c r="F94" t="s">
        <v>2148</v>
      </c>
      <c r="G94" t="s">
        <v>106</v>
      </c>
      <c r="H94" s="77">
        <v>30</v>
      </c>
      <c r="I94" s="77">
        <v>15695</v>
      </c>
      <c r="J94" s="77">
        <v>0</v>
      </c>
      <c r="K94" s="77">
        <v>17.383782</v>
      </c>
      <c r="L94" s="78">
        <v>0</v>
      </c>
      <c r="M94" s="78">
        <v>2.9999999999999997E-4</v>
      </c>
      <c r="N94" s="78">
        <v>2.0000000000000001E-4</v>
      </c>
    </row>
    <row r="95" spans="2:14">
      <c r="B95" t="s">
        <v>2303</v>
      </c>
      <c r="C95" t="s">
        <v>2304</v>
      </c>
      <c r="D95" t="s">
        <v>891</v>
      </c>
      <c r="E95" t="s">
        <v>1198</v>
      </c>
      <c r="F95" t="s">
        <v>2148</v>
      </c>
      <c r="G95" t="s">
        <v>106</v>
      </c>
      <c r="H95" s="77">
        <v>15</v>
      </c>
      <c r="I95" s="77">
        <v>10733</v>
      </c>
      <c r="J95" s="77">
        <v>0</v>
      </c>
      <c r="K95" s="77">
        <v>5.9439354</v>
      </c>
      <c r="L95" s="78">
        <v>0</v>
      </c>
      <c r="M95" s="78">
        <v>1E-4</v>
      </c>
      <c r="N95" s="78">
        <v>1E-4</v>
      </c>
    </row>
    <row r="96" spans="2:14">
      <c r="B96" t="s">
        <v>2305</v>
      </c>
      <c r="C96" t="s">
        <v>2306</v>
      </c>
      <c r="D96" t="s">
        <v>1359</v>
      </c>
      <c r="E96" t="s">
        <v>1198</v>
      </c>
      <c r="F96" t="s">
        <v>2148</v>
      </c>
      <c r="G96" t="s">
        <v>106</v>
      </c>
      <c r="H96" s="77">
        <v>275</v>
      </c>
      <c r="I96" s="77">
        <v>757.5</v>
      </c>
      <c r="J96" s="77">
        <v>0</v>
      </c>
      <c r="K96" s="77">
        <v>7.6908975000000002</v>
      </c>
      <c r="L96" s="78">
        <v>0</v>
      </c>
      <c r="M96" s="78">
        <v>2.0000000000000001E-4</v>
      </c>
      <c r="N96" s="78">
        <v>1E-4</v>
      </c>
    </row>
    <row r="97" spans="2:14">
      <c r="B97" t="s">
        <v>2307</v>
      </c>
      <c r="C97" t="s">
        <v>2308</v>
      </c>
      <c r="D97" t="s">
        <v>881</v>
      </c>
      <c r="E97" t="s">
        <v>1198</v>
      </c>
      <c r="F97" t="s">
        <v>2148</v>
      </c>
      <c r="G97" t="s">
        <v>106</v>
      </c>
      <c r="H97" s="77">
        <v>7</v>
      </c>
      <c r="I97" s="77">
        <v>25990</v>
      </c>
      <c r="J97" s="77">
        <v>0</v>
      </c>
      <c r="K97" s="77">
        <v>6.7168555999999997</v>
      </c>
      <c r="L97" s="78">
        <v>0</v>
      </c>
      <c r="M97" s="78">
        <v>1E-4</v>
      </c>
      <c r="N97" s="78">
        <v>1E-4</v>
      </c>
    </row>
    <row r="98" spans="2:14">
      <c r="B98" t="s">
        <v>2309</v>
      </c>
      <c r="C98" t="s">
        <v>2310</v>
      </c>
      <c r="D98" t="s">
        <v>123</v>
      </c>
      <c r="E98" t="s">
        <v>1198</v>
      </c>
      <c r="F98" t="s">
        <v>2148</v>
      </c>
      <c r="G98" t="s">
        <v>102</v>
      </c>
      <c r="H98" s="77">
        <v>4903</v>
      </c>
      <c r="I98" s="77">
        <v>2735</v>
      </c>
      <c r="J98" s="77">
        <v>0</v>
      </c>
      <c r="K98" s="77">
        <v>134.09705</v>
      </c>
      <c r="L98" s="78">
        <v>3.7000000000000002E-3</v>
      </c>
      <c r="M98" s="78">
        <v>2.5999999999999999E-3</v>
      </c>
      <c r="N98" s="78">
        <v>1.5E-3</v>
      </c>
    </row>
    <row r="99" spans="2:14">
      <c r="B99" t="s">
        <v>2311</v>
      </c>
      <c r="C99" t="s">
        <v>2312</v>
      </c>
      <c r="D99" t="s">
        <v>123</v>
      </c>
      <c r="E99" t="s">
        <v>1198</v>
      </c>
      <c r="F99" t="s">
        <v>2148</v>
      </c>
      <c r="G99" t="s">
        <v>102</v>
      </c>
      <c r="H99" s="77">
        <v>33775</v>
      </c>
      <c r="I99" s="77">
        <v>25750</v>
      </c>
      <c r="J99" s="77">
        <v>0</v>
      </c>
      <c r="K99" s="77">
        <v>8697.0625</v>
      </c>
      <c r="L99" s="78">
        <v>2.98E-2</v>
      </c>
      <c r="M99" s="78">
        <v>0.16969999999999999</v>
      </c>
      <c r="N99" s="78">
        <v>9.4600000000000004E-2</v>
      </c>
    </row>
    <row r="100" spans="2:14">
      <c r="B100" t="s">
        <v>2313</v>
      </c>
      <c r="C100" t="s">
        <v>2314</v>
      </c>
      <c r="D100" t="s">
        <v>123</v>
      </c>
      <c r="E100" t="s">
        <v>1198</v>
      </c>
      <c r="F100" t="s">
        <v>2148</v>
      </c>
      <c r="G100" t="s">
        <v>102</v>
      </c>
      <c r="H100" s="77">
        <v>827</v>
      </c>
      <c r="I100" s="77">
        <v>1642</v>
      </c>
      <c r="J100" s="77">
        <v>0</v>
      </c>
      <c r="K100" s="77">
        <v>13.57934</v>
      </c>
      <c r="L100" s="78">
        <v>2.0000000000000001E-4</v>
      </c>
      <c r="M100" s="78">
        <v>2.9999999999999997E-4</v>
      </c>
      <c r="N100" s="78">
        <v>1E-4</v>
      </c>
    </row>
    <row r="101" spans="2:14">
      <c r="B101" t="s">
        <v>2315</v>
      </c>
      <c r="C101" t="s">
        <v>2316</v>
      </c>
      <c r="D101" t="s">
        <v>123</v>
      </c>
      <c r="E101" t="s">
        <v>1198</v>
      </c>
      <c r="F101" t="s">
        <v>2148</v>
      </c>
      <c r="G101" t="s">
        <v>102</v>
      </c>
      <c r="H101" s="77">
        <v>7374</v>
      </c>
      <c r="I101" s="77">
        <v>27560</v>
      </c>
      <c r="J101" s="77">
        <v>0</v>
      </c>
      <c r="K101" s="77">
        <v>2032.2744</v>
      </c>
      <c r="L101" s="78">
        <v>9.4999999999999998E-3</v>
      </c>
      <c r="M101" s="78">
        <v>3.9699999999999999E-2</v>
      </c>
      <c r="N101" s="78">
        <v>2.2100000000000002E-2</v>
      </c>
    </row>
    <row r="102" spans="2:14">
      <c r="B102" t="s">
        <v>2317</v>
      </c>
      <c r="C102" t="s">
        <v>2318</v>
      </c>
      <c r="D102" t="s">
        <v>123</v>
      </c>
      <c r="E102" t="s">
        <v>1198</v>
      </c>
      <c r="F102" t="s">
        <v>2148</v>
      </c>
      <c r="G102" t="s">
        <v>102</v>
      </c>
      <c r="H102" s="77">
        <v>411</v>
      </c>
      <c r="I102" s="77">
        <v>314200</v>
      </c>
      <c r="J102" s="77">
        <v>0</v>
      </c>
      <c r="K102" s="77">
        <v>1291.3620000000001</v>
      </c>
      <c r="L102" s="78">
        <v>7.9000000000000008E-3</v>
      </c>
      <c r="M102" s="78">
        <v>2.52E-2</v>
      </c>
      <c r="N102" s="78">
        <v>1.41E-2</v>
      </c>
    </row>
    <row r="103" spans="2:14">
      <c r="B103" t="s">
        <v>2319</v>
      </c>
      <c r="C103" t="s">
        <v>2320</v>
      </c>
      <c r="D103" t="s">
        <v>123</v>
      </c>
      <c r="E103" t="s">
        <v>1198</v>
      </c>
      <c r="F103" t="s">
        <v>2148</v>
      </c>
      <c r="G103" t="s">
        <v>102</v>
      </c>
      <c r="H103" s="77">
        <v>267</v>
      </c>
      <c r="I103" s="77">
        <v>4094</v>
      </c>
      <c r="J103" s="77">
        <v>0</v>
      </c>
      <c r="K103" s="77">
        <v>10.93098</v>
      </c>
      <c r="L103" s="78">
        <v>1.8E-3</v>
      </c>
      <c r="M103" s="78">
        <v>2.0000000000000001E-4</v>
      </c>
      <c r="N103" s="78">
        <v>1E-4</v>
      </c>
    </row>
    <row r="104" spans="2:14">
      <c r="B104" t="s">
        <v>2321</v>
      </c>
      <c r="C104" t="s">
        <v>2322</v>
      </c>
      <c r="D104" t="s">
        <v>123</v>
      </c>
      <c r="E104" t="s">
        <v>1198</v>
      </c>
      <c r="F104" t="s">
        <v>2148</v>
      </c>
      <c r="G104" t="s">
        <v>102</v>
      </c>
      <c r="H104" s="77">
        <v>730</v>
      </c>
      <c r="I104" s="77">
        <v>3402</v>
      </c>
      <c r="J104" s="77">
        <v>0</v>
      </c>
      <c r="K104" s="77">
        <v>24.834599999999998</v>
      </c>
      <c r="L104" s="78">
        <v>2.0999999999999999E-3</v>
      </c>
      <c r="M104" s="78">
        <v>5.0000000000000001E-4</v>
      </c>
      <c r="N104" s="78">
        <v>2.9999999999999997E-4</v>
      </c>
    </row>
    <row r="105" spans="2:14">
      <c r="B105" t="s">
        <v>2323</v>
      </c>
      <c r="C105" t="s">
        <v>2324</v>
      </c>
      <c r="D105" t="s">
        <v>1359</v>
      </c>
      <c r="E105" t="s">
        <v>1198</v>
      </c>
      <c r="F105" t="s">
        <v>2148</v>
      </c>
      <c r="G105" t="s">
        <v>102</v>
      </c>
      <c r="H105" s="77">
        <v>4450</v>
      </c>
      <c r="I105" s="77">
        <v>3742</v>
      </c>
      <c r="J105" s="77">
        <v>0</v>
      </c>
      <c r="K105" s="77">
        <v>166.51900000000001</v>
      </c>
      <c r="L105" s="78">
        <v>9.1000000000000004E-3</v>
      </c>
      <c r="M105" s="78">
        <v>3.2000000000000002E-3</v>
      </c>
      <c r="N105" s="78">
        <v>1.8E-3</v>
      </c>
    </row>
    <row r="106" spans="2:14">
      <c r="B106" t="s">
        <v>2325</v>
      </c>
      <c r="C106" t="s">
        <v>2326</v>
      </c>
      <c r="D106" t="s">
        <v>123</v>
      </c>
      <c r="E106" t="s">
        <v>1198</v>
      </c>
      <c r="F106" t="s">
        <v>2148</v>
      </c>
      <c r="G106" t="s">
        <v>102</v>
      </c>
      <c r="H106" s="77">
        <v>5770</v>
      </c>
      <c r="I106" s="77">
        <v>8100</v>
      </c>
      <c r="J106" s="77">
        <v>0</v>
      </c>
      <c r="K106" s="77">
        <v>467.37</v>
      </c>
      <c r="L106" s="78">
        <v>9.7999999999999997E-3</v>
      </c>
      <c r="M106" s="78">
        <v>9.1000000000000004E-3</v>
      </c>
      <c r="N106" s="78">
        <v>5.1000000000000004E-3</v>
      </c>
    </row>
    <row r="107" spans="2:14">
      <c r="B107" t="s">
        <v>2327</v>
      </c>
      <c r="C107" t="s">
        <v>2328</v>
      </c>
      <c r="D107" t="s">
        <v>123</v>
      </c>
      <c r="E107" t="s">
        <v>1198</v>
      </c>
      <c r="F107" t="s">
        <v>2148</v>
      </c>
      <c r="G107" t="s">
        <v>102</v>
      </c>
      <c r="H107" s="77">
        <v>3142</v>
      </c>
      <c r="I107" s="77">
        <v>4363</v>
      </c>
      <c r="J107" s="77">
        <v>0</v>
      </c>
      <c r="K107" s="77">
        <v>137.08546000000001</v>
      </c>
      <c r="L107" s="78">
        <v>1.26E-2</v>
      </c>
      <c r="M107" s="78">
        <v>2.7000000000000001E-3</v>
      </c>
      <c r="N107" s="78">
        <v>1.5E-3</v>
      </c>
    </row>
    <row r="108" spans="2:14">
      <c r="B108" t="s">
        <v>2329</v>
      </c>
      <c r="C108" t="s">
        <v>2330</v>
      </c>
      <c r="D108" t="s">
        <v>891</v>
      </c>
      <c r="E108" t="s">
        <v>2331</v>
      </c>
      <c r="F108" t="s">
        <v>2148</v>
      </c>
      <c r="G108" t="s">
        <v>106</v>
      </c>
      <c r="H108" s="77">
        <v>310</v>
      </c>
      <c r="I108" s="77">
        <v>7201</v>
      </c>
      <c r="J108" s="77">
        <v>0</v>
      </c>
      <c r="K108" s="77">
        <v>82.416885199999996</v>
      </c>
      <c r="L108" s="78">
        <v>0</v>
      </c>
      <c r="M108" s="78">
        <v>1.6000000000000001E-3</v>
      </c>
      <c r="N108" s="78">
        <v>8.9999999999999998E-4</v>
      </c>
    </row>
    <row r="109" spans="2:14">
      <c r="B109" t="s">
        <v>2332</v>
      </c>
      <c r="C109" t="s">
        <v>2333</v>
      </c>
      <c r="D109" t="s">
        <v>891</v>
      </c>
      <c r="E109" t="s">
        <v>2334</v>
      </c>
      <c r="F109" t="s">
        <v>2148</v>
      </c>
      <c r="G109" t="s">
        <v>106</v>
      </c>
      <c r="H109" s="77">
        <v>190</v>
      </c>
      <c r="I109" s="77">
        <v>2652</v>
      </c>
      <c r="J109" s="77">
        <v>0</v>
      </c>
      <c r="K109" s="77">
        <v>18.603249600000002</v>
      </c>
      <c r="L109" s="78">
        <v>0</v>
      </c>
      <c r="M109" s="78">
        <v>4.0000000000000002E-4</v>
      </c>
      <c r="N109" s="78">
        <v>2.0000000000000001E-4</v>
      </c>
    </row>
    <row r="110" spans="2:14">
      <c r="B110" t="s">
        <v>2335</v>
      </c>
      <c r="C110" t="s">
        <v>2336</v>
      </c>
      <c r="D110" t="s">
        <v>891</v>
      </c>
      <c r="E110" t="s">
        <v>2337</v>
      </c>
      <c r="F110" t="s">
        <v>2148</v>
      </c>
      <c r="G110" t="s">
        <v>106</v>
      </c>
      <c r="H110" s="77">
        <v>510</v>
      </c>
      <c r="I110" s="77">
        <v>1031</v>
      </c>
      <c r="J110" s="77">
        <v>0</v>
      </c>
      <c r="K110" s="77">
        <v>19.412905200000001</v>
      </c>
      <c r="L110" s="78">
        <v>0</v>
      </c>
      <c r="M110" s="78">
        <v>4.0000000000000002E-4</v>
      </c>
      <c r="N110" s="78">
        <v>2.0000000000000001E-4</v>
      </c>
    </row>
    <row r="111" spans="2:14">
      <c r="B111" t="s">
        <v>2338</v>
      </c>
      <c r="C111" t="s">
        <v>2339</v>
      </c>
      <c r="D111" t="s">
        <v>881</v>
      </c>
      <c r="E111" t="s">
        <v>2340</v>
      </c>
      <c r="F111" t="s">
        <v>2148</v>
      </c>
      <c r="G111" t="s">
        <v>106</v>
      </c>
      <c r="H111" s="77">
        <v>60</v>
      </c>
      <c r="I111" s="77">
        <v>2275</v>
      </c>
      <c r="J111" s="77">
        <v>0</v>
      </c>
      <c r="K111" s="77">
        <v>5.0395799999999999</v>
      </c>
      <c r="L111" s="78">
        <v>0</v>
      </c>
      <c r="M111" s="78">
        <v>1E-4</v>
      </c>
      <c r="N111" s="78">
        <v>1E-4</v>
      </c>
    </row>
    <row r="112" spans="2:14">
      <c r="B112" t="s">
        <v>2341</v>
      </c>
      <c r="C112" t="s">
        <v>2342</v>
      </c>
      <c r="D112" t="s">
        <v>891</v>
      </c>
      <c r="E112" t="s">
        <v>2340</v>
      </c>
      <c r="F112" t="s">
        <v>2148</v>
      </c>
      <c r="G112" t="s">
        <v>106</v>
      </c>
      <c r="H112" s="77">
        <v>1455</v>
      </c>
      <c r="I112" s="77">
        <v>2381</v>
      </c>
      <c r="J112" s="77">
        <v>0</v>
      </c>
      <c r="K112" s="77">
        <v>127.9039866</v>
      </c>
      <c r="L112" s="78">
        <v>0</v>
      </c>
      <c r="M112" s="78">
        <v>2.5000000000000001E-3</v>
      </c>
      <c r="N112" s="78">
        <v>1.4E-3</v>
      </c>
    </row>
    <row r="113" spans="2:14">
      <c r="B113" t="s">
        <v>2343</v>
      </c>
      <c r="C113" t="s">
        <v>2344</v>
      </c>
      <c r="D113" t="s">
        <v>881</v>
      </c>
      <c r="E113" t="s">
        <v>2340</v>
      </c>
      <c r="F113" t="s">
        <v>2148</v>
      </c>
      <c r="G113" t="s">
        <v>106</v>
      </c>
      <c r="H113" s="77">
        <v>360</v>
      </c>
      <c r="I113" s="77">
        <v>3162</v>
      </c>
      <c r="J113" s="77">
        <v>0</v>
      </c>
      <c r="K113" s="77">
        <v>42.026774400000001</v>
      </c>
      <c r="L113" s="78">
        <v>0</v>
      </c>
      <c r="M113" s="78">
        <v>8.0000000000000004E-4</v>
      </c>
      <c r="N113" s="78">
        <v>5.0000000000000001E-4</v>
      </c>
    </row>
    <row r="114" spans="2:14">
      <c r="B114" t="s">
        <v>2345</v>
      </c>
      <c r="C114" t="s">
        <v>2346</v>
      </c>
      <c r="D114" t="s">
        <v>891</v>
      </c>
      <c r="E114" t="s">
        <v>2340</v>
      </c>
      <c r="F114" t="s">
        <v>2148</v>
      </c>
      <c r="G114" t="s">
        <v>106</v>
      </c>
      <c r="H114" s="77">
        <v>1002</v>
      </c>
      <c r="I114" s="77">
        <v>5163</v>
      </c>
      <c r="J114" s="77">
        <v>0</v>
      </c>
      <c r="K114" s="77">
        <v>190.99919592000001</v>
      </c>
      <c r="L114" s="78">
        <v>0</v>
      </c>
      <c r="M114" s="78">
        <v>3.7000000000000002E-3</v>
      </c>
      <c r="N114" s="78">
        <v>2.0999999999999999E-3</v>
      </c>
    </row>
    <row r="115" spans="2:14">
      <c r="B115" t="s">
        <v>2347</v>
      </c>
      <c r="C115" t="s">
        <v>2348</v>
      </c>
      <c r="D115" t="s">
        <v>891</v>
      </c>
      <c r="E115" t="s">
        <v>2340</v>
      </c>
      <c r="F115" t="s">
        <v>2148</v>
      </c>
      <c r="G115" t="s">
        <v>106</v>
      </c>
      <c r="H115" s="77">
        <v>5</v>
      </c>
      <c r="I115" s="77">
        <v>9043</v>
      </c>
      <c r="J115" s="77">
        <v>0</v>
      </c>
      <c r="K115" s="77">
        <v>1.6693378000000001</v>
      </c>
      <c r="L115" s="78">
        <v>0</v>
      </c>
      <c r="M115" s="78">
        <v>0</v>
      </c>
      <c r="N115" s="78">
        <v>0</v>
      </c>
    </row>
    <row r="116" spans="2:14">
      <c r="B116" t="s">
        <v>2349</v>
      </c>
      <c r="C116" t="s">
        <v>2350</v>
      </c>
      <c r="D116" t="s">
        <v>881</v>
      </c>
      <c r="E116" t="s">
        <v>2340</v>
      </c>
      <c r="F116" t="s">
        <v>2148</v>
      </c>
      <c r="G116" t="s">
        <v>106</v>
      </c>
      <c r="H116" s="77">
        <v>142</v>
      </c>
      <c r="I116" s="77">
        <v>2160</v>
      </c>
      <c r="J116" s="77">
        <v>0</v>
      </c>
      <c r="K116" s="77">
        <v>11.324102399999999</v>
      </c>
      <c r="L116" s="78">
        <v>1E-4</v>
      </c>
      <c r="M116" s="78">
        <v>2.0000000000000001E-4</v>
      </c>
      <c r="N116" s="78">
        <v>1E-4</v>
      </c>
    </row>
    <row r="117" spans="2:14">
      <c r="B117" t="s">
        <v>2351</v>
      </c>
      <c r="C117" t="s">
        <v>2352</v>
      </c>
      <c r="D117" t="s">
        <v>891</v>
      </c>
      <c r="E117" t="s">
        <v>2353</v>
      </c>
      <c r="F117" t="s">
        <v>2148</v>
      </c>
      <c r="G117" t="s">
        <v>106</v>
      </c>
      <c r="H117" s="77">
        <v>200</v>
      </c>
      <c r="I117" s="77">
        <v>2651</v>
      </c>
      <c r="J117" s="77">
        <v>0</v>
      </c>
      <c r="K117" s="77">
        <v>19.574984000000001</v>
      </c>
      <c r="L117" s="78">
        <v>0</v>
      </c>
      <c r="M117" s="78">
        <v>4.0000000000000002E-4</v>
      </c>
      <c r="N117" s="78">
        <v>2.0000000000000001E-4</v>
      </c>
    </row>
    <row r="118" spans="2:14">
      <c r="B118" t="s">
        <v>2354</v>
      </c>
      <c r="C118" t="s">
        <v>2355</v>
      </c>
      <c r="D118" t="s">
        <v>891</v>
      </c>
      <c r="E118" t="s">
        <v>2353</v>
      </c>
      <c r="F118" t="s">
        <v>2148</v>
      </c>
      <c r="G118" t="s">
        <v>106</v>
      </c>
      <c r="H118" s="77">
        <v>17</v>
      </c>
      <c r="I118" s="77">
        <v>6203</v>
      </c>
      <c r="J118" s="77">
        <v>0</v>
      </c>
      <c r="K118" s="77">
        <v>3.8932509199999998</v>
      </c>
      <c r="L118" s="78">
        <v>0</v>
      </c>
      <c r="M118" s="78">
        <v>1E-4</v>
      </c>
      <c r="N118" s="78">
        <v>0</v>
      </c>
    </row>
    <row r="119" spans="2:14">
      <c r="B119" t="s">
        <v>2356</v>
      </c>
      <c r="C119" t="s">
        <v>2357</v>
      </c>
      <c r="D119" t="s">
        <v>891</v>
      </c>
      <c r="E119" t="s">
        <v>2358</v>
      </c>
      <c r="F119" t="s">
        <v>2148</v>
      </c>
      <c r="G119" t="s">
        <v>106</v>
      </c>
      <c r="H119" s="77">
        <v>75</v>
      </c>
      <c r="I119" s="77">
        <v>4215</v>
      </c>
      <c r="J119" s="77">
        <v>0</v>
      </c>
      <c r="K119" s="77">
        <v>11.671334999999999</v>
      </c>
      <c r="L119" s="78">
        <v>0</v>
      </c>
      <c r="M119" s="78">
        <v>2.0000000000000001E-4</v>
      </c>
      <c r="N119" s="78">
        <v>1E-4</v>
      </c>
    </row>
    <row r="120" spans="2:14">
      <c r="B120" t="s">
        <v>2359</v>
      </c>
      <c r="C120" t="s">
        <v>2360</v>
      </c>
      <c r="D120" t="s">
        <v>881</v>
      </c>
      <c r="E120" t="s">
        <v>2361</v>
      </c>
      <c r="F120" t="s">
        <v>2148</v>
      </c>
      <c r="G120" t="s">
        <v>102</v>
      </c>
      <c r="H120" s="77">
        <v>28</v>
      </c>
      <c r="I120" s="77">
        <v>43100</v>
      </c>
      <c r="J120" s="77">
        <v>0</v>
      </c>
      <c r="K120" s="77">
        <v>12.068</v>
      </c>
      <c r="L120" s="78">
        <v>0</v>
      </c>
      <c r="M120" s="78">
        <v>2.0000000000000001E-4</v>
      </c>
      <c r="N120" s="78">
        <v>1E-4</v>
      </c>
    </row>
    <row r="121" spans="2:14">
      <c r="B121" t="s">
        <v>2362</v>
      </c>
      <c r="C121" t="s">
        <v>2363</v>
      </c>
      <c r="D121" t="s">
        <v>891</v>
      </c>
      <c r="E121" t="s">
        <v>2364</v>
      </c>
      <c r="F121" t="s">
        <v>2148</v>
      </c>
      <c r="G121" t="s">
        <v>106</v>
      </c>
      <c r="H121" s="77">
        <v>35</v>
      </c>
      <c r="I121" s="77">
        <v>3993</v>
      </c>
      <c r="J121" s="77">
        <v>0</v>
      </c>
      <c r="K121" s="77">
        <v>5.1597546000000003</v>
      </c>
      <c r="L121" s="78">
        <v>0</v>
      </c>
      <c r="M121" s="78">
        <v>1E-4</v>
      </c>
      <c r="N121" s="78">
        <v>1E-4</v>
      </c>
    </row>
    <row r="122" spans="2:14">
      <c r="B122" t="s">
        <v>2365</v>
      </c>
      <c r="C122" t="s">
        <v>2366</v>
      </c>
      <c r="D122" t="s">
        <v>891</v>
      </c>
      <c r="E122" t="s">
        <v>2367</v>
      </c>
      <c r="F122" t="s">
        <v>2148</v>
      </c>
      <c r="G122" t="s">
        <v>106</v>
      </c>
      <c r="H122" s="77">
        <v>250</v>
      </c>
      <c r="I122" s="77">
        <v>12862</v>
      </c>
      <c r="J122" s="77">
        <v>0</v>
      </c>
      <c r="K122" s="77">
        <v>118.71626000000001</v>
      </c>
      <c r="L122" s="78">
        <v>0</v>
      </c>
      <c r="M122" s="78">
        <v>2.3E-3</v>
      </c>
      <c r="N122" s="78">
        <v>1.2999999999999999E-3</v>
      </c>
    </row>
    <row r="123" spans="2:14">
      <c r="B123" t="s">
        <v>2368</v>
      </c>
      <c r="C123" t="s">
        <v>2369</v>
      </c>
      <c r="D123" t="s">
        <v>881</v>
      </c>
      <c r="E123" t="s">
        <v>2370</v>
      </c>
      <c r="F123" t="s">
        <v>2148</v>
      </c>
      <c r="G123" t="s">
        <v>106</v>
      </c>
      <c r="H123" s="77">
        <v>172</v>
      </c>
      <c r="I123" s="77">
        <v>6196</v>
      </c>
      <c r="J123" s="77">
        <v>0.11677796</v>
      </c>
      <c r="K123" s="77">
        <v>39.462865000000001</v>
      </c>
      <c r="L123" s="78">
        <v>0</v>
      </c>
      <c r="M123" s="78">
        <v>8.0000000000000004E-4</v>
      </c>
      <c r="N123" s="78">
        <v>4.0000000000000002E-4</v>
      </c>
    </row>
    <row r="124" spans="2:14">
      <c r="B124" t="s">
        <v>2371</v>
      </c>
      <c r="C124" t="s">
        <v>2372</v>
      </c>
      <c r="D124" t="s">
        <v>881</v>
      </c>
      <c r="E124" t="s">
        <v>2370</v>
      </c>
      <c r="F124" t="s">
        <v>2148</v>
      </c>
      <c r="G124" t="s">
        <v>106</v>
      </c>
      <c r="H124" s="77">
        <v>243</v>
      </c>
      <c r="I124" s="77">
        <v>4511</v>
      </c>
      <c r="J124" s="77">
        <v>4.7552959999999998E-2</v>
      </c>
      <c r="K124" s="77">
        <v>40.518260120000001</v>
      </c>
      <c r="L124" s="78">
        <v>0</v>
      </c>
      <c r="M124" s="78">
        <v>8.0000000000000004E-4</v>
      </c>
      <c r="N124" s="78">
        <v>4.0000000000000002E-4</v>
      </c>
    </row>
    <row r="125" spans="2:14">
      <c r="B125" t="s">
        <v>2373</v>
      </c>
      <c r="C125" t="s">
        <v>2374</v>
      </c>
      <c r="D125" t="s">
        <v>881</v>
      </c>
      <c r="E125" t="s">
        <v>2370</v>
      </c>
      <c r="F125" t="s">
        <v>2148</v>
      </c>
      <c r="G125" t="s">
        <v>106</v>
      </c>
      <c r="H125" s="77">
        <v>341</v>
      </c>
      <c r="I125" s="77">
        <v>5010</v>
      </c>
      <c r="J125" s="77">
        <v>0.20069712000000001</v>
      </c>
      <c r="K125" s="77">
        <v>63.275194319999997</v>
      </c>
      <c r="L125" s="78">
        <v>0</v>
      </c>
      <c r="M125" s="78">
        <v>1.1999999999999999E-3</v>
      </c>
      <c r="N125" s="78">
        <v>6.9999999999999999E-4</v>
      </c>
    </row>
    <row r="126" spans="2:14">
      <c r="B126" t="s">
        <v>2375</v>
      </c>
      <c r="C126" t="s">
        <v>2376</v>
      </c>
      <c r="D126" t="s">
        <v>891</v>
      </c>
      <c r="E126" t="s">
        <v>2377</v>
      </c>
      <c r="F126" t="s">
        <v>2148</v>
      </c>
      <c r="G126" t="s">
        <v>106</v>
      </c>
      <c r="H126" s="77">
        <v>57</v>
      </c>
      <c r="I126" s="77">
        <v>1375.07</v>
      </c>
      <c r="J126" s="77">
        <v>7.1255600000000004E-3</v>
      </c>
      <c r="K126" s="77">
        <v>2.9008778708</v>
      </c>
      <c r="L126" s="78">
        <v>1E-4</v>
      </c>
      <c r="M126" s="78">
        <v>1E-4</v>
      </c>
      <c r="N126" s="78">
        <v>0</v>
      </c>
    </row>
    <row r="127" spans="2:14">
      <c r="B127" t="s">
        <v>2378</v>
      </c>
      <c r="C127" t="s">
        <v>2379</v>
      </c>
      <c r="D127" t="s">
        <v>881</v>
      </c>
      <c r="E127" t="s">
        <v>2377</v>
      </c>
      <c r="F127" t="s">
        <v>2148</v>
      </c>
      <c r="G127" t="s">
        <v>106</v>
      </c>
      <c r="H127" s="77">
        <v>100</v>
      </c>
      <c r="I127" s="77">
        <v>2555</v>
      </c>
      <c r="J127" s="77">
        <v>4.8512880000000001E-2</v>
      </c>
      <c r="K127" s="77">
        <v>9.4815728799999999</v>
      </c>
      <c r="L127" s="78">
        <v>0</v>
      </c>
      <c r="M127" s="78">
        <v>2.0000000000000001E-4</v>
      </c>
      <c r="N127" s="78">
        <v>1E-4</v>
      </c>
    </row>
    <row r="128" spans="2:14">
      <c r="B128" t="s">
        <v>2380</v>
      </c>
      <c r="C128" t="s">
        <v>2381</v>
      </c>
      <c r="D128" t="s">
        <v>881</v>
      </c>
      <c r="E128" t="s">
        <v>2377</v>
      </c>
      <c r="F128" t="s">
        <v>2148</v>
      </c>
      <c r="G128" t="s">
        <v>106</v>
      </c>
      <c r="H128" s="77">
        <v>279</v>
      </c>
      <c r="I128" s="77">
        <v>1442</v>
      </c>
      <c r="J128" s="77">
        <v>0</v>
      </c>
      <c r="K128" s="77">
        <v>14.853580559999999</v>
      </c>
      <c r="L128" s="78">
        <v>0</v>
      </c>
      <c r="M128" s="78">
        <v>2.9999999999999997E-4</v>
      </c>
      <c r="N128" s="78">
        <v>2.0000000000000001E-4</v>
      </c>
    </row>
    <row r="129" spans="2:14">
      <c r="B129" t="s">
        <v>2382</v>
      </c>
      <c r="C129" t="s">
        <v>2383</v>
      </c>
      <c r="D129" t="s">
        <v>891</v>
      </c>
      <c r="E129" t="s">
        <v>2377</v>
      </c>
      <c r="F129" t="s">
        <v>2148</v>
      </c>
      <c r="G129" t="s">
        <v>106</v>
      </c>
      <c r="H129" s="77">
        <v>50</v>
      </c>
      <c r="I129" s="77">
        <v>3701</v>
      </c>
      <c r="J129" s="77">
        <v>6.9889560000000003E-2</v>
      </c>
      <c r="K129" s="77">
        <v>6.9019355600000001</v>
      </c>
      <c r="L129" s="78">
        <v>0</v>
      </c>
      <c r="M129" s="78">
        <v>1E-4</v>
      </c>
      <c r="N129" s="78">
        <v>1E-4</v>
      </c>
    </row>
    <row r="130" spans="2:14">
      <c r="B130" t="s">
        <v>2384</v>
      </c>
      <c r="C130" t="s">
        <v>2385</v>
      </c>
      <c r="D130" t="s">
        <v>891</v>
      </c>
      <c r="E130" t="s">
        <v>2377</v>
      </c>
      <c r="F130" t="s">
        <v>2148</v>
      </c>
      <c r="G130" t="s">
        <v>106</v>
      </c>
      <c r="H130" s="77">
        <v>9</v>
      </c>
      <c r="I130" s="77">
        <v>3676.6</v>
      </c>
      <c r="J130" s="77">
        <v>1.2922000000000001E-3</v>
      </c>
      <c r="K130" s="77">
        <v>1.222952848</v>
      </c>
      <c r="L130" s="78">
        <v>0</v>
      </c>
      <c r="M130" s="78">
        <v>0</v>
      </c>
      <c r="N130" s="78">
        <v>0</v>
      </c>
    </row>
    <row r="131" spans="2:14">
      <c r="B131" t="s">
        <v>2386</v>
      </c>
      <c r="C131" t="s">
        <v>2387</v>
      </c>
      <c r="D131" t="s">
        <v>891</v>
      </c>
      <c r="E131" t="s">
        <v>2377</v>
      </c>
      <c r="F131" t="s">
        <v>2148</v>
      </c>
      <c r="G131" t="s">
        <v>106</v>
      </c>
      <c r="H131" s="77">
        <v>441</v>
      </c>
      <c r="I131" s="77">
        <v>6360</v>
      </c>
      <c r="J131" s="77">
        <v>0.25360347999999999</v>
      </c>
      <c r="K131" s="77">
        <v>103.80534268</v>
      </c>
      <c r="L131" s="78">
        <v>0</v>
      </c>
      <c r="M131" s="78">
        <v>2E-3</v>
      </c>
      <c r="N131" s="78">
        <v>1.1000000000000001E-3</v>
      </c>
    </row>
    <row r="132" spans="2:14">
      <c r="B132" t="s">
        <v>2388</v>
      </c>
      <c r="C132" t="s">
        <v>2389</v>
      </c>
      <c r="D132" t="s">
        <v>881</v>
      </c>
      <c r="E132" t="s">
        <v>2377</v>
      </c>
      <c r="F132" t="s">
        <v>2148</v>
      </c>
      <c r="G132" t="s">
        <v>106</v>
      </c>
      <c r="H132" s="77">
        <v>62</v>
      </c>
      <c r="I132" s="77">
        <v>2830</v>
      </c>
      <c r="J132" s="77">
        <v>9.15616E-3</v>
      </c>
      <c r="K132" s="77">
        <v>6.4871393599999996</v>
      </c>
      <c r="L132" s="78">
        <v>0</v>
      </c>
      <c r="M132" s="78">
        <v>1E-4</v>
      </c>
      <c r="N132" s="78">
        <v>1E-4</v>
      </c>
    </row>
    <row r="133" spans="2:14">
      <c r="B133" t="s">
        <v>2390</v>
      </c>
      <c r="C133" t="s">
        <v>2391</v>
      </c>
      <c r="D133" t="s">
        <v>881</v>
      </c>
      <c r="E133" t="s">
        <v>1230</v>
      </c>
      <c r="F133" t="s">
        <v>2148</v>
      </c>
      <c r="G133" t="s">
        <v>106</v>
      </c>
      <c r="H133" s="77">
        <v>200</v>
      </c>
      <c r="I133" s="77">
        <v>2593</v>
      </c>
      <c r="J133" s="77">
        <v>0</v>
      </c>
      <c r="K133" s="77">
        <v>19.146712000000001</v>
      </c>
      <c r="L133" s="78">
        <v>0</v>
      </c>
      <c r="M133" s="78">
        <v>4.0000000000000002E-4</v>
      </c>
      <c r="N133" s="78">
        <v>2.0000000000000001E-4</v>
      </c>
    </row>
    <row r="134" spans="2:14">
      <c r="B134" t="s">
        <v>2392</v>
      </c>
      <c r="C134" t="s">
        <v>2393</v>
      </c>
      <c r="D134" t="s">
        <v>881</v>
      </c>
      <c r="E134" t="s">
        <v>1230</v>
      </c>
      <c r="F134" t="s">
        <v>2148</v>
      </c>
      <c r="G134" t="s">
        <v>106</v>
      </c>
      <c r="H134" s="77">
        <v>1029</v>
      </c>
      <c r="I134" s="77">
        <v>14968</v>
      </c>
      <c r="J134" s="77">
        <v>0</v>
      </c>
      <c r="K134" s="77">
        <v>568.64449823999996</v>
      </c>
      <c r="L134" s="78">
        <v>0</v>
      </c>
      <c r="M134" s="78">
        <v>1.11E-2</v>
      </c>
      <c r="N134" s="78">
        <v>6.1999999999999998E-3</v>
      </c>
    </row>
    <row r="135" spans="2:14">
      <c r="B135" t="s">
        <v>2394</v>
      </c>
      <c r="C135" t="s">
        <v>2395</v>
      </c>
      <c r="D135" t="s">
        <v>891</v>
      </c>
      <c r="E135" t="s">
        <v>1230</v>
      </c>
      <c r="F135" t="s">
        <v>2148</v>
      </c>
      <c r="G135" t="s">
        <v>106</v>
      </c>
      <c r="H135" s="77">
        <v>220</v>
      </c>
      <c r="I135" s="77">
        <v>8391</v>
      </c>
      <c r="J135" s="77">
        <v>0</v>
      </c>
      <c r="K135" s="77">
        <v>68.155058400000001</v>
      </c>
      <c r="L135" s="78">
        <v>0</v>
      </c>
      <c r="M135" s="78">
        <v>1.2999999999999999E-3</v>
      </c>
      <c r="N135" s="78">
        <v>6.9999999999999999E-4</v>
      </c>
    </row>
    <row r="136" spans="2:14">
      <c r="B136" t="s">
        <v>2396</v>
      </c>
      <c r="C136" t="s">
        <v>2397</v>
      </c>
      <c r="D136" t="s">
        <v>891</v>
      </c>
      <c r="E136" t="s">
        <v>1230</v>
      </c>
      <c r="F136" t="s">
        <v>2148</v>
      </c>
      <c r="G136" t="s">
        <v>106</v>
      </c>
      <c r="H136" s="77">
        <v>78</v>
      </c>
      <c r="I136" s="77">
        <v>10630.96</v>
      </c>
      <c r="J136" s="77">
        <v>0</v>
      </c>
      <c r="K136" s="77">
        <v>30.614613369600001</v>
      </c>
      <c r="L136" s="78">
        <v>0</v>
      </c>
      <c r="M136" s="78">
        <v>5.9999999999999995E-4</v>
      </c>
      <c r="N136" s="78">
        <v>2.9999999999999997E-4</v>
      </c>
    </row>
    <row r="137" spans="2:14">
      <c r="B137" t="s">
        <v>2398</v>
      </c>
      <c r="C137" t="s">
        <v>2399</v>
      </c>
      <c r="D137" t="s">
        <v>881</v>
      </c>
      <c r="E137" t="s">
        <v>1230</v>
      </c>
      <c r="F137" t="s">
        <v>2148</v>
      </c>
      <c r="G137" t="s">
        <v>106</v>
      </c>
      <c r="H137" s="77">
        <v>20</v>
      </c>
      <c r="I137" s="77">
        <v>15443.98</v>
      </c>
      <c r="J137" s="77">
        <v>0</v>
      </c>
      <c r="K137" s="77">
        <v>11.403834831999999</v>
      </c>
      <c r="L137" s="78">
        <v>0</v>
      </c>
      <c r="M137" s="78">
        <v>2.0000000000000001E-4</v>
      </c>
      <c r="N137" s="78">
        <v>1E-4</v>
      </c>
    </row>
    <row r="138" spans="2:14">
      <c r="B138" t="s">
        <v>2400</v>
      </c>
      <c r="C138" t="s">
        <v>2401</v>
      </c>
      <c r="D138" t="s">
        <v>881</v>
      </c>
      <c r="E138" t="s">
        <v>1230</v>
      </c>
      <c r="F138" t="s">
        <v>2148</v>
      </c>
      <c r="G138" t="s">
        <v>106</v>
      </c>
      <c r="H138" s="77">
        <v>247</v>
      </c>
      <c r="I138" s="77">
        <v>36381</v>
      </c>
      <c r="J138" s="77">
        <v>0.30972188</v>
      </c>
      <c r="K138" s="77">
        <v>332.07679231999998</v>
      </c>
      <c r="L138" s="78">
        <v>0</v>
      </c>
      <c r="M138" s="78">
        <v>6.4999999999999997E-3</v>
      </c>
      <c r="N138" s="78">
        <v>3.5999999999999999E-3</v>
      </c>
    </row>
    <row r="139" spans="2:14">
      <c r="B139" t="s">
        <v>2402</v>
      </c>
      <c r="C139" t="s">
        <v>2403</v>
      </c>
      <c r="D139" t="s">
        <v>123</v>
      </c>
      <c r="E139" t="s">
        <v>1230</v>
      </c>
      <c r="F139" t="s">
        <v>2148</v>
      </c>
      <c r="G139" t="s">
        <v>102</v>
      </c>
      <c r="H139" s="77">
        <v>155</v>
      </c>
      <c r="I139" s="77">
        <v>313300</v>
      </c>
      <c r="J139" s="77">
        <v>0</v>
      </c>
      <c r="K139" s="77">
        <v>485.61500000000001</v>
      </c>
      <c r="L139" s="78">
        <v>0</v>
      </c>
      <c r="M139" s="78">
        <v>9.4999999999999998E-3</v>
      </c>
      <c r="N139" s="78">
        <v>5.3E-3</v>
      </c>
    </row>
    <row r="140" spans="2:14">
      <c r="B140" t="s">
        <v>2404</v>
      </c>
      <c r="C140" t="s">
        <v>2405</v>
      </c>
      <c r="D140" t="s">
        <v>881</v>
      </c>
      <c r="E140" t="s">
        <v>1230</v>
      </c>
      <c r="F140" t="s">
        <v>2148</v>
      </c>
      <c r="G140" t="s">
        <v>106</v>
      </c>
      <c r="H140" s="77">
        <v>22</v>
      </c>
      <c r="I140" s="77">
        <v>8025</v>
      </c>
      <c r="J140" s="77">
        <v>0</v>
      </c>
      <c r="K140" s="77">
        <v>6.5182260000000003</v>
      </c>
      <c r="L140" s="78">
        <v>0</v>
      </c>
      <c r="M140" s="78">
        <v>1E-4</v>
      </c>
      <c r="N140" s="78">
        <v>1E-4</v>
      </c>
    </row>
    <row r="141" spans="2:14">
      <c r="B141" t="s">
        <v>2406</v>
      </c>
      <c r="C141" t="s">
        <v>2407</v>
      </c>
      <c r="D141" t="s">
        <v>891</v>
      </c>
      <c r="E141" t="s">
        <v>1230</v>
      </c>
      <c r="F141" t="s">
        <v>2148</v>
      </c>
      <c r="G141" t="s">
        <v>106</v>
      </c>
      <c r="H141" s="77">
        <v>1</v>
      </c>
      <c r="I141" s="77">
        <v>4646</v>
      </c>
      <c r="J141" s="77">
        <v>0</v>
      </c>
      <c r="K141" s="77">
        <v>0.17153031999999999</v>
      </c>
      <c r="L141" s="78">
        <v>0</v>
      </c>
      <c r="M141" s="78">
        <v>0</v>
      </c>
      <c r="N141" s="78">
        <v>0</v>
      </c>
    </row>
    <row r="142" spans="2:14">
      <c r="B142" t="s">
        <v>2408</v>
      </c>
      <c r="C142" t="s">
        <v>2409</v>
      </c>
      <c r="D142" t="s">
        <v>891</v>
      </c>
      <c r="E142" t="s">
        <v>1230</v>
      </c>
      <c r="F142" t="s">
        <v>2148</v>
      </c>
      <c r="G142" t="s">
        <v>106</v>
      </c>
      <c r="H142" s="77">
        <v>210</v>
      </c>
      <c r="I142" s="77">
        <v>6892</v>
      </c>
      <c r="J142" s="77">
        <v>0</v>
      </c>
      <c r="K142" s="77">
        <v>53.435054399999999</v>
      </c>
      <c r="L142" s="78">
        <v>0</v>
      </c>
      <c r="M142" s="78">
        <v>1E-3</v>
      </c>
      <c r="N142" s="78">
        <v>5.9999999999999995E-4</v>
      </c>
    </row>
    <row r="143" spans="2:14">
      <c r="B143" t="s">
        <v>2410</v>
      </c>
      <c r="C143" t="s">
        <v>2411</v>
      </c>
      <c r="D143" t="s">
        <v>891</v>
      </c>
      <c r="E143" t="s">
        <v>1230</v>
      </c>
      <c r="F143" t="s">
        <v>2148</v>
      </c>
      <c r="G143" t="s">
        <v>106</v>
      </c>
      <c r="H143" s="77">
        <v>77</v>
      </c>
      <c r="I143" s="77">
        <v>3950</v>
      </c>
      <c r="J143" s="77">
        <v>0</v>
      </c>
      <c r="K143" s="77">
        <v>11.229217999999999</v>
      </c>
      <c r="L143" s="78">
        <v>0</v>
      </c>
      <c r="M143" s="78">
        <v>2.0000000000000001E-4</v>
      </c>
      <c r="N143" s="78">
        <v>1E-4</v>
      </c>
    </row>
    <row r="144" spans="2:14">
      <c r="B144" t="s">
        <v>2412</v>
      </c>
      <c r="C144" t="s">
        <v>2413</v>
      </c>
      <c r="D144" t="s">
        <v>1359</v>
      </c>
      <c r="E144" t="s">
        <v>1230</v>
      </c>
      <c r="F144" t="s">
        <v>2148</v>
      </c>
      <c r="G144" t="s">
        <v>106</v>
      </c>
      <c r="H144" s="77">
        <v>22082</v>
      </c>
      <c r="I144" s="77">
        <v>71.83</v>
      </c>
      <c r="J144" s="77">
        <v>0</v>
      </c>
      <c r="K144" s="77">
        <v>58.560660215200002</v>
      </c>
      <c r="L144" s="78">
        <v>0</v>
      </c>
      <c r="M144" s="78">
        <v>1.1000000000000001E-3</v>
      </c>
      <c r="N144" s="78">
        <v>5.9999999999999995E-4</v>
      </c>
    </row>
    <row r="145" spans="2:14">
      <c r="B145" t="s">
        <v>2414</v>
      </c>
      <c r="C145" t="s">
        <v>2415</v>
      </c>
      <c r="D145" t="s">
        <v>2294</v>
      </c>
      <c r="E145" t="s">
        <v>1230</v>
      </c>
      <c r="F145" t="s">
        <v>2148</v>
      </c>
      <c r="G145" t="s">
        <v>102</v>
      </c>
      <c r="H145" s="77">
        <v>35</v>
      </c>
      <c r="I145" s="77">
        <v>17080</v>
      </c>
      <c r="J145" s="77">
        <v>0</v>
      </c>
      <c r="K145" s="77">
        <v>5.9779999999999998</v>
      </c>
      <c r="L145" s="78">
        <v>0</v>
      </c>
      <c r="M145" s="78">
        <v>1E-4</v>
      </c>
      <c r="N145" s="78">
        <v>1E-4</v>
      </c>
    </row>
    <row r="146" spans="2:14">
      <c r="B146" t="s">
        <v>2416</v>
      </c>
      <c r="C146" t="s">
        <v>2417</v>
      </c>
      <c r="D146" t="s">
        <v>881</v>
      </c>
      <c r="E146" t="s">
        <v>1230</v>
      </c>
      <c r="F146" t="s">
        <v>2148</v>
      </c>
      <c r="G146" t="s">
        <v>102</v>
      </c>
      <c r="H146" s="77">
        <v>95</v>
      </c>
      <c r="I146" s="77">
        <v>32980</v>
      </c>
      <c r="J146" s="77">
        <v>0</v>
      </c>
      <c r="K146" s="77">
        <v>31.331</v>
      </c>
      <c r="L146" s="78">
        <v>0</v>
      </c>
      <c r="M146" s="78">
        <v>5.9999999999999995E-4</v>
      </c>
      <c r="N146" s="78">
        <v>2.9999999999999997E-4</v>
      </c>
    </row>
    <row r="147" spans="2:14">
      <c r="B147" t="s">
        <v>2418</v>
      </c>
      <c r="C147" t="s">
        <v>2419</v>
      </c>
      <c r="D147" t="s">
        <v>891</v>
      </c>
      <c r="E147" t="s">
        <v>1001</v>
      </c>
      <c r="F147" t="s">
        <v>2148</v>
      </c>
      <c r="G147" t="s">
        <v>106</v>
      </c>
      <c r="H147" s="77">
        <v>30</v>
      </c>
      <c r="I147" s="77">
        <v>5506</v>
      </c>
      <c r="J147" s="77">
        <v>0</v>
      </c>
      <c r="K147" s="77">
        <v>6.0984455999999998</v>
      </c>
      <c r="L147" s="78">
        <v>0</v>
      </c>
      <c r="M147" s="78">
        <v>1E-4</v>
      </c>
      <c r="N147" s="78">
        <v>1E-4</v>
      </c>
    </row>
    <row r="148" spans="2:14">
      <c r="B148" t="s">
        <v>2420</v>
      </c>
      <c r="C148" t="s">
        <v>2421</v>
      </c>
      <c r="D148" t="s">
        <v>891</v>
      </c>
      <c r="E148" t="s">
        <v>2422</v>
      </c>
      <c r="F148" t="s">
        <v>2148</v>
      </c>
      <c r="G148" t="s">
        <v>106</v>
      </c>
      <c r="H148" s="77">
        <v>50</v>
      </c>
      <c r="I148" s="77">
        <v>2683</v>
      </c>
      <c r="J148" s="77">
        <v>0</v>
      </c>
      <c r="K148" s="77">
        <v>4.9528179999999997</v>
      </c>
      <c r="L148" s="78">
        <v>0</v>
      </c>
      <c r="M148" s="78">
        <v>1E-4</v>
      </c>
      <c r="N148" s="78">
        <v>1E-4</v>
      </c>
    </row>
    <row r="149" spans="2:14">
      <c r="B149" t="s">
        <v>2423</v>
      </c>
      <c r="C149" t="s">
        <v>2424</v>
      </c>
      <c r="D149" t="s">
        <v>891</v>
      </c>
      <c r="E149" t="s">
        <v>2425</v>
      </c>
      <c r="F149" t="s">
        <v>2148</v>
      </c>
      <c r="G149" t="s">
        <v>106</v>
      </c>
      <c r="H149" s="77">
        <v>389</v>
      </c>
      <c r="I149" s="77">
        <v>298</v>
      </c>
      <c r="J149" s="77">
        <v>0</v>
      </c>
      <c r="K149" s="77">
        <v>4.2798402400000004</v>
      </c>
      <c r="L149" s="78">
        <v>0</v>
      </c>
      <c r="M149" s="78">
        <v>1E-4</v>
      </c>
      <c r="N149" s="78">
        <v>0</v>
      </c>
    </row>
    <row r="150" spans="2:14">
      <c r="B150" t="s">
        <v>2426</v>
      </c>
      <c r="C150" t="s">
        <v>2427</v>
      </c>
      <c r="D150" t="s">
        <v>891</v>
      </c>
      <c r="E150" t="s">
        <v>2428</v>
      </c>
      <c r="F150" t="s">
        <v>2148</v>
      </c>
      <c r="G150" t="s">
        <v>106</v>
      </c>
      <c r="H150" s="77">
        <v>412</v>
      </c>
      <c r="I150" s="77">
        <v>7750</v>
      </c>
      <c r="J150" s="77">
        <v>0</v>
      </c>
      <c r="K150" s="77">
        <v>117.88556</v>
      </c>
      <c r="L150" s="78">
        <v>0</v>
      </c>
      <c r="M150" s="78">
        <v>2.3E-3</v>
      </c>
      <c r="N150" s="78">
        <v>1.2999999999999999E-3</v>
      </c>
    </row>
    <row r="151" spans="2:14">
      <c r="B151" t="s">
        <v>2429</v>
      </c>
      <c r="C151" t="s">
        <v>2430</v>
      </c>
      <c r="D151" t="s">
        <v>891</v>
      </c>
      <c r="E151" t="s">
        <v>2428</v>
      </c>
      <c r="F151" t="s">
        <v>2148</v>
      </c>
      <c r="G151" t="s">
        <v>106</v>
      </c>
      <c r="H151" s="77">
        <v>52</v>
      </c>
      <c r="I151" s="77">
        <v>5271</v>
      </c>
      <c r="J151" s="77">
        <v>0</v>
      </c>
      <c r="K151" s="77">
        <v>10.11947664</v>
      </c>
      <c r="L151" s="78">
        <v>0</v>
      </c>
      <c r="M151" s="78">
        <v>2.0000000000000001E-4</v>
      </c>
      <c r="N151" s="78">
        <v>1E-4</v>
      </c>
    </row>
    <row r="152" spans="2:14">
      <c r="B152" t="s">
        <v>2431</v>
      </c>
      <c r="C152" t="s">
        <v>2432</v>
      </c>
      <c r="D152" t="s">
        <v>881</v>
      </c>
      <c r="E152" t="s">
        <v>2428</v>
      </c>
      <c r="F152" t="s">
        <v>2148</v>
      </c>
      <c r="G152" t="s">
        <v>106</v>
      </c>
      <c r="H152" s="77">
        <v>560</v>
      </c>
      <c r="I152" s="77">
        <v>1102</v>
      </c>
      <c r="J152" s="77">
        <v>0</v>
      </c>
      <c r="K152" s="77">
        <v>22.784070400000001</v>
      </c>
      <c r="L152" s="78">
        <v>0</v>
      </c>
      <c r="M152" s="78">
        <v>4.0000000000000002E-4</v>
      </c>
      <c r="N152" s="78">
        <v>2.0000000000000001E-4</v>
      </c>
    </row>
    <row r="153" spans="2:14">
      <c r="B153" t="s">
        <v>2433</v>
      </c>
      <c r="C153" t="s">
        <v>2434</v>
      </c>
      <c r="D153" t="s">
        <v>881</v>
      </c>
      <c r="E153" t="s">
        <v>2428</v>
      </c>
      <c r="F153" t="s">
        <v>2148</v>
      </c>
      <c r="G153" t="s">
        <v>106</v>
      </c>
      <c r="H153" s="77">
        <v>3798</v>
      </c>
      <c r="I153" s="77">
        <v>3923</v>
      </c>
      <c r="J153" s="77">
        <v>0</v>
      </c>
      <c r="K153" s="77">
        <v>550.09153368</v>
      </c>
      <c r="L153" s="78">
        <v>0</v>
      </c>
      <c r="M153" s="78">
        <v>1.0699999999999999E-2</v>
      </c>
      <c r="N153" s="78">
        <v>6.0000000000000001E-3</v>
      </c>
    </row>
    <row r="154" spans="2:14">
      <c r="B154" t="s">
        <v>2435</v>
      </c>
      <c r="C154" t="s">
        <v>2436</v>
      </c>
      <c r="D154" t="s">
        <v>891</v>
      </c>
      <c r="E154" t="s">
        <v>2428</v>
      </c>
      <c r="F154" t="s">
        <v>2148</v>
      </c>
      <c r="G154" t="s">
        <v>106</v>
      </c>
      <c r="H154" s="77">
        <v>870</v>
      </c>
      <c r="I154" s="77">
        <v>4579</v>
      </c>
      <c r="J154" s="77">
        <v>0</v>
      </c>
      <c r="K154" s="77">
        <v>147.07931160000001</v>
      </c>
      <c r="L154" s="78">
        <v>0</v>
      </c>
      <c r="M154" s="78">
        <v>2.8999999999999998E-3</v>
      </c>
      <c r="N154" s="78">
        <v>1.6000000000000001E-3</v>
      </c>
    </row>
    <row r="155" spans="2:14">
      <c r="B155" t="s">
        <v>2437</v>
      </c>
      <c r="C155" t="s">
        <v>2438</v>
      </c>
      <c r="D155" t="s">
        <v>881</v>
      </c>
      <c r="E155" t="s">
        <v>2439</v>
      </c>
      <c r="F155" t="s">
        <v>2148</v>
      </c>
      <c r="G155" t="s">
        <v>106</v>
      </c>
      <c r="H155" s="77">
        <v>1250</v>
      </c>
      <c r="I155" s="77">
        <v>5330</v>
      </c>
      <c r="J155" s="77">
        <v>0</v>
      </c>
      <c r="K155" s="77">
        <v>245.9795</v>
      </c>
      <c r="L155" s="78">
        <v>0</v>
      </c>
      <c r="M155" s="78">
        <v>4.7999999999999996E-3</v>
      </c>
      <c r="N155" s="78">
        <v>2.7000000000000001E-3</v>
      </c>
    </row>
    <row r="156" spans="2:14">
      <c r="B156" t="s">
        <v>2440</v>
      </c>
      <c r="C156" t="s">
        <v>2441</v>
      </c>
      <c r="D156" t="s">
        <v>891</v>
      </c>
      <c r="E156" t="s">
        <v>2442</v>
      </c>
      <c r="F156" t="s">
        <v>2148</v>
      </c>
      <c r="G156" t="s">
        <v>106</v>
      </c>
      <c r="H156" s="77">
        <v>6</v>
      </c>
      <c r="I156" s="77">
        <v>17114</v>
      </c>
      <c r="J156" s="77">
        <v>0</v>
      </c>
      <c r="K156" s="77">
        <v>3.7910932800000001</v>
      </c>
      <c r="L156" s="78">
        <v>0</v>
      </c>
      <c r="M156" s="78">
        <v>1E-4</v>
      </c>
      <c r="N156" s="78">
        <v>0</v>
      </c>
    </row>
    <row r="157" spans="2:14">
      <c r="B157" t="s">
        <v>2443</v>
      </c>
      <c r="C157" t="s">
        <v>2444</v>
      </c>
      <c r="D157" t="s">
        <v>891</v>
      </c>
      <c r="E157" t="s">
        <v>2442</v>
      </c>
      <c r="F157" t="s">
        <v>2148</v>
      </c>
      <c r="G157" t="s">
        <v>106</v>
      </c>
      <c r="H157" s="77">
        <v>21</v>
      </c>
      <c r="I157" s="77">
        <v>16768</v>
      </c>
      <c r="J157" s="77">
        <v>0</v>
      </c>
      <c r="K157" s="77">
        <v>13.000565760000001</v>
      </c>
      <c r="L157" s="78">
        <v>0</v>
      </c>
      <c r="M157" s="78">
        <v>2.9999999999999997E-4</v>
      </c>
      <c r="N157" s="78">
        <v>1E-4</v>
      </c>
    </row>
    <row r="158" spans="2:14">
      <c r="B158" t="s">
        <v>2445</v>
      </c>
      <c r="C158" t="s">
        <v>2446</v>
      </c>
      <c r="D158" t="s">
        <v>891</v>
      </c>
      <c r="E158" t="s">
        <v>2442</v>
      </c>
      <c r="F158" t="s">
        <v>2148</v>
      </c>
      <c r="G158" t="s">
        <v>106</v>
      </c>
      <c r="H158" s="77">
        <v>4</v>
      </c>
      <c r="I158" s="77">
        <v>34116</v>
      </c>
      <c r="J158" s="77">
        <v>8.5654400000000006E-3</v>
      </c>
      <c r="K158" s="77">
        <v>5.0468163199999996</v>
      </c>
      <c r="L158" s="78">
        <v>0</v>
      </c>
      <c r="M158" s="78">
        <v>1E-4</v>
      </c>
      <c r="N158" s="78">
        <v>1E-4</v>
      </c>
    </row>
    <row r="159" spans="2:14">
      <c r="B159" t="s">
        <v>2447</v>
      </c>
      <c r="C159" t="s">
        <v>2448</v>
      </c>
      <c r="D159" t="s">
        <v>891</v>
      </c>
      <c r="E159" t="s">
        <v>2442</v>
      </c>
      <c r="F159" t="s">
        <v>2148</v>
      </c>
      <c r="G159" t="s">
        <v>106</v>
      </c>
      <c r="H159" s="77">
        <v>20</v>
      </c>
      <c r="I159" s="77">
        <v>13138</v>
      </c>
      <c r="J159" s="77">
        <v>0</v>
      </c>
      <c r="K159" s="77">
        <v>9.7010991999999998</v>
      </c>
      <c r="L159" s="78">
        <v>0</v>
      </c>
      <c r="M159" s="78">
        <v>2.0000000000000001E-4</v>
      </c>
      <c r="N159" s="78">
        <v>1E-4</v>
      </c>
    </row>
    <row r="160" spans="2:14">
      <c r="B160" t="s">
        <v>2449</v>
      </c>
      <c r="C160" t="s">
        <v>2450</v>
      </c>
      <c r="D160" t="s">
        <v>891</v>
      </c>
      <c r="E160" t="s">
        <v>2442</v>
      </c>
      <c r="F160" t="s">
        <v>2148</v>
      </c>
      <c r="G160" t="s">
        <v>106</v>
      </c>
      <c r="H160" s="77">
        <v>47</v>
      </c>
      <c r="I160" s="77">
        <v>3750</v>
      </c>
      <c r="J160" s="77">
        <v>0</v>
      </c>
      <c r="K160" s="77">
        <v>6.5071500000000002</v>
      </c>
      <c r="L160" s="78">
        <v>0</v>
      </c>
      <c r="M160" s="78">
        <v>1E-4</v>
      </c>
      <c r="N160" s="78">
        <v>1E-4</v>
      </c>
    </row>
    <row r="161" spans="2:14">
      <c r="B161" t="s">
        <v>2451</v>
      </c>
      <c r="C161" t="s">
        <v>2452</v>
      </c>
      <c r="D161" t="s">
        <v>891</v>
      </c>
      <c r="E161" t="s">
        <v>2442</v>
      </c>
      <c r="F161" t="s">
        <v>2148</v>
      </c>
      <c r="G161" t="s">
        <v>106</v>
      </c>
      <c r="H161" s="77">
        <v>5</v>
      </c>
      <c r="I161" s="77">
        <v>8367</v>
      </c>
      <c r="J161" s="77">
        <v>0</v>
      </c>
      <c r="K161" s="77">
        <v>1.5445481999999999</v>
      </c>
      <c r="L161" s="78">
        <v>0</v>
      </c>
      <c r="M161" s="78">
        <v>0</v>
      </c>
      <c r="N161" s="78">
        <v>0</v>
      </c>
    </row>
    <row r="162" spans="2:14">
      <c r="B162" t="s">
        <v>2453</v>
      </c>
      <c r="C162" t="s">
        <v>2454</v>
      </c>
      <c r="D162" t="s">
        <v>2455</v>
      </c>
      <c r="E162" t="s">
        <v>2442</v>
      </c>
      <c r="F162" t="s">
        <v>2148</v>
      </c>
      <c r="G162" t="s">
        <v>110</v>
      </c>
      <c r="H162" s="77">
        <v>6188</v>
      </c>
      <c r="I162" s="77">
        <v>4297.5</v>
      </c>
      <c r="J162" s="77">
        <v>0</v>
      </c>
      <c r="K162" s="77">
        <v>1072.5992386200001</v>
      </c>
      <c r="L162" s="78">
        <v>2.3E-3</v>
      </c>
      <c r="M162" s="78">
        <v>2.0899999999999998E-2</v>
      </c>
      <c r="N162" s="78">
        <v>1.17E-2</v>
      </c>
    </row>
    <row r="163" spans="2:14">
      <c r="B163" t="s">
        <v>2456</v>
      </c>
      <c r="C163" t="s">
        <v>2457</v>
      </c>
      <c r="D163" t="s">
        <v>891</v>
      </c>
      <c r="E163" t="s">
        <v>2442</v>
      </c>
      <c r="F163" t="s">
        <v>2148</v>
      </c>
      <c r="G163" t="s">
        <v>106</v>
      </c>
      <c r="H163" s="77">
        <v>21</v>
      </c>
      <c r="I163" s="77">
        <v>3620</v>
      </c>
      <c r="J163" s="77">
        <v>0</v>
      </c>
      <c r="K163" s="77">
        <v>2.8066583999999999</v>
      </c>
      <c r="L163" s="78">
        <v>0</v>
      </c>
      <c r="M163" s="78">
        <v>1E-4</v>
      </c>
      <c r="N163" s="78">
        <v>0</v>
      </c>
    </row>
    <row r="164" spans="2:14">
      <c r="B164" t="s">
        <v>2458</v>
      </c>
      <c r="C164" t="s">
        <v>2459</v>
      </c>
      <c r="D164" t="s">
        <v>881</v>
      </c>
      <c r="E164" t="s">
        <v>2442</v>
      </c>
      <c r="F164" t="s">
        <v>2148</v>
      </c>
      <c r="G164" t="s">
        <v>106</v>
      </c>
      <c r="H164" s="77">
        <v>195</v>
      </c>
      <c r="I164" s="77">
        <v>18978.5</v>
      </c>
      <c r="J164" s="77">
        <v>0</v>
      </c>
      <c r="K164" s="77">
        <v>136.63381290000001</v>
      </c>
      <c r="L164" s="78">
        <v>1E-4</v>
      </c>
      <c r="M164" s="78">
        <v>2.7000000000000001E-3</v>
      </c>
      <c r="N164" s="78">
        <v>1.5E-3</v>
      </c>
    </row>
    <row r="165" spans="2:14">
      <c r="B165" t="s">
        <v>2460</v>
      </c>
      <c r="C165" t="s">
        <v>2461</v>
      </c>
      <c r="D165" t="s">
        <v>891</v>
      </c>
      <c r="E165" t="s">
        <v>2442</v>
      </c>
      <c r="F165" t="s">
        <v>2148</v>
      </c>
      <c r="G165" t="s">
        <v>106</v>
      </c>
      <c r="H165" s="77">
        <v>590</v>
      </c>
      <c r="I165" s="77">
        <v>43811</v>
      </c>
      <c r="J165" s="77">
        <v>2.3544622400000002</v>
      </c>
      <c r="K165" s="77">
        <v>956.68071304</v>
      </c>
      <c r="L165" s="78">
        <v>0</v>
      </c>
      <c r="M165" s="78">
        <v>1.8700000000000001E-2</v>
      </c>
      <c r="N165" s="78">
        <v>1.04E-2</v>
      </c>
    </row>
    <row r="166" spans="2:14">
      <c r="B166" t="s">
        <v>2462</v>
      </c>
      <c r="C166" t="s">
        <v>2463</v>
      </c>
      <c r="D166" t="s">
        <v>891</v>
      </c>
      <c r="E166" t="s">
        <v>2442</v>
      </c>
      <c r="F166" t="s">
        <v>2148</v>
      </c>
      <c r="G166" t="s">
        <v>106</v>
      </c>
      <c r="H166" s="77">
        <v>118</v>
      </c>
      <c r="I166" s="77">
        <v>8262</v>
      </c>
      <c r="J166" s="77">
        <v>0</v>
      </c>
      <c r="K166" s="77">
        <v>35.993898719999997</v>
      </c>
      <c r="L166" s="78">
        <v>0</v>
      </c>
      <c r="M166" s="78">
        <v>6.9999999999999999E-4</v>
      </c>
      <c r="N166" s="78">
        <v>4.0000000000000002E-4</v>
      </c>
    </row>
    <row r="167" spans="2:14">
      <c r="B167" t="s">
        <v>2464</v>
      </c>
      <c r="C167" t="s">
        <v>2465</v>
      </c>
      <c r="D167" t="s">
        <v>891</v>
      </c>
      <c r="E167" t="s">
        <v>2442</v>
      </c>
      <c r="F167" t="s">
        <v>2148</v>
      </c>
      <c r="G167" t="s">
        <v>106</v>
      </c>
      <c r="H167" s="77">
        <v>50</v>
      </c>
      <c r="I167" s="77">
        <v>7320</v>
      </c>
      <c r="J167" s="77">
        <v>0</v>
      </c>
      <c r="K167" s="77">
        <v>13.51272</v>
      </c>
      <c r="L167" s="78">
        <v>0</v>
      </c>
      <c r="M167" s="78">
        <v>2.9999999999999997E-4</v>
      </c>
      <c r="N167" s="78">
        <v>1E-4</v>
      </c>
    </row>
    <row r="168" spans="2:14">
      <c r="B168" t="s">
        <v>2466</v>
      </c>
      <c r="C168" t="s">
        <v>2467</v>
      </c>
      <c r="D168" t="s">
        <v>1359</v>
      </c>
      <c r="E168" t="s">
        <v>2442</v>
      </c>
      <c r="F168" t="s">
        <v>2148</v>
      </c>
      <c r="G168" t="s">
        <v>106</v>
      </c>
      <c r="H168" s="77">
        <v>2421</v>
      </c>
      <c r="I168" s="77">
        <v>5483.5</v>
      </c>
      <c r="J168" s="77">
        <v>0</v>
      </c>
      <c r="K168" s="77">
        <v>490.13343522000002</v>
      </c>
      <c r="L168" s="78">
        <v>8.9999999999999998E-4</v>
      </c>
      <c r="M168" s="78">
        <v>9.5999999999999992E-3</v>
      </c>
      <c r="N168" s="78">
        <v>5.3E-3</v>
      </c>
    </row>
    <row r="169" spans="2:14">
      <c r="B169" t="s">
        <v>2466</v>
      </c>
      <c r="C169" t="s">
        <v>2467</v>
      </c>
      <c r="D169" t="s">
        <v>2455</v>
      </c>
      <c r="E169" t="s">
        <v>2442</v>
      </c>
      <c r="F169" t="s">
        <v>2148</v>
      </c>
      <c r="G169" t="s">
        <v>110</v>
      </c>
      <c r="H169" s="77">
        <v>16127</v>
      </c>
      <c r="I169" s="77">
        <v>5040</v>
      </c>
      <c r="J169" s="77">
        <v>0</v>
      </c>
      <c r="K169" s="77">
        <v>3278.3507467200002</v>
      </c>
      <c r="L169" s="78">
        <v>1E-4</v>
      </c>
      <c r="M169" s="78">
        <v>6.4000000000000001E-2</v>
      </c>
      <c r="N169" s="78">
        <v>3.5700000000000003E-2</v>
      </c>
    </row>
    <row r="170" spans="2:14">
      <c r="B170" t="s">
        <v>2468</v>
      </c>
      <c r="C170" t="s">
        <v>2469</v>
      </c>
      <c r="D170" t="s">
        <v>881</v>
      </c>
      <c r="E170" t="s">
        <v>2470</v>
      </c>
      <c r="F170" t="s">
        <v>2148</v>
      </c>
      <c r="G170" t="s">
        <v>106</v>
      </c>
      <c r="H170" s="77">
        <v>40</v>
      </c>
      <c r="I170" s="77">
        <v>3069.5</v>
      </c>
      <c r="J170" s="77">
        <v>0</v>
      </c>
      <c r="K170" s="77">
        <v>4.5330376000000001</v>
      </c>
      <c r="L170" s="78">
        <v>0</v>
      </c>
      <c r="M170" s="78">
        <v>1E-4</v>
      </c>
      <c r="N170" s="78">
        <v>0</v>
      </c>
    </row>
    <row r="171" spans="2:14">
      <c r="B171" t="s">
        <v>2471</v>
      </c>
      <c r="C171" t="s">
        <v>2472</v>
      </c>
      <c r="D171" t="s">
        <v>891</v>
      </c>
      <c r="E171" t="s">
        <v>2473</v>
      </c>
      <c r="F171" t="s">
        <v>2148</v>
      </c>
      <c r="G171" t="s">
        <v>106</v>
      </c>
      <c r="H171" s="77">
        <v>2264</v>
      </c>
      <c r="I171" s="77">
        <v>2113</v>
      </c>
      <c r="J171" s="77">
        <v>0</v>
      </c>
      <c r="K171" s="77">
        <v>176.61907744000001</v>
      </c>
      <c r="L171" s="78">
        <v>0</v>
      </c>
      <c r="M171" s="78">
        <v>3.3999999999999998E-3</v>
      </c>
      <c r="N171" s="78">
        <v>1.9E-3</v>
      </c>
    </row>
    <row r="172" spans="2:14">
      <c r="B172" t="s">
        <v>2474</v>
      </c>
      <c r="C172" t="s">
        <v>2475</v>
      </c>
      <c r="D172" t="s">
        <v>881</v>
      </c>
      <c r="E172" t="s">
        <v>2476</v>
      </c>
      <c r="F172" t="s">
        <v>2148</v>
      </c>
      <c r="G172" t="s">
        <v>106</v>
      </c>
      <c r="H172" s="77">
        <v>4</v>
      </c>
      <c r="I172" s="77">
        <v>3829.22</v>
      </c>
      <c r="J172" s="77">
        <v>0</v>
      </c>
      <c r="K172" s="77">
        <v>0.5654992096</v>
      </c>
      <c r="L172" s="78">
        <v>0</v>
      </c>
      <c r="M172" s="78">
        <v>0</v>
      </c>
      <c r="N172" s="78">
        <v>0</v>
      </c>
    </row>
    <row r="173" spans="2:14">
      <c r="B173" t="s">
        <v>2477</v>
      </c>
      <c r="C173" t="s">
        <v>2478</v>
      </c>
      <c r="D173" t="s">
        <v>881</v>
      </c>
      <c r="E173" t="s">
        <v>2479</v>
      </c>
      <c r="F173" t="s">
        <v>2148</v>
      </c>
      <c r="G173" t="s">
        <v>106</v>
      </c>
      <c r="H173" s="77">
        <v>3052</v>
      </c>
      <c r="I173" s="77">
        <v>1027</v>
      </c>
      <c r="J173" s="77">
        <v>0</v>
      </c>
      <c r="K173" s="77">
        <v>115.72219568</v>
      </c>
      <c r="L173" s="78">
        <v>0</v>
      </c>
      <c r="M173" s="78">
        <v>2.3E-3</v>
      </c>
      <c r="N173" s="78">
        <v>1.2999999999999999E-3</v>
      </c>
    </row>
    <row r="174" spans="2:14">
      <c r="B174" t="s">
        <v>2480</v>
      </c>
      <c r="C174" t="s">
        <v>2481</v>
      </c>
      <c r="D174" t="s">
        <v>1359</v>
      </c>
      <c r="E174" t="s">
        <v>2482</v>
      </c>
      <c r="F174" t="s">
        <v>2148</v>
      </c>
      <c r="G174" t="s">
        <v>106</v>
      </c>
      <c r="H174" s="77">
        <v>345</v>
      </c>
      <c r="I174" s="77">
        <v>2839.5</v>
      </c>
      <c r="J174" s="77">
        <v>0</v>
      </c>
      <c r="K174" s="77">
        <v>36.167847299999998</v>
      </c>
      <c r="L174" s="78">
        <v>0</v>
      </c>
      <c r="M174" s="78">
        <v>6.9999999999999999E-4</v>
      </c>
      <c r="N174" s="78">
        <v>4.0000000000000002E-4</v>
      </c>
    </row>
    <row r="175" spans="2:14">
      <c r="B175" t="s">
        <v>2483</v>
      </c>
      <c r="C175" t="s">
        <v>2484</v>
      </c>
      <c r="D175" t="s">
        <v>881</v>
      </c>
      <c r="E175" t="s">
        <v>2482</v>
      </c>
      <c r="F175" t="s">
        <v>2148</v>
      </c>
      <c r="G175" t="s">
        <v>106</v>
      </c>
      <c r="H175" s="77">
        <v>70</v>
      </c>
      <c r="I175" s="77">
        <v>14992</v>
      </c>
      <c r="J175" s="77">
        <v>0</v>
      </c>
      <c r="K175" s="77">
        <v>38.745324799999999</v>
      </c>
      <c r="L175" s="78">
        <v>0</v>
      </c>
      <c r="M175" s="78">
        <v>8.0000000000000004E-4</v>
      </c>
      <c r="N175" s="78">
        <v>4.0000000000000002E-4</v>
      </c>
    </row>
    <row r="176" spans="2:14">
      <c r="B176" t="s">
        <v>2485</v>
      </c>
      <c r="C176" t="s">
        <v>2486</v>
      </c>
      <c r="D176" t="s">
        <v>891</v>
      </c>
      <c r="E176" t="s">
        <v>2482</v>
      </c>
      <c r="F176" t="s">
        <v>2148</v>
      </c>
      <c r="G176" t="s">
        <v>106</v>
      </c>
      <c r="H176" s="77">
        <v>131</v>
      </c>
      <c r="I176" s="77">
        <v>1331</v>
      </c>
      <c r="J176" s="77">
        <v>0</v>
      </c>
      <c r="K176" s="77">
        <v>6.4374081199999997</v>
      </c>
      <c r="L176" s="78">
        <v>0</v>
      </c>
      <c r="M176" s="78">
        <v>1E-4</v>
      </c>
      <c r="N176" s="78">
        <v>1E-4</v>
      </c>
    </row>
    <row r="177" spans="2:14">
      <c r="B177" t="s">
        <v>2487</v>
      </c>
      <c r="C177" t="s">
        <v>2488</v>
      </c>
      <c r="D177" t="s">
        <v>891</v>
      </c>
      <c r="E177" t="s">
        <v>2489</v>
      </c>
      <c r="F177" t="s">
        <v>2148</v>
      </c>
      <c r="G177" t="s">
        <v>106</v>
      </c>
      <c r="H177" s="77">
        <v>2192</v>
      </c>
      <c r="I177" s="77">
        <v>8553.5</v>
      </c>
      <c r="J177" s="77">
        <v>0</v>
      </c>
      <c r="K177" s="77">
        <v>692.22312223999995</v>
      </c>
      <c r="L177" s="78">
        <v>0</v>
      </c>
      <c r="M177" s="78">
        <v>1.35E-2</v>
      </c>
      <c r="N177" s="78">
        <v>7.4999999999999997E-3</v>
      </c>
    </row>
    <row r="178" spans="2:14">
      <c r="B178" t="s">
        <v>2490</v>
      </c>
      <c r="C178" t="s">
        <v>2491</v>
      </c>
      <c r="D178" t="s">
        <v>1359</v>
      </c>
      <c r="E178" t="s">
        <v>2489</v>
      </c>
      <c r="F178" t="s">
        <v>2148</v>
      </c>
      <c r="G178" t="s">
        <v>106</v>
      </c>
      <c r="H178" s="77">
        <v>1500</v>
      </c>
      <c r="I178" s="77">
        <v>10896</v>
      </c>
      <c r="J178" s="77">
        <v>0</v>
      </c>
      <c r="K178" s="77">
        <v>603.42048</v>
      </c>
      <c r="L178" s="78">
        <v>0</v>
      </c>
      <c r="M178" s="78">
        <v>1.18E-2</v>
      </c>
      <c r="N178" s="78">
        <v>6.6E-3</v>
      </c>
    </row>
    <row r="179" spans="2:14">
      <c r="B179" t="s">
        <v>2492</v>
      </c>
      <c r="C179" t="s">
        <v>2493</v>
      </c>
      <c r="D179" t="s">
        <v>891</v>
      </c>
      <c r="E179" t="s">
        <v>2489</v>
      </c>
      <c r="F179" t="s">
        <v>2148</v>
      </c>
      <c r="G179" t="s">
        <v>106</v>
      </c>
      <c r="H179" s="77">
        <v>61</v>
      </c>
      <c r="I179" s="77">
        <v>4033</v>
      </c>
      <c r="J179" s="77">
        <v>0</v>
      </c>
      <c r="K179" s="77">
        <v>9.0827999599999991</v>
      </c>
      <c r="L179" s="78">
        <v>0</v>
      </c>
      <c r="M179" s="78">
        <v>2.0000000000000001E-4</v>
      </c>
      <c r="N179" s="78">
        <v>1E-4</v>
      </c>
    </row>
    <row r="180" spans="2:14">
      <c r="B180" t="s">
        <v>2494</v>
      </c>
      <c r="C180" t="s">
        <v>2495</v>
      </c>
      <c r="D180" t="s">
        <v>891</v>
      </c>
      <c r="E180" t="s">
        <v>2489</v>
      </c>
      <c r="F180" t="s">
        <v>2148</v>
      </c>
      <c r="G180" t="s">
        <v>106</v>
      </c>
      <c r="H180" s="77">
        <v>6</v>
      </c>
      <c r="I180" s="77">
        <v>24265</v>
      </c>
      <c r="J180" s="77">
        <v>1.4546480000000001E-2</v>
      </c>
      <c r="K180" s="77">
        <v>5.3897292800000001</v>
      </c>
      <c r="L180" s="78">
        <v>0</v>
      </c>
      <c r="M180" s="78">
        <v>1E-4</v>
      </c>
      <c r="N180" s="78">
        <v>1E-4</v>
      </c>
    </row>
    <row r="181" spans="2:14">
      <c r="B181" t="s">
        <v>2496</v>
      </c>
      <c r="C181" t="s">
        <v>2497</v>
      </c>
      <c r="D181" t="s">
        <v>891</v>
      </c>
      <c r="E181" t="s">
        <v>2489</v>
      </c>
      <c r="F181" t="s">
        <v>2148</v>
      </c>
      <c r="G181" t="s">
        <v>106</v>
      </c>
      <c r="H181" s="77">
        <v>60</v>
      </c>
      <c r="I181" s="77">
        <v>21807</v>
      </c>
      <c r="J181" s="77">
        <v>0</v>
      </c>
      <c r="K181" s="77">
        <v>48.306866399999997</v>
      </c>
      <c r="L181" s="78">
        <v>0</v>
      </c>
      <c r="M181" s="78">
        <v>8.9999999999999998E-4</v>
      </c>
      <c r="N181" s="78">
        <v>5.0000000000000001E-4</v>
      </c>
    </row>
    <row r="182" spans="2:14">
      <c r="B182" t="s">
        <v>2498</v>
      </c>
      <c r="C182" t="s">
        <v>2499</v>
      </c>
      <c r="D182" t="s">
        <v>891</v>
      </c>
      <c r="E182" t="s">
        <v>2489</v>
      </c>
      <c r="F182" t="s">
        <v>2148</v>
      </c>
      <c r="G182" t="s">
        <v>106</v>
      </c>
      <c r="H182" s="77">
        <v>5136</v>
      </c>
      <c r="I182" s="77">
        <v>13725</v>
      </c>
      <c r="J182" s="77">
        <v>0</v>
      </c>
      <c r="K182" s="77">
        <v>2602.5498720000001</v>
      </c>
      <c r="L182" s="78">
        <v>0</v>
      </c>
      <c r="M182" s="78">
        <v>5.0799999999999998E-2</v>
      </c>
      <c r="N182" s="78">
        <v>2.8299999999999999E-2</v>
      </c>
    </row>
    <row r="183" spans="2:14">
      <c r="B183" t="s">
        <v>2500</v>
      </c>
      <c r="C183" t="s">
        <v>2501</v>
      </c>
      <c r="D183" t="s">
        <v>891</v>
      </c>
      <c r="E183" t="s">
        <v>2489</v>
      </c>
      <c r="F183" t="s">
        <v>2148</v>
      </c>
      <c r="G183" t="s">
        <v>106</v>
      </c>
      <c r="H183" s="77">
        <v>51</v>
      </c>
      <c r="I183" s="77">
        <v>8310</v>
      </c>
      <c r="J183" s="77">
        <v>0.13102907999999999</v>
      </c>
      <c r="K183" s="77">
        <v>15.778094279999999</v>
      </c>
      <c r="L183" s="78">
        <v>0</v>
      </c>
      <c r="M183" s="78">
        <v>2.9999999999999997E-4</v>
      </c>
      <c r="N183" s="78">
        <v>2.0000000000000001E-4</v>
      </c>
    </row>
    <row r="184" spans="2:14">
      <c r="B184" t="s">
        <v>2502</v>
      </c>
      <c r="C184" t="s">
        <v>2503</v>
      </c>
      <c r="D184" t="s">
        <v>891</v>
      </c>
      <c r="E184" t="s">
        <v>2489</v>
      </c>
      <c r="F184" t="s">
        <v>2148</v>
      </c>
      <c r="G184" t="s">
        <v>106</v>
      </c>
      <c r="H184" s="77">
        <v>431</v>
      </c>
      <c r="I184" s="77">
        <v>40251</v>
      </c>
      <c r="J184" s="77">
        <v>1.8811478399999999</v>
      </c>
      <c r="K184" s="77">
        <v>642.37599035999995</v>
      </c>
      <c r="L184" s="78">
        <v>0</v>
      </c>
      <c r="M184" s="78">
        <v>1.2500000000000001E-2</v>
      </c>
      <c r="N184" s="78">
        <v>7.0000000000000001E-3</v>
      </c>
    </row>
    <row r="185" spans="2:14">
      <c r="B185" t="s">
        <v>2504</v>
      </c>
      <c r="C185" t="s">
        <v>2505</v>
      </c>
      <c r="D185" t="s">
        <v>881</v>
      </c>
      <c r="E185" t="s">
        <v>2489</v>
      </c>
      <c r="F185" t="s">
        <v>2148</v>
      </c>
      <c r="G185" t="s">
        <v>106</v>
      </c>
      <c r="H185" s="77">
        <v>53</v>
      </c>
      <c r="I185" s="77">
        <v>25062</v>
      </c>
      <c r="J185" s="77">
        <v>0.10252683999999999</v>
      </c>
      <c r="K185" s="77">
        <v>49.142845960000002</v>
      </c>
      <c r="L185" s="78">
        <v>0</v>
      </c>
      <c r="M185" s="78">
        <v>1E-3</v>
      </c>
      <c r="N185" s="78">
        <v>5.0000000000000001E-4</v>
      </c>
    </row>
    <row r="186" spans="2:14">
      <c r="B186" t="s">
        <v>2506</v>
      </c>
      <c r="C186" t="s">
        <v>2507</v>
      </c>
      <c r="D186" t="s">
        <v>891</v>
      </c>
      <c r="E186" t="s">
        <v>2489</v>
      </c>
      <c r="F186" t="s">
        <v>2148</v>
      </c>
      <c r="G186" t="s">
        <v>106</v>
      </c>
      <c r="H186" s="77">
        <v>2906</v>
      </c>
      <c r="I186" s="77">
        <v>16474</v>
      </c>
      <c r="J186" s="77">
        <v>0</v>
      </c>
      <c r="K186" s="77">
        <v>1767.48755248</v>
      </c>
      <c r="L186" s="78">
        <v>0</v>
      </c>
      <c r="M186" s="78">
        <v>3.4500000000000003E-2</v>
      </c>
      <c r="N186" s="78">
        <v>1.9199999999999998E-2</v>
      </c>
    </row>
    <row r="187" spans="2:14">
      <c r="B187" t="s">
        <v>2508</v>
      </c>
      <c r="C187" t="s">
        <v>2509</v>
      </c>
      <c r="D187" t="s">
        <v>891</v>
      </c>
      <c r="E187" t="s">
        <v>2489</v>
      </c>
      <c r="F187" t="s">
        <v>2148</v>
      </c>
      <c r="G187" t="s">
        <v>106</v>
      </c>
      <c r="H187" s="77">
        <v>60</v>
      </c>
      <c r="I187" s="77">
        <v>19776</v>
      </c>
      <c r="J187" s="77">
        <v>0</v>
      </c>
      <c r="K187" s="77">
        <v>43.807795200000001</v>
      </c>
      <c r="L187" s="78">
        <v>0</v>
      </c>
      <c r="M187" s="78">
        <v>8.9999999999999998E-4</v>
      </c>
      <c r="N187" s="78">
        <v>5.0000000000000001E-4</v>
      </c>
    </row>
    <row r="188" spans="2:14">
      <c r="B188" t="s">
        <v>2510</v>
      </c>
      <c r="C188" t="s">
        <v>2511</v>
      </c>
      <c r="D188" t="s">
        <v>891</v>
      </c>
      <c r="E188" t="s">
        <v>2489</v>
      </c>
      <c r="F188" t="s">
        <v>2148</v>
      </c>
      <c r="G188" t="s">
        <v>106</v>
      </c>
      <c r="H188" s="77">
        <v>4310</v>
      </c>
      <c r="I188" s="77">
        <v>9592</v>
      </c>
      <c r="J188" s="77">
        <v>0</v>
      </c>
      <c r="K188" s="77">
        <v>1526.3289184</v>
      </c>
      <c r="L188" s="78">
        <v>0</v>
      </c>
      <c r="M188" s="78">
        <v>2.98E-2</v>
      </c>
      <c r="N188" s="78">
        <v>1.66E-2</v>
      </c>
    </row>
    <row r="189" spans="2:14">
      <c r="B189" t="s">
        <v>2512</v>
      </c>
      <c r="C189" t="s">
        <v>2513</v>
      </c>
      <c r="D189" t="s">
        <v>891</v>
      </c>
      <c r="E189" t="s">
        <v>2489</v>
      </c>
      <c r="F189" t="s">
        <v>2148</v>
      </c>
      <c r="G189" t="s">
        <v>106</v>
      </c>
      <c r="H189" s="77">
        <v>295</v>
      </c>
      <c r="I189" s="77">
        <v>14063</v>
      </c>
      <c r="J189" s="77">
        <v>0.90793663999999996</v>
      </c>
      <c r="K189" s="77">
        <v>154.07369484</v>
      </c>
      <c r="L189" s="78">
        <v>0</v>
      </c>
      <c r="M189" s="78">
        <v>3.0000000000000001E-3</v>
      </c>
      <c r="N189" s="78">
        <v>1.6999999999999999E-3</v>
      </c>
    </row>
    <row r="190" spans="2:14">
      <c r="B190" t="s">
        <v>2514</v>
      </c>
      <c r="C190" t="s">
        <v>2515</v>
      </c>
      <c r="D190" t="s">
        <v>891</v>
      </c>
      <c r="E190" t="s">
        <v>2489</v>
      </c>
      <c r="F190" t="s">
        <v>2148</v>
      </c>
      <c r="G190" t="s">
        <v>106</v>
      </c>
      <c r="H190" s="77">
        <v>77</v>
      </c>
      <c r="I190" s="77">
        <v>43530</v>
      </c>
      <c r="J190" s="77">
        <v>0.14406184</v>
      </c>
      <c r="K190" s="77">
        <v>123.89288704000001</v>
      </c>
      <c r="L190" s="78">
        <v>0</v>
      </c>
      <c r="M190" s="78">
        <v>2.3999999999999998E-3</v>
      </c>
      <c r="N190" s="78">
        <v>1.2999999999999999E-3</v>
      </c>
    </row>
    <row r="191" spans="2:14">
      <c r="B191" t="s">
        <v>2516</v>
      </c>
      <c r="C191" t="s">
        <v>2517</v>
      </c>
      <c r="D191" t="s">
        <v>881</v>
      </c>
      <c r="E191" t="s">
        <v>2489</v>
      </c>
      <c r="F191" t="s">
        <v>2148</v>
      </c>
      <c r="G191" t="s">
        <v>106</v>
      </c>
      <c r="H191" s="77">
        <v>75</v>
      </c>
      <c r="I191" s="77">
        <v>3993</v>
      </c>
      <c r="J191" s="77">
        <v>0</v>
      </c>
      <c r="K191" s="77">
        <v>11.056616999999999</v>
      </c>
      <c r="L191" s="78">
        <v>0</v>
      </c>
      <c r="M191" s="78">
        <v>2.0000000000000001E-4</v>
      </c>
      <c r="N191" s="78">
        <v>1E-4</v>
      </c>
    </row>
    <row r="192" spans="2:14">
      <c r="B192" s="79" t="s">
        <v>2518</v>
      </c>
      <c r="D192" s="16"/>
      <c r="E192" s="16"/>
      <c r="F192" s="16"/>
      <c r="G192" s="16"/>
      <c r="H192" s="81">
        <v>37538</v>
      </c>
      <c r="J192" s="81">
        <v>0</v>
      </c>
      <c r="K192" s="81">
        <v>1443.9184203919999</v>
      </c>
      <c r="M192" s="80">
        <v>2.8199999999999999E-2</v>
      </c>
      <c r="N192" s="80">
        <v>1.5699999999999999E-2</v>
      </c>
    </row>
    <row r="193" spans="2:14">
      <c r="B193" t="s">
        <v>2519</v>
      </c>
      <c r="C193" t="s">
        <v>2520</v>
      </c>
      <c r="D193" t="s">
        <v>2294</v>
      </c>
      <c r="E193" t="s">
        <v>2521</v>
      </c>
      <c r="F193" t="s">
        <v>1605</v>
      </c>
      <c r="G193" t="s">
        <v>106</v>
      </c>
      <c r="H193" s="77">
        <v>537</v>
      </c>
      <c r="I193" s="77">
        <v>246.05</v>
      </c>
      <c r="J193" s="77">
        <v>0</v>
      </c>
      <c r="K193" s="77">
        <v>4.8781971420000003</v>
      </c>
      <c r="L193" s="78">
        <v>2.9999999999999997E-4</v>
      </c>
      <c r="M193" s="78">
        <v>1E-4</v>
      </c>
      <c r="N193" s="78">
        <v>1E-4</v>
      </c>
    </row>
    <row r="194" spans="2:14">
      <c r="B194" t="s">
        <v>2522</v>
      </c>
      <c r="C194" t="s">
        <v>2523</v>
      </c>
      <c r="D194" t="s">
        <v>2455</v>
      </c>
      <c r="E194" t="s">
        <v>2521</v>
      </c>
      <c r="F194" t="s">
        <v>1605</v>
      </c>
      <c r="G194" t="s">
        <v>110</v>
      </c>
      <c r="H194" s="77">
        <v>71</v>
      </c>
      <c r="I194" s="77">
        <v>487</v>
      </c>
      <c r="J194" s="77">
        <v>0</v>
      </c>
      <c r="K194" s="77">
        <v>1.3946287180000001</v>
      </c>
      <c r="L194" s="78">
        <v>0</v>
      </c>
      <c r="M194" s="78">
        <v>0</v>
      </c>
      <c r="N194" s="78">
        <v>0</v>
      </c>
    </row>
    <row r="195" spans="2:14">
      <c r="B195" t="s">
        <v>2522</v>
      </c>
      <c r="C195" t="s">
        <v>2523</v>
      </c>
      <c r="D195" t="s">
        <v>2294</v>
      </c>
      <c r="E195" t="s">
        <v>2521</v>
      </c>
      <c r="F195" t="s">
        <v>1605</v>
      </c>
      <c r="G195" t="s">
        <v>106</v>
      </c>
      <c r="H195" s="77">
        <v>241</v>
      </c>
      <c r="I195" s="77">
        <v>533</v>
      </c>
      <c r="J195" s="77">
        <v>0</v>
      </c>
      <c r="K195" s="77">
        <v>4.74248476</v>
      </c>
      <c r="L195" s="78">
        <v>1E-4</v>
      </c>
      <c r="M195" s="78">
        <v>1E-4</v>
      </c>
      <c r="N195" s="78">
        <v>1E-4</v>
      </c>
    </row>
    <row r="196" spans="2:14">
      <c r="B196" t="s">
        <v>2524</v>
      </c>
      <c r="C196" t="s">
        <v>2525</v>
      </c>
      <c r="D196" t="s">
        <v>2294</v>
      </c>
      <c r="E196" t="s">
        <v>2521</v>
      </c>
      <c r="F196" t="s">
        <v>1605</v>
      </c>
      <c r="G196" t="s">
        <v>106</v>
      </c>
      <c r="H196" s="77">
        <v>377</v>
      </c>
      <c r="I196" s="77">
        <v>263.8</v>
      </c>
      <c r="J196" s="77">
        <v>0</v>
      </c>
      <c r="K196" s="77">
        <v>3.6717899919999999</v>
      </c>
      <c r="L196" s="78">
        <v>1E-4</v>
      </c>
      <c r="M196" s="78">
        <v>1E-4</v>
      </c>
      <c r="N196" s="78">
        <v>0</v>
      </c>
    </row>
    <row r="197" spans="2:14">
      <c r="B197" t="s">
        <v>2526</v>
      </c>
      <c r="C197" t="s">
        <v>2527</v>
      </c>
      <c r="D197" t="s">
        <v>2294</v>
      </c>
      <c r="E197" t="s">
        <v>2521</v>
      </c>
      <c r="F197" t="s">
        <v>1605</v>
      </c>
      <c r="G197" t="s">
        <v>106</v>
      </c>
      <c r="H197" s="77">
        <v>313</v>
      </c>
      <c r="I197" s="77">
        <v>743.4</v>
      </c>
      <c r="J197" s="77">
        <v>0</v>
      </c>
      <c r="K197" s="77">
        <v>8.5907006639999999</v>
      </c>
      <c r="L197" s="78">
        <v>1E-4</v>
      </c>
      <c r="M197" s="78">
        <v>2.0000000000000001E-4</v>
      </c>
      <c r="N197" s="78">
        <v>1E-4</v>
      </c>
    </row>
    <row r="198" spans="2:14">
      <c r="B198" t="s">
        <v>2528</v>
      </c>
      <c r="C198" t="s">
        <v>2529</v>
      </c>
      <c r="D198" t="s">
        <v>881</v>
      </c>
      <c r="E198" t="s">
        <v>2530</v>
      </c>
      <c r="F198" t="s">
        <v>1605</v>
      </c>
      <c r="G198" t="s">
        <v>106</v>
      </c>
      <c r="H198" s="77">
        <v>20</v>
      </c>
      <c r="I198" s="77">
        <v>8294</v>
      </c>
      <c r="J198" s="77">
        <v>0</v>
      </c>
      <c r="K198" s="77">
        <v>6.1242896</v>
      </c>
      <c r="L198" s="78">
        <v>0</v>
      </c>
      <c r="M198" s="78">
        <v>1E-4</v>
      </c>
      <c r="N198" s="78">
        <v>1E-4</v>
      </c>
    </row>
    <row r="199" spans="2:14">
      <c r="B199" t="s">
        <v>2531</v>
      </c>
      <c r="C199" t="s">
        <v>2532</v>
      </c>
      <c r="D199" t="s">
        <v>123</v>
      </c>
      <c r="E199" t="s">
        <v>2533</v>
      </c>
      <c r="F199" t="s">
        <v>1605</v>
      </c>
      <c r="G199" t="s">
        <v>106</v>
      </c>
      <c r="H199" s="77">
        <v>911</v>
      </c>
      <c r="I199" s="77">
        <v>576</v>
      </c>
      <c r="J199" s="77">
        <v>0</v>
      </c>
      <c r="K199" s="77">
        <v>19.373253120000001</v>
      </c>
      <c r="L199" s="78">
        <v>0</v>
      </c>
      <c r="M199" s="78">
        <v>4.0000000000000002E-4</v>
      </c>
      <c r="N199" s="78">
        <v>2.0000000000000001E-4</v>
      </c>
    </row>
    <row r="200" spans="2:14">
      <c r="B200" t="s">
        <v>2534</v>
      </c>
      <c r="C200" t="s">
        <v>2535</v>
      </c>
      <c r="D200" t="s">
        <v>2294</v>
      </c>
      <c r="E200" t="s">
        <v>2533</v>
      </c>
      <c r="F200" t="s">
        <v>1605</v>
      </c>
      <c r="G200" t="s">
        <v>106</v>
      </c>
      <c r="H200" s="77">
        <v>3975</v>
      </c>
      <c r="I200" s="77">
        <v>737.1</v>
      </c>
      <c r="J200" s="77">
        <v>0</v>
      </c>
      <c r="K200" s="77">
        <v>108.1745847</v>
      </c>
      <c r="L200" s="78">
        <v>1E-4</v>
      </c>
      <c r="M200" s="78">
        <v>2.0999999999999999E-3</v>
      </c>
      <c r="N200" s="78">
        <v>1.1999999999999999E-3</v>
      </c>
    </row>
    <row r="201" spans="2:14">
      <c r="B201" t="s">
        <v>2536</v>
      </c>
      <c r="C201" t="s">
        <v>2537</v>
      </c>
      <c r="D201" t="s">
        <v>891</v>
      </c>
      <c r="E201" t="s">
        <v>1198</v>
      </c>
      <c r="F201" t="s">
        <v>1605</v>
      </c>
      <c r="G201" t="s">
        <v>106</v>
      </c>
      <c r="H201" s="77">
        <v>200</v>
      </c>
      <c r="I201" s="77">
        <v>3615</v>
      </c>
      <c r="J201" s="77">
        <v>0</v>
      </c>
      <c r="K201" s="77">
        <v>26.693159999999999</v>
      </c>
      <c r="L201" s="78">
        <v>0</v>
      </c>
      <c r="M201" s="78">
        <v>5.0000000000000001E-4</v>
      </c>
      <c r="N201" s="78">
        <v>2.9999999999999997E-4</v>
      </c>
    </row>
    <row r="202" spans="2:14">
      <c r="B202" t="s">
        <v>2538</v>
      </c>
      <c r="C202" t="s">
        <v>2539</v>
      </c>
      <c r="D202" t="s">
        <v>891</v>
      </c>
      <c r="E202" t="s">
        <v>1198</v>
      </c>
      <c r="F202" t="s">
        <v>1605</v>
      </c>
      <c r="G202" t="s">
        <v>106</v>
      </c>
      <c r="H202" s="77">
        <v>437</v>
      </c>
      <c r="I202" s="77">
        <v>2072</v>
      </c>
      <c r="J202" s="77">
        <v>0</v>
      </c>
      <c r="K202" s="77">
        <v>33.429730880000001</v>
      </c>
      <c r="L202" s="78">
        <v>0</v>
      </c>
      <c r="M202" s="78">
        <v>6.9999999999999999E-4</v>
      </c>
      <c r="N202" s="78">
        <v>4.0000000000000002E-4</v>
      </c>
    </row>
    <row r="203" spans="2:14">
      <c r="B203" t="s">
        <v>2540</v>
      </c>
      <c r="C203" t="s">
        <v>2541</v>
      </c>
      <c r="D203" t="s">
        <v>123</v>
      </c>
      <c r="E203" t="s">
        <v>2542</v>
      </c>
      <c r="F203" t="s">
        <v>1605</v>
      </c>
      <c r="G203" t="s">
        <v>106</v>
      </c>
      <c r="H203" s="77">
        <v>3592</v>
      </c>
      <c r="I203" s="77">
        <v>840</v>
      </c>
      <c r="J203" s="77">
        <v>0</v>
      </c>
      <c r="K203" s="77">
        <v>111.3979776</v>
      </c>
      <c r="L203" s="78">
        <v>2.0000000000000001E-4</v>
      </c>
      <c r="M203" s="78">
        <v>2.2000000000000001E-3</v>
      </c>
      <c r="N203" s="78">
        <v>1.1999999999999999E-3</v>
      </c>
    </row>
    <row r="204" spans="2:14">
      <c r="B204" t="s">
        <v>2543</v>
      </c>
      <c r="C204" t="s">
        <v>2544</v>
      </c>
      <c r="D204" t="s">
        <v>123</v>
      </c>
      <c r="E204" t="s">
        <v>2545</v>
      </c>
      <c r="F204" t="s">
        <v>1605</v>
      </c>
      <c r="G204" t="s">
        <v>106</v>
      </c>
      <c r="H204" s="77">
        <v>92</v>
      </c>
      <c r="I204" s="77">
        <v>855</v>
      </c>
      <c r="J204" s="77">
        <v>0</v>
      </c>
      <c r="K204" s="77">
        <v>2.9041272</v>
      </c>
      <c r="L204" s="78">
        <v>0</v>
      </c>
      <c r="M204" s="78">
        <v>1E-4</v>
      </c>
      <c r="N204" s="78">
        <v>0</v>
      </c>
    </row>
    <row r="205" spans="2:14">
      <c r="B205" t="s">
        <v>2546</v>
      </c>
      <c r="C205" t="s">
        <v>2547</v>
      </c>
      <c r="D205" t="s">
        <v>891</v>
      </c>
      <c r="E205" t="s">
        <v>2428</v>
      </c>
      <c r="F205" t="s">
        <v>1605</v>
      </c>
      <c r="G205" t="s">
        <v>106</v>
      </c>
      <c r="H205" s="77">
        <v>4104</v>
      </c>
      <c r="I205" s="77">
        <v>1719</v>
      </c>
      <c r="J205" s="77">
        <v>0</v>
      </c>
      <c r="K205" s="77">
        <v>260.46232992</v>
      </c>
      <c r="L205" s="78">
        <v>1E-4</v>
      </c>
      <c r="M205" s="78">
        <v>5.1000000000000004E-3</v>
      </c>
      <c r="N205" s="78">
        <v>2.8E-3</v>
      </c>
    </row>
    <row r="206" spans="2:14">
      <c r="B206" t="s">
        <v>2548</v>
      </c>
      <c r="C206" t="s">
        <v>2549</v>
      </c>
      <c r="D206" t="s">
        <v>123</v>
      </c>
      <c r="E206" t="s">
        <v>2550</v>
      </c>
      <c r="F206" t="s">
        <v>1605</v>
      </c>
      <c r="G206" t="s">
        <v>106</v>
      </c>
      <c r="H206" s="77">
        <v>16449</v>
      </c>
      <c r="I206" s="77">
        <v>562</v>
      </c>
      <c r="J206" s="77">
        <v>0</v>
      </c>
      <c r="K206" s="77">
        <v>341.30095896</v>
      </c>
      <c r="L206" s="78">
        <v>2.9999999999999997E-4</v>
      </c>
      <c r="M206" s="78">
        <v>6.7000000000000002E-3</v>
      </c>
      <c r="N206" s="78">
        <v>3.7000000000000002E-3</v>
      </c>
    </row>
    <row r="207" spans="2:14">
      <c r="B207" t="s">
        <v>2548</v>
      </c>
      <c r="C207" t="s">
        <v>2549</v>
      </c>
      <c r="D207" t="s">
        <v>123</v>
      </c>
      <c r="E207" t="s">
        <v>2550</v>
      </c>
      <c r="F207" t="s">
        <v>1605</v>
      </c>
      <c r="G207" t="s">
        <v>116</v>
      </c>
      <c r="H207" s="77">
        <v>1103</v>
      </c>
      <c r="I207" s="77">
        <v>592</v>
      </c>
      <c r="J207" s="77">
        <v>0</v>
      </c>
      <c r="K207" s="77">
        <v>18.180157791999999</v>
      </c>
      <c r="L207" s="78">
        <v>0</v>
      </c>
      <c r="M207" s="78">
        <v>4.0000000000000002E-4</v>
      </c>
      <c r="N207" s="78">
        <v>2.0000000000000001E-4</v>
      </c>
    </row>
    <row r="208" spans="2:14">
      <c r="B208" t="s">
        <v>2551</v>
      </c>
      <c r="C208" t="s">
        <v>2552</v>
      </c>
      <c r="D208" t="s">
        <v>123</v>
      </c>
      <c r="E208" t="s">
        <v>2550</v>
      </c>
      <c r="F208" t="s">
        <v>1605</v>
      </c>
      <c r="G208" t="s">
        <v>106</v>
      </c>
      <c r="H208" s="77">
        <v>1</v>
      </c>
      <c r="I208" s="77">
        <v>815</v>
      </c>
      <c r="J208" s="77">
        <v>0</v>
      </c>
      <c r="K208" s="77">
        <v>3.00898E-2</v>
      </c>
      <c r="L208" s="78">
        <v>0</v>
      </c>
      <c r="M208" s="78">
        <v>0</v>
      </c>
      <c r="N208" s="78">
        <v>0</v>
      </c>
    </row>
    <row r="209" spans="2:14">
      <c r="B209" t="s">
        <v>2553</v>
      </c>
      <c r="C209" t="s">
        <v>2554</v>
      </c>
      <c r="D209" t="s">
        <v>891</v>
      </c>
      <c r="E209" t="s">
        <v>2555</v>
      </c>
      <c r="F209" t="s">
        <v>1605</v>
      </c>
      <c r="G209" t="s">
        <v>106</v>
      </c>
      <c r="H209" s="77">
        <v>508</v>
      </c>
      <c r="I209" s="77">
        <v>1482</v>
      </c>
      <c r="J209" s="77">
        <v>0</v>
      </c>
      <c r="K209" s="77">
        <v>27.795443519999999</v>
      </c>
      <c r="L209" s="78">
        <v>0</v>
      </c>
      <c r="M209" s="78">
        <v>5.0000000000000001E-4</v>
      </c>
      <c r="N209" s="78">
        <v>2.9999999999999997E-4</v>
      </c>
    </row>
    <row r="210" spans="2:14">
      <c r="B210" t="s">
        <v>2556</v>
      </c>
      <c r="C210" t="s">
        <v>2557</v>
      </c>
      <c r="D210" t="s">
        <v>891</v>
      </c>
      <c r="E210" t="s">
        <v>2442</v>
      </c>
      <c r="F210" t="s">
        <v>1605</v>
      </c>
      <c r="G210" t="s">
        <v>106</v>
      </c>
      <c r="H210" s="77">
        <v>76</v>
      </c>
      <c r="I210" s="77">
        <v>17709</v>
      </c>
      <c r="J210" s="77">
        <v>0</v>
      </c>
      <c r="K210" s="77">
        <v>49.690037279999999</v>
      </c>
      <c r="L210" s="78">
        <v>0</v>
      </c>
      <c r="M210" s="78">
        <v>1E-3</v>
      </c>
      <c r="N210" s="78">
        <v>5.0000000000000001E-4</v>
      </c>
    </row>
    <row r="211" spans="2:14">
      <c r="B211" t="s">
        <v>2558</v>
      </c>
      <c r="C211" t="s">
        <v>2559</v>
      </c>
      <c r="D211" t="s">
        <v>881</v>
      </c>
      <c r="E211" t="s">
        <v>2560</v>
      </c>
      <c r="F211" t="s">
        <v>1605</v>
      </c>
      <c r="G211" t="s">
        <v>106</v>
      </c>
      <c r="H211" s="77">
        <v>614</v>
      </c>
      <c r="I211" s="77">
        <v>1818.8</v>
      </c>
      <c r="J211" s="77">
        <v>0</v>
      </c>
      <c r="K211" s="77">
        <v>41.230158944000003</v>
      </c>
      <c r="L211" s="78">
        <v>2.9999999999999997E-4</v>
      </c>
      <c r="M211" s="78">
        <v>8.0000000000000004E-4</v>
      </c>
      <c r="N211" s="78">
        <v>4.0000000000000002E-4</v>
      </c>
    </row>
    <row r="212" spans="2:14">
      <c r="B212" t="s">
        <v>2561</v>
      </c>
      <c r="C212" t="s">
        <v>2562</v>
      </c>
      <c r="D212" t="s">
        <v>881</v>
      </c>
      <c r="E212" t="s">
        <v>1198</v>
      </c>
      <c r="F212" t="s">
        <v>2244</v>
      </c>
      <c r="G212" t="s">
        <v>106</v>
      </c>
      <c r="H212" s="77">
        <v>212</v>
      </c>
      <c r="I212" s="77">
        <v>10174</v>
      </c>
      <c r="J212" s="77">
        <v>0</v>
      </c>
      <c r="K212" s="77">
        <v>79.632304959999999</v>
      </c>
      <c r="L212" s="78">
        <v>0</v>
      </c>
      <c r="M212" s="78">
        <v>1.6000000000000001E-3</v>
      </c>
      <c r="N212" s="78">
        <v>8.9999999999999998E-4</v>
      </c>
    </row>
    <row r="213" spans="2:14">
      <c r="B213" t="s">
        <v>2563</v>
      </c>
      <c r="C213" t="s">
        <v>2564</v>
      </c>
      <c r="D213" t="s">
        <v>881</v>
      </c>
      <c r="E213" t="s">
        <v>1198</v>
      </c>
      <c r="F213" t="s">
        <v>2244</v>
      </c>
      <c r="G213" t="s">
        <v>106</v>
      </c>
      <c r="H213" s="77">
        <v>118</v>
      </c>
      <c r="I213" s="77">
        <v>11523</v>
      </c>
      <c r="J213" s="77">
        <v>0</v>
      </c>
      <c r="K213" s="77">
        <v>50.200640880000002</v>
      </c>
      <c r="L213" s="78">
        <v>0</v>
      </c>
      <c r="M213" s="78">
        <v>1E-3</v>
      </c>
      <c r="N213" s="78">
        <v>5.0000000000000001E-4</v>
      </c>
    </row>
    <row r="214" spans="2:14">
      <c r="B214" t="s">
        <v>2565</v>
      </c>
      <c r="C214" t="s">
        <v>2566</v>
      </c>
      <c r="D214" t="s">
        <v>881</v>
      </c>
      <c r="E214" t="s">
        <v>1198</v>
      </c>
      <c r="F214" t="s">
        <v>2244</v>
      </c>
      <c r="G214" t="s">
        <v>106</v>
      </c>
      <c r="H214" s="77">
        <v>53</v>
      </c>
      <c r="I214" s="77">
        <v>9639</v>
      </c>
      <c r="J214" s="77">
        <v>0</v>
      </c>
      <c r="K214" s="77">
        <v>18.861209639999998</v>
      </c>
      <c r="L214" s="78">
        <v>0</v>
      </c>
      <c r="M214" s="78">
        <v>4.0000000000000002E-4</v>
      </c>
      <c r="N214" s="78">
        <v>2.0000000000000001E-4</v>
      </c>
    </row>
    <row r="215" spans="2:14">
      <c r="B215" t="s">
        <v>2567</v>
      </c>
      <c r="C215" t="s">
        <v>2568</v>
      </c>
      <c r="D215" t="s">
        <v>891</v>
      </c>
      <c r="E215" t="s">
        <v>2353</v>
      </c>
      <c r="F215" t="s">
        <v>2244</v>
      </c>
      <c r="G215" t="s">
        <v>106</v>
      </c>
      <c r="H215" s="77">
        <v>2735</v>
      </c>
      <c r="I215" s="77">
        <v>758</v>
      </c>
      <c r="J215" s="77">
        <v>0</v>
      </c>
      <c r="K215" s="77">
        <v>76.539959600000003</v>
      </c>
      <c r="L215" s="78">
        <v>1E-4</v>
      </c>
      <c r="M215" s="78">
        <v>1.5E-3</v>
      </c>
      <c r="N215" s="78">
        <v>8.0000000000000004E-4</v>
      </c>
    </row>
    <row r="216" spans="2:14">
      <c r="B216" t="s">
        <v>2569</v>
      </c>
      <c r="C216" t="s">
        <v>2570</v>
      </c>
      <c r="D216" t="s">
        <v>891</v>
      </c>
      <c r="E216" t="s">
        <v>2571</v>
      </c>
      <c r="F216" t="s">
        <v>2244</v>
      </c>
      <c r="G216" t="s">
        <v>106</v>
      </c>
      <c r="H216" s="77">
        <v>790</v>
      </c>
      <c r="I216" s="77">
        <v>5013</v>
      </c>
      <c r="J216" s="77">
        <v>0</v>
      </c>
      <c r="K216" s="77">
        <v>146.2131684</v>
      </c>
      <c r="L216" s="78">
        <v>0</v>
      </c>
      <c r="M216" s="78">
        <v>2.8999999999999998E-3</v>
      </c>
      <c r="N216" s="78">
        <v>1.6000000000000001E-3</v>
      </c>
    </row>
    <row r="217" spans="2:14">
      <c r="B217" t="s">
        <v>2572</v>
      </c>
      <c r="C217" t="s">
        <v>2573</v>
      </c>
      <c r="D217" t="s">
        <v>881</v>
      </c>
      <c r="E217" t="s">
        <v>2489</v>
      </c>
      <c r="F217" t="s">
        <v>2244</v>
      </c>
      <c r="G217" t="s">
        <v>106</v>
      </c>
      <c r="H217" s="77">
        <v>9</v>
      </c>
      <c r="I217" s="77">
        <v>7244</v>
      </c>
      <c r="J217" s="77">
        <v>0</v>
      </c>
      <c r="K217" s="77">
        <v>2.40703632</v>
      </c>
      <c r="L217" s="78">
        <v>0</v>
      </c>
      <c r="M217" s="78">
        <v>0</v>
      </c>
      <c r="N217" s="78">
        <v>0</v>
      </c>
    </row>
    <row r="218" spans="2:14">
      <c r="B218" s="79" t="s">
        <v>338</v>
      </c>
      <c r="D218" s="16"/>
      <c r="E218" s="16"/>
      <c r="F218" s="16"/>
      <c r="G218" s="16"/>
      <c r="H218" s="81">
        <v>0</v>
      </c>
      <c r="J218" s="81">
        <v>0</v>
      </c>
      <c r="K218" s="81">
        <v>0</v>
      </c>
      <c r="M218" s="80">
        <v>0</v>
      </c>
      <c r="N218" s="80">
        <v>0</v>
      </c>
    </row>
    <row r="219" spans="2:14">
      <c r="B219" t="s">
        <v>215</v>
      </c>
      <c r="C219" t="s">
        <v>215</v>
      </c>
      <c r="D219" s="16"/>
      <c r="E219" s="16"/>
      <c r="F219" t="s">
        <v>215</v>
      </c>
      <c r="G219" t="s">
        <v>215</v>
      </c>
      <c r="H219" s="77">
        <v>0</v>
      </c>
      <c r="I219" s="77">
        <v>0</v>
      </c>
      <c r="K219" s="77">
        <v>0</v>
      </c>
      <c r="L219" s="78">
        <v>0</v>
      </c>
      <c r="M219" s="78">
        <v>0</v>
      </c>
      <c r="N219" s="78">
        <v>0</v>
      </c>
    </row>
    <row r="220" spans="2:14">
      <c r="B220" s="79" t="s">
        <v>2254</v>
      </c>
      <c r="D220" s="16"/>
      <c r="E220" s="16"/>
      <c r="F220" s="16"/>
      <c r="G220" s="16"/>
      <c r="H220" s="81">
        <v>0</v>
      </c>
      <c r="J220" s="81">
        <v>0</v>
      </c>
      <c r="K220" s="81">
        <v>0</v>
      </c>
      <c r="M220" s="80">
        <v>0</v>
      </c>
      <c r="N220" s="80">
        <v>0</v>
      </c>
    </row>
    <row r="221" spans="2:14">
      <c r="B221" t="s">
        <v>215</v>
      </c>
      <c r="C221" t="s">
        <v>215</v>
      </c>
      <c r="F221" t="s">
        <v>215</v>
      </c>
      <c r="G221" t="s">
        <v>215</v>
      </c>
      <c r="H221" s="77">
        <v>0</v>
      </c>
      <c r="I221" s="77">
        <v>0</v>
      </c>
      <c r="K221" s="77">
        <v>0</v>
      </c>
      <c r="L221" s="78">
        <v>0</v>
      </c>
      <c r="M221" s="78">
        <v>0</v>
      </c>
      <c r="N221" s="78">
        <v>0</v>
      </c>
    </row>
    <row r="222" spans="2:14">
      <c r="B222" t="s">
        <v>223</v>
      </c>
    </row>
    <row r="223" spans="2:14">
      <c r="B223" t="s">
        <v>259</v>
      </c>
    </row>
    <row r="224" spans="2:14">
      <c r="B224" t="s">
        <v>260</v>
      </c>
    </row>
    <row r="225" spans="2:2">
      <c r="B225" t="s">
        <v>261</v>
      </c>
    </row>
    <row r="226" spans="2:2">
      <c r="B226" t="s">
        <v>262</v>
      </c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2">
        <v>45106</v>
      </c>
    </row>
    <row r="2" spans="2:65" s="1" customFormat="1">
      <c r="B2" s="2" t="s">
        <v>1</v>
      </c>
      <c r="C2" s="12" t="s">
        <v>2864</v>
      </c>
    </row>
    <row r="3" spans="2:65" s="1" customFormat="1">
      <c r="B3" s="2" t="s">
        <v>2</v>
      </c>
      <c r="C3" s="83" t="s">
        <v>197</v>
      </c>
    </row>
    <row r="4" spans="2:65" s="1" customFormat="1">
      <c r="B4" s="2" t="s">
        <v>3</v>
      </c>
      <c r="C4" s="83" t="s">
        <v>198</v>
      </c>
    </row>
    <row r="6" spans="2:65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</row>
    <row r="7" spans="2:65" ht="26.25" customHeight="1">
      <c r="B7" s="104" t="s">
        <v>93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6817687.8799999999</v>
      </c>
      <c r="K11" s="7"/>
      <c r="L11" s="75">
        <v>13515.068007174001</v>
      </c>
      <c r="M11" s="7"/>
      <c r="N11" s="76">
        <v>1</v>
      </c>
      <c r="O11" s="76">
        <v>0.14710000000000001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6798915.8799999999</v>
      </c>
      <c r="L12" s="81">
        <v>10868.641987663999</v>
      </c>
      <c r="N12" s="80">
        <v>0.80420000000000003</v>
      </c>
      <c r="O12" s="80">
        <v>0.1183</v>
      </c>
    </row>
    <row r="13" spans="2:65">
      <c r="B13" s="79" t="s">
        <v>2574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I14" t="s">
        <v>215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2575</v>
      </c>
      <c r="C15" s="16"/>
      <c r="D15" s="16"/>
      <c r="E15" s="16"/>
      <c r="J15" s="81">
        <v>564155</v>
      </c>
      <c r="L15" s="81">
        <v>668.44993839999995</v>
      </c>
      <c r="N15" s="80">
        <v>4.9500000000000002E-2</v>
      </c>
      <c r="O15" s="80">
        <v>7.3000000000000001E-3</v>
      </c>
    </row>
    <row r="16" spans="2:65">
      <c r="B16" t="s">
        <v>2576</v>
      </c>
      <c r="C16" t="s">
        <v>2577</v>
      </c>
      <c r="D16" t="s">
        <v>100</v>
      </c>
      <c r="E16" t="s">
        <v>2147</v>
      </c>
      <c r="F16" t="s">
        <v>2244</v>
      </c>
      <c r="G16" t="s">
        <v>215</v>
      </c>
      <c r="H16" t="s">
        <v>258</v>
      </c>
      <c r="I16" t="s">
        <v>102</v>
      </c>
      <c r="J16" s="77">
        <v>65254</v>
      </c>
      <c r="K16" s="77">
        <v>114.84</v>
      </c>
      <c r="L16" s="77">
        <v>74.937693600000003</v>
      </c>
      <c r="M16" s="78">
        <v>0</v>
      </c>
      <c r="N16" s="78">
        <v>5.4999999999999997E-3</v>
      </c>
      <c r="O16" s="78">
        <v>8.0000000000000004E-4</v>
      </c>
    </row>
    <row r="17" spans="2:15">
      <c r="B17" t="s">
        <v>2578</v>
      </c>
      <c r="C17" t="s">
        <v>2579</v>
      </c>
      <c r="D17" t="s">
        <v>100</v>
      </c>
      <c r="E17" t="s">
        <v>2155</v>
      </c>
      <c r="F17" t="s">
        <v>2244</v>
      </c>
      <c r="G17" t="s">
        <v>215</v>
      </c>
      <c r="H17" t="s">
        <v>258</v>
      </c>
      <c r="I17" t="s">
        <v>102</v>
      </c>
      <c r="J17" s="77">
        <v>47490</v>
      </c>
      <c r="K17" s="77">
        <v>99.07</v>
      </c>
      <c r="L17" s="77">
        <v>47.048343000000003</v>
      </c>
      <c r="M17" s="78">
        <v>1.1000000000000001E-3</v>
      </c>
      <c r="N17" s="78">
        <v>3.5000000000000001E-3</v>
      </c>
      <c r="O17" s="78">
        <v>5.0000000000000001E-4</v>
      </c>
    </row>
    <row r="18" spans="2:15">
      <c r="B18" t="s">
        <v>2580</v>
      </c>
      <c r="C18" t="s">
        <v>2581</v>
      </c>
      <c r="D18" t="s">
        <v>100</v>
      </c>
      <c r="E18" t="s">
        <v>2582</v>
      </c>
      <c r="F18" t="s">
        <v>2244</v>
      </c>
      <c r="G18" t="s">
        <v>215</v>
      </c>
      <c r="H18" t="s">
        <v>258</v>
      </c>
      <c r="I18" t="s">
        <v>102</v>
      </c>
      <c r="J18" s="77">
        <v>82304</v>
      </c>
      <c r="K18" s="77">
        <v>98.43</v>
      </c>
      <c r="L18" s="77">
        <v>81.011827199999999</v>
      </c>
      <c r="M18" s="78">
        <v>0</v>
      </c>
      <c r="N18" s="78">
        <v>6.0000000000000001E-3</v>
      </c>
      <c r="O18" s="78">
        <v>8.9999999999999998E-4</v>
      </c>
    </row>
    <row r="19" spans="2:15">
      <c r="B19" t="s">
        <v>2583</v>
      </c>
      <c r="C19" t="s">
        <v>2584</v>
      </c>
      <c r="D19" t="s">
        <v>100</v>
      </c>
      <c r="E19" t="s">
        <v>2585</v>
      </c>
      <c r="F19" t="s">
        <v>2244</v>
      </c>
      <c r="G19" t="s">
        <v>215</v>
      </c>
      <c r="H19" t="s">
        <v>258</v>
      </c>
      <c r="I19" t="s">
        <v>102</v>
      </c>
      <c r="J19" s="77">
        <v>8968</v>
      </c>
      <c r="K19" s="77">
        <v>142.46</v>
      </c>
      <c r="L19" s="77">
        <v>12.775812800000001</v>
      </c>
      <c r="M19" s="78">
        <v>0</v>
      </c>
      <c r="N19" s="78">
        <v>8.9999999999999998E-4</v>
      </c>
      <c r="O19" s="78">
        <v>1E-4</v>
      </c>
    </row>
    <row r="20" spans="2:15">
      <c r="B20" t="s">
        <v>2586</v>
      </c>
      <c r="C20" t="s">
        <v>2587</v>
      </c>
      <c r="D20" t="s">
        <v>100</v>
      </c>
      <c r="E20" t="s">
        <v>2585</v>
      </c>
      <c r="F20" t="s">
        <v>2244</v>
      </c>
      <c r="G20" t="s">
        <v>215</v>
      </c>
      <c r="H20" t="s">
        <v>258</v>
      </c>
      <c r="I20" t="s">
        <v>102</v>
      </c>
      <c r="J20" s="77">
        <v>86094</v>
      </c>
      <c r="K20" s="77">
        <v>122.68</v>
      </c>
      <c r="L20" s="77">
        <v>105.6201192</v>
      </c>
      <c r="M20" s="78">
        <v>0</v>
      </c>
      <c r="N20" s="78">
        <v>7.7999999999999996E-3</v>
      </c>
      <c r="O20" s="78">
        <v>1.1000000000000001E-3</v>
      </c>
    </row>
    <row r="21" spans="2:15">
      <c r="B21" t="s">
        <v>2588</v>
      </c>
      <c r="C21" t="s">
        <v>2589</v>
      </c>
      <c r="D21" t="s">
        <v>100</v>
      </c>
      <c r="E21" t="s">
        <v>2582</v>
      </c>
      <c r="F21" t="s">
        <v>2244</v>
      </c>
      <c r="G21" t="s">
        <v>215</v>
      </c>
      <c r="H21" t="s">
        <v>258</v>
      </c>
      <c r="I21" t="s">
        <v>102</v>
      </c>
      <c r="J21" s="77">
        <v>46645</v>
      </c>
      <c r="K21" s="77">
        <v>105.59</v>
      </c>
      <c r="L21" s="77">
        <v>49.252455500000003</v>
      </c>
      <c r="M21" s="78">
        <v>0</v>
      </c>
      <c r="N21" s="78">
        <v>3.5999999999999999E-3</v>
      </c>
      <c r="O21" s="78">
        <v>5.0000000000000001E-4</v>
      </c>
    </row>
    <row r="22" spans="2:15">
      <c r="B22" t="s">
        <v>2590</v>
      </c>
      <c r="C22" t="s">
        <v>2591</v>
      </c>
      <c r="D22" t="s">
        <v>100</v>
      </c>
      <c r="E22" t="s">
        <v>2147</v>
      </c>
      <c r="F22" t="s">
        <v>2244</v>
      </c>
      <c r="G22" t="s">
        <v>215</v>
      </c>
      <c r="H22" t="s">
        <v>258</v>
      </c>
      <c r="I22" t="s">
        <v>102</v>
      </c>
      <c r="J22" s="77">
        <v>50000</v>
      </c>
      <c r="K22" s="77">
        <v>111.34</v>
      </c>
      <c r="L22" s="77">
        <v>55.67</v>
      </c>
      <c r="M22" s="78">
        <v>0</v>
      </c>
      <c r="N22" s="78">
        <v>4.1000000000000003E-3</v>
      </c>
      <c r="O22" s="78">
        <v>5.9999999999999995E-4</v>
      </c>
    </row>
    <row r="23" spans="2:15">
      <c r="B23" t="s">
        <v>2592</v>
      </c>
      <c r="C23" t="s">
        <v>2593</v>
      </c>
      <c r="D23" t="s">
        <v>100</v>
      </c>
      <c r="E23" t="s">
        <v>2147</v>
      </c>
      <c r="F23" t="s">
        <v>2244</v>
      </c>
      <c r="G23" t="s">
        <v>215</v>
      </c>
      <c r="H23" t="s">
        <v>258</v>
      </c>
      <c r="I23" t="s">
        <v>102</v>
      </c>
      <c r="J23" s="77">
        <v>9566</v>
      </c>
      <c r="K23" s="77">
        <v>360.48</v>
      </c>
      <c r="L23" s="77">
        <v>34.483516799999997</v>
      </c>
      <c r="M23" s="78">
        <v>0</v>
      </c>
      <c r="N23" s="78">
        <v>2.5999999999999999E-3</v>
      </c>
      <c r="O23" s="78">
        <v>4.0000000000000002E-4</v>
      </c>
    </row>
    <row r="24" spans="2:15">
      <c r="B24" t="s">
        <v>2594</v>
      </c>
      <c r="C24" t="s">
        <v>2595</v>
      </c>
      <c r="D24" t="s">
        <v>100</v>
      </c>
      <c r="E24" t="s">
        <v>2596</v>
      </c>
      <c r="F24" t="s">
        <v>2244</v>
      </c>
      <c r="G24" t="s">
        <v>215</v>
      </c>
      <c r="H24" t="s">
        <v>258</v>
      </c>
      <c r="I24" t="s">
        <v>102</v>
      </c>
      <c r="J24" s="77">
        <v>15857</v>
      </c>
      <c r="K24" s="77">
        <v>93.47</v>
      </c>
      <c r="L24" s="77">
        <v>14.821537899999999</v>
      </c>
      <c r="M24" s="78">
        <v>0</v>
      </c>
      <c r="N24" s="78">
        <v>1.1000000000000001E-3</v>
      </c>
      <c r="O24" s="78">
        <v>2.0000000000000001E-4</v>
      </c>
    </row>
    <row r="25" spans="2:15">
      <c r="B25" t="s">
        <v>2597</v>
      </c>
      <c r="C25" t="s">
        <v>2598</v>
      </c>
      <c r="D25" t="s">
        <v>100</v>
      </c>
      <c r="E25" t="s">
        <v>2177</v>
      </c>
      <c r="F25" t="s">
        <v>2244</v>
      </c>
      <c r="G25" t="s">
        <v>215</v>
      </c>
      <c r="H25" t="s">
        <v>258</v>
      </c>
      <c r="I25" t="s">
        <v>102</v>
      </c>
      <c r="J25" s="77">
        <v>41076</v>
      </c>
      <c r="K25" s="77">
        <v>131.63999999999999</v>
      </c>
      <c r="L25" s="77">
        <v>54.072446399999997</v>
      </c>
      <c r="M25" s="78">
        <v>0</v>
      </c>
      <c r="N25" s="78">
        <v>4.0000000000000001E-3</v>
      </c>
      <c r="O25" s="78">
        <v>5.9999999999999995E-4</v>
      </c>
    </row>
    <row r="26" spans="2:15">
      <c r="B26" t="s">
        <v>2599</v>
      </c>
      <c r="C26" t="s">
        <v>2600</v>
      </c>
      <c r="D26" t="s">
        <v>100</v>
      </c>
      <c r="E26" t="s">
        <v>2184</v>
      </c>
      <c r="F26" t="s">
        <v>2244</v>
      </c>
      <c r="G26" t="s">
        <v>215</v>
      </c>
      <c r="H26" t="s">
        <v>258</v>
      </c>
      <c r="I26" t="s">
        <v>102</v>
      </c>
      <c r="J26" s="77">
        <v>52634</v>
      </c>
      <c r="K26" s="77">
        <v>129.07</v>
      </c>
      <c r="L26" s="77">
        <v>67.934703799999994</v>
      </c>
      <c r="M26" s="78">
        <v>0</v>
      </c>
      <c r="N26" s="78">
        <v>5.0000000000000001E-3</v>
      </c>
      <c r="O26" s="78">
        <v>6.9999999999999999E-4</v>
      </c>
    </row>
    <row r="27" spans="2:15">
      <c r="B27" t="s">
        <v>2601</v>
      </c>
      <c r="C27" t="s">
        <v>2602</v>
      </c>
      <c r="D27" t="s">
        <v>100</v>
      </c>
      <c r="E27" t="s">
        <v>2166</v>
      </c>
      <c r="F27" t="s">
        <v>2244</v>
      </c>
      <c r="G27" t="s">
        <v>215</v>
      </c>
      <c r="H27" t="s">
        <v>258</v>
      </c>
      <c r="I27" t="s">
        <v>102</v>
      </c>
      <c r="J27" s="77">
        <v>23742</v>
      </c>
      <c r="K27" s="77">
        <v>98.73</v>
      </c>
      <c r="L27" s="77">
        <v>23.4404766</v>
      </c>
      <c r="M27" s="78">
        <v>0</v>
      </c>
      <c r="N27" s="78">
        <v>1.6999999999999999E-3</v>
      </c>
      <c r="O27" s="78">
        <v>2.9999999999999997E-4</v>
      </c>
    </row>
    <row r="28" spans="2:15">
      <c r="B28" t="s">
        <v>2603</v>
      </c>
      <c r="C28" t="s">
        <v>2604</v>
      </c>
      <c r="D28" t="s">
        <v>100</v>
      </c>
      <c r="E28" t="s">
        <v>2166</v>
      </c>
      <c r="F28" t="s">
        <v>2244</v>
      </c>
      <c r="G28" t="s">
        <v>215</v>
      </c>
      <c r="H28" t="s">
        <v>258</v>
      </c>
      <c r="I28" t="s">
        <v>102</v>
      </c>
      <c r="J28" s="77">
        <v>13401</v>
      </c>
      <c r="K28" s="77">
        <v>115.4</v>
      </c>
      <c r="L28" s="77">
        <v>15.464753999999999</v>
      </c>
      <c r="M28" s="78">
        <v>0</v>
      </c>
      <c r="N28" s="78">
        <v>1.1000000000000001E-3</v>
      </c>
      <c r="O28" s="78">
        <v>2.0000000000000001E-4</v>
      </c>
    </row>
    <row r="29" spans="2:15">
      <c r="B29" t="s">
        <v>2605</v>
      </c>
      <c r="C29" t="s">
        <v>2606</v>
      </c>
      <c r="D29" t="s">
        <v>100</v>
      </c>
      <c r="E29" t="s">
        <v>2177</v>
      </c>
      <c r="F29" t="s">
        <v>2244</v>
      </c>
      <c r="G29" t="s">
        <v>215</v>
      </c>
      <c r="H29" t="s">
        <v>258</v>
      </c>
      <c r="I29" t="s">
        <v>102</v>
      </c>
      <c r="J29" s="77">
        <v>21124</v>
      </c>
      <c r="K29" s="77">
        <v>151.09</v>
      </c>
      <c r="L29" s="77">
        <v>31.916251599999999</v>
      </c>
      <c r="M29" s="78">
        <v>0</v>
      </c>
      <c r="N29" s="78">
        <v>2.3999999999999998E-3</v>
      </c>
      <c r="O29" s="78">
        <v>2.9999999999999997E-4</v>
      </c>
    </row>
    <row r="30" spans="2:15">
      <c r="B30" s="79" t="s">
        <v>92</v>
      </c>
      <c r="C30" s="16"/>
      <c r="D30" s="16"/>
      <c r="E30" s="16"/>
      <c r="J30" s="81">
        <v>5194257.88</v>
      </c>
      <c r="L30" s="81">
        <v>8265.9056005639995</v>
      </c>
      <c r="N30" s="80">
        <v>0.61160000000000003</v>
      </c>
      <c r="O30" s="80">
        <v>0.09</v>
      </c>
    </row>
    <row r="31" spans="2:15">
      <c r="B31" t="s">
        <v>2607</v>
      </c>
      <c r="C31" t="s">
        <v>2608</v>
      </c>
      <c r="D31" t="s">
        <v>100</v>
      </c>
      <c r="E31" t="s">
        <v>2214</v>
      </c>
      <c r="F31" t="s">
        <v>2148</v>
      </c>
      <c r="G31" t="s">
        <v>215</v>
      </c>
      <c r="H31" t="s">
        <v>258</v>
      </c>
      <c r="I31" t="s">
        <v>102</v>
      </c>
      <c r="J31" s="77">
        <v>401670</v>
      </c>
      <c r="K31" s="77">
        <v>189.51</v>
      </c>
      <c r="L31" s="77">
        <v>761.20481700000005</v>
      </c>
      <c r="M31" s="78">
        <v>0</v>
      </c>
      <c r="N31" s="78">
        <v>5.6300000000000003E-2</v>
      </c>
      <c r="O31" s="78">
        <v>8.3000000000000001E-3</v>
      </c>
    </row>
    <row r="32" spans="2:15">
      <c r="B32" t="s">
        <v>2609</v>
      </c>
      <c r="C32" t="s">
        <v>2610</v>
      </c>
      <c r="D32" t="s">
        <v>100</v>
      </c>
      <c r="E32" t="s">
        <v>2155</v>
      </c>
      <c r="F32" t="s">
        <v>2148</v>
      </c>
      <c r="G32" t="s">
        <v>215</v>
      </c>
      <c r="H32" t="s">
        <v>258</v>
      </c>
      <c r="I32" t="s">
        <v>102</v>
      </c>
      <c r="J32" s="77">
        <v>15172</v>
      </c>
      <c r="K32" s="77">
        <v>144.47</v>
      </c>
      <c r="L32" s="77">
        <v>21.9189884</v>
      </c>
      <c r="M32" s="78">
        <v>0</v>
      </c>
      <c r="N32" s="78">
        <v>1.6000000000000001E-3</v>
      </c>
      <c r="O32" s="78">
        <v>2.0000000000000001E-4</v>
      </c>
    </row>
    <row r="33" spans="2:15">
      <c r="B33" t="s">
        <v>2611</v>
      </c>
      <c r="C33" t="s">
        <v>2612</v>
      </c>
      <c r="D33" t="s">
        <v>100</v>
      </c>
      <c r="E33" t="s">
        <v>2155</v>
      </c>
      <c r="F33" t="s">
        <v>2148</v>
      </c>
      <c r="G33" t="s">
        <v>215</v>
      </c>
      <c r="H33" t="s">
        <v>258</v>
      </c>
      <c r="I33" t="s">
        <v>102</v>
      </c>
      <c r="J33" s="77">
        <v>240941</v>
      </c>
      <c r="K33" s="77">
        <v>122.81</v>
      </c>
      <c r="L33" s="77">
        <v>295.89964209999999</v>
      </c>
      <c r="M33" s="78">
        <v>0</v>
      </c>
      <c r="N33" s="78">
        <v>2.1899999999999999E-2</v>
      </c>
      <c r="O33" s="78">
        <v>3.2000000000000002E-3</v>
      </c>
    </row>
    <row r="34" spans="2:15">
      <c r="B34" t="s">
        <v>2613</v>
      </c>
      <c r="C34" t="s">
        <v>2614</v>
      </c>
      <c r="D34" t="s">
        <v>100</v>
      </c>
      <c r="E34" t="s">
        <v>2155</v>
      </c>
      <c r="F34" t="s">
        <v>2148</v>
      </c>
      <c r="G34" t="s">
        <v>215</v>
      </c>
      <c r="H34" t="s">
        <v>258</v>
      </c>
      <c r="I34" t="s">
        <v>102</v>
      </c>
      <c r="J34" s="77">
        <v>8348</v>
      </c>
      <c r="K34" s="77">
        <v>125.92</v>
      </c>
      <c r="L34" s="77">
        <v>10.5118016</v>
      </c>
      <c r="M34" s="78">
        <v>1E-3</v>
      </c>
      <c r="N34" s="78">
        <v>8.0000000000000004E-4</v>
      </c>
      <c r="O34" s="78">
        <v>1E-4</v>
      </c>
    </row>
    <row r="35" spans="2:15">
      <c r="B35" t="s">
        <v>2615</v>
      </c>
      <c r="C35" t="s">
        <v>2616</v>
      </c>
      <c r="D35" t="s">
        <v>100</v>
      </c>
      <c r="E35" t="s">
        <v>2155</v>
      </c>
      <c r="F35" t="s">
        <v>2148</v>
      </c>
      <c r="G35" t="s">
        <v>215</v>
      </c>
      <c r="H35" t="s">
        <v>258</v>
      </c>
      <c r="I35" t="s">
        <v>102</v>
      </c>
      <c r="J35" s="77">
        <v>7849</v>
      </c>
      <c r="K35" s="77">
        <v>126.57</v>
      </c>
      <c r="L35" s="77">
        <v>9.9344792999999996</v>
      </c>
      <c r="M35" s="78">
        <v>0</v>
      </c>
      <c r="N35" s="78">
        <v>6.9999999999999999E-4</v>
      </c>
      <c r="O35" s="78">
        <v>1E-4</v>
      </c>
    </row>
    <row r="36" spans="2:15">
      <c r="B36" t="s">
        <v>2617</v>
      </c>
      <c r="C36" t="s">
        <v>2618</v>
      </c>
      <c r="D36" t="s">
        <v>100</v>
      </c>
      <c r="E36" t="s">
        <v>2155</v>
      </c>
      <c r="F36" t="s">
        <v>2148</v>
      </c>
      <c r="G36" t="s">
        <v>215</v>
      </c>
      <c r="H36" t="s">
        <v>258</v>
      </c>
      <c r="I36" t="s">
        <v>102</v>
      </c>
      <c r="J36" s="77">
        <v>870997</v>
      </c>
      <c r="K36" s="77">
        <v>222.31</v>
      </c>
      <c r="L36" s="77">
        <v>1936.3134307</v>
      </c>
      <c r="M36" s="78">
        <v>0</v>
      </c>
      <c r="N36" s="78">
        <v>0.14330000000000001</v>
      </c>
      <c r="O36" s="78">
        <v>2.1100000000000001E-2</v>
      </c>
    </row>
    <row r="37" spans="2:15">
      <c r="B37" t="s">
        <v>2619</v>
      </c>
      <c r="C37" t="s">
        <v>2620</v>
      </c>
      <c r="D37" t="s">
        <v>100</v>
      </c>
      <c r="E37" t="s">
        <v>2155</v>
      </c>
      <c r="F37" t="s">
        <v>2148</v>
      </c>
      <c r="G37" t="s">
        <v>215</v>
      </c>
      <c r="H37" t="s">
        <v>258</v>
      </c>
      <c r="I37" t="s">
        <v>102</v>
      </c>
      <c r="J37" s="77">
        <v>8796</v>
      </c>
      <c r="K37" s="77">
        <v>129.58000000000001</v>
      </c>
      <c r="L37" s="77">
        <v>11.3978568</v>
      </c>
      <c r="M37" s="78">
        <v>0</v>
      </c>
      <c r="N37" s="78">
        <v>8.0000000000000004E-4</v>
      </c>
      <c r="O37" s="78">
        <v>1E-4</v>
      </c>
    </row>
    <row r="38" spans="2:15">
      <c r="B38" t="s">
        <v>2621</v>
      </c>
      <c r="C38" t="s">
        <v>2622</v>
      </c>
      <c r="D38" t="s">
        <v>100</v>
      </c>
      <c r="E38" t="s">
        <v>2155</v>
      </c>
      <c r="F38" t="s">
        <v>2148</v>
      </c>
      <c r="G38" t="s">
        <v>215</v>
      </c>
      <c r="H38" t="s">
        <v>258</v>
      </c>
      <c r="I38" t="s">
        <v>102</v>
      </c>
      <c r="J38" s="77">
        <v>113000</v>
      </c>
      <c r="K38" s="77">
        <v>125.05</v>
      </c>
      <c r="L38" s="77">
        <v>141.3065</v>
      </c>
      <c r="M38" s="78">
        <v>0</v>
      </c>
      <c r="N38" s="78">
        <v>1.0500000000000001E-2</v>
      </c>
      <c r="O38" s="78">
        <v>1.5E-3</v>
      </c>
    </row>
    <row r="39" spans="2:15">
      <c r="B39" t="s">
        <v>2623</v>
      </c>
      <c r="C39" t="s">
        <v>2624</v>
      </c>
      <c r="D39" t="s">
        <v>100</v>
      </c>
      <c r="E39" t="s">
        <v>2155</v>
      </c>
      <c r="F39" t="s">
        <v>2148</v>
      </c>
      <c r="G39" t="s">
        <v>215</v>
      </c>
      <c r="H39" t="s">
        <v>258</v>
      </c>
      <c r="I39" t="s">
        <v>102</v>
      </c>
      <c r="J39" s="77">
        <v>103261</v>
      </c>
      <c r="K39" s="77">
        <v>173.1</v>
      </c>
      <c r="L39" s="77">
        <v>178.74479099999999</v>
      </c>
      <c r="M39" s="78">
        <v>1.1000000000000001E-3</v>
      </c>
      <c r="N39" s="78">
        <v>1.32E-2</v>
      </c>
      <c r="O39" s="78">
        <v>1.9E-3</v>
      </c>
    </row>
    <row r="40" spans="2:15">
      <c r="B40" t="s">
        <v>2625</v>
      </c>
      <c r="C40" t="s">
        <v>2626</v>
      </c>
      <c r="D40" t="s">
        <v>100</v>
      </c>
      <c r="E40" t="s">
        <v>2155</v>
      </c>
      <c r="F40" t="s">
        <v>2148</v>
      </c>
      <c r="G40" t="s">
        <v>215</v>
      </c>
      <c r="H40" t="s">
        <v>258</v>
      </c>
      <c r="I40" t="s">
        <v>102</v>
      </c>
      <c r="J40" s="77">
        <v>11632</v>
      </c>
      <c r="K40" s="77">
        <v>196.4</v>
      </c>
      <c r="L40" s="77">
        <v>22.845248000000002</v>
      </c>
      <c r="M40" s="78">
        <v>0</v>
      </c>
      <c r="N40" s="78">
        <v>1.6999999999999999E-3</v>
      </c>
      <c r="O40" s="78">
        <v>2.0000000000000001E-4</v>
      </c>
    </row>
    <row r="41" spans="2:15">
      <c r="B41" t="s">
        <v>2627</v>
      </c>
      <c r="C41" t="s">
        <v>2628</v>
      </c>
      <c r="D41" t="s">
        <v>100</v>
      </c>
      <c r="E41" t="s">
        <v>2155</v>
      </c>
      <c r="F41" t="s">
        <v>2148</v>
      </c>
      <c r="G41" t="s">
        <v>215</v>
      </c>
      <c r="H41" t="s">
        <v>258</v>
      </c>
      <c r="I41" t="s">
        <v>102</v>
      </c>
      <c r="J41" s="77">
        <v>2000</v>
      </c>
      <c r="K41" s="77">
        <v>222.27</v>
      </c>
      <c r="L41" s="77">
        <v>4.4454000000000002</v>
      </c>
      <c r="M41" s="78">
        <v>0</v>
      </c>
      <c r="N41" s="78">
        <v>2.9999999999999997E-4</v>
      </c>
      <c r="O41" s="78">
        <v>0</v>
      </c>
    </row>
    <row r="42" spans="2:15">
      <c r="B42" t="s">
        <v>2629</v>
      </c>
      <c r="C42" t="s">
        <v>2630</v>
      </c>
      <c r="D42" t="s">
        <v>100</v>
      </c>
      <c r="E42" t="s">
        <v>2155</v>
      </c>
      <c r="F42" t="s">
        <v>2148</v>
      </c>
      <c r="G42" t="s">
        <v>215</v>
      </c>
      <c r="H42" t="s">
        <v>258</v>
      </c>
      <c r="I42" t="s">
        <v>102</v>
      </c>
      <c r="J42" s="77">
        <v>11492</v>
      </c>
      <c r="K42" s="77">
        <v>94.76</v>
      </c>
      <c r="L42" s="77">
        <v>10.8898192</v>
      </c>
      <c r="M42" s="78">
        <v>5.0000000000000001E-4</v>
      </c>
      <c r="N42" s="78">
        <v>8.0000000000000004E-4</v>
      </c>
      <c r="O42" s="78">
        <v>1E-4</v>
      </c>
    </row>
    <row r="43" spans="2:15">
      <c r="B43" t="s">
        <v>2631</v>
      </c>
      <c r="C43" t="s">
        <v>2632</v>
      </c>
      <c r="D43" t="s">
        <v>100</v>
      </c>
      <c r="E43" t="s">
        <v>2155</v>
      </c>
      <c r="F43" t="s">
        <v>2148</v>
      </c>
      <c r="G43" t="s">
        <v>215</v>
      </c>
      <c r="H43" t="s">
        <v>258</v>
      </c>
      <c r="I43" t="s">
        <v>102</v>
      </c>
      <c r="J43" s="77">
        <v>18568</v>
      </c>
      <c r="K43" s="77">
        <v>170.36</v>
      </c>
      <c r="L43" s="77">
        <v>31.632444799999998</v>
      </c>
      <c r="M43" s="78">
        <v>9.1000000000000004E-3</v>
      </c>
      <c r="N43" s="78">
        <v>2.3E-3</v>
      </c>
      <c r="O43" s="78">
        <v>2.9999999999999997E-4</v>
      </c>
    </row>
    <row r="44" spans="2:15">
      <c r="B44" t="s">
        <v>2633</v>
      </c>
      <c r="C44" t="s">
        <v>2634</v>
      </c>
      <c r="D44" t="s">
        <v>100</v>
      </c>
      <c r="E44" t="s">
        <v>2155</v>
      </c>
      <c r="F44" t="s">
        <v>2148</v>
      </c>
      <c r="G44" t="s">
        <v>215</v>
      </c>
      <c r="H44" t="s">
        <v>258</v>
      </c>
      <c r="I44" t="s">
        <v>102</v>
      </c>
      <c r="J44" s="77">
        <v>680934</v>
      </c>
      <c r="K44" s="77">
        <v>102.97</v>
      </c>
      <c r="L44" s="77">
        <v>701.15773979999994</v>
      </c>
      <c r="M44" s="78">
        <v>0</v>
      </c>
      <c r="N44" s="78">
        <v>5.1900000000000002E-2</v>
      </c>
      <c r="O44" s="78">
        <v>7.6E-3</v>
      </c>
    </row>
    <row r="45" spans="2:15">
      <c r="B45" t="s">
        <v>2635</v>
      </c>
      <c r="C45" t="s">
        <v>2636</v>
      </c>
      <c r="D45" t="s">
        <v>100</v>
      </c>
      <c r="E45" t="s">
        <v>2155</v>
      </c>
      <c r="F45" t="s">
        <v>2148</v>
      </c>
      <c r="G45" t="s">
        <v>215</v>
      </c>
      <c r="H45" t="s">
        <v>258</v>
      </c>
      <c r="I45" t="s">
        <v>102</v>
      </c>
      <c r="J45" s="77">
        <v>234</v>
      </c>
      <c r="K45" s="77">
        <v>1941.54</v>
      </c>
      <c r="L45" s="77">
        <v>4.5432036</v>
      </c>
      <c r="M45" s="78">
        <v>0</v>
      </c>
      <c r="N45" s="78">
        <v>2.9999999999999997E-4</v>
      </c>
      <c r="O45" s="78">
        <v>0</v>
      </c>
    </row>
    <row r="46" spans="2:15">
      <c r="B46" t="s">
        <v>2637</v>
      </c>
      <c r="C46" t="s">
        <v>2638</v>
      </c>
      <c r="D46" t="s">
        <v>100</v>
      </c>
      <c r="E46" t="s">
        <v>2585</v>
      </c>
      <c r="F46" t="s">
        <v>2148</v>
      </c>
      <c r="G46" t="s">
        <v>215</v>
      </c>
      <c r="H46" t="s">
        <v>258</v>
      </c>
      <c r="I46" t="s">
        <v>102</v>
      </c>
      <c r="J46" s="77">
        <v>27685</v>
      </c>
      <c r="K46" s="77">
        <v>112.24</v>
      </c>
      <c r="L46" s="77">
        <v>31.073644000000002</v>
      </c>
      <c r="M46" s="78">
        <v>5.9999999999999995E-4</v>
      </c>
      <c r="N46" s="78">
        <v>2.3E-3</v>
      </c>
      <c r="O46" s="78">
        <v>2.9999999999999997E-4</v>
      </c>
    </row>
    <row r="47" spans="2:15">
      <c r="B47" t="s">
        <v>2639</v>
      </c>
      <c r="C47" t="s">
        <v>2640</v>
      </c>
      <c r="D47" t="s">
        <v>100</v>
      </c>
      <c r="E47" t="s">
        <v>2177</v>
      </c>
      <c r="F47" t="s">
        <v>2148</v>
      </c>
      <c r="G47" t="s">
        <v>215</v>
      </c>
      <c r="H47" t="s">
        <v>258</v>
      </c>
      <c r="I47" t="s">
        <v>102</v>
      </c>
      <c r="J47" s="77">
        <v>15312</v>
      </c>
      <c r="K47" s="77">
        <v>129.11000000000001</v>
      </c>
      <c r="L47" s="77">
        <v>19.769323199999999</v>
      </c>
      <c r="M47" s="78">
        <v>0</v>
      </c>
      <c r="N47" s="78">
        <v>1.5E-3</v>
      </c>
      <c r="O47" s="78">
        <v>2.0000000000000001E-4</v>
      </c>
    </row>
    <row r="48" spans="2:15">
      <c r="B48" t="s">
        <v>2641</v>
      </c>
      <c r="C48" t="s">
        <v>2642</v>
      </c>
      <c r="D48" t="s">
        <v>100</v>
      </c>
      <c r="E48" t="s">
        <v>2177</v>
      </c>
      <c r="F48" t="s">
        <v>2148</v>
      </c>
      <c r="G48" t="s">
        <v>215</v>
      </c>
      <c r="H48" t="s">
        <v>258</v>
      </c>
      <c r="I48" t="s">
        <v>102</v>
      </c>
      <c r="J48" s="77">
        <v>30</v>
      </c>
      <c r="K48" s="77">
        <v>15349.49</v>
      </c>
      <c r="L48" s="77">
        <v>4.6048470000000004</v>
      </c>
      <c r="M48" s="78">
        <v>0</v>
      </c>
      <c r="N48" s="78">
        <v>2.9999999999999997E-4</v>
      </c>
      <c r="O48" s="78">
        <v>1E-4</v>
      </c>
    </row>
    <row r="49" spans="2:15">
      <c r="B49" t="s">
        <v>2643</v>
      </c>
      <c r="C49" t="s">
        <v>2644</v>
      </c>
      <c r="D49" t="s">
        <v>100</v>
      </c>
      <c r="E49" t="s">
        <v>2177</v>
      </c>
      <c r="F49" t="s">
        <v>2148</v>
      </c>
      <c r="G49" t="s">
        <v>215</v>
      </c>
      <c r="H49" t="s">
        <v>258</v>
      </c>
      <c r="I49" t="s">
        <v>102</v>
      </c>
      <c r="J49" s="77">
        <v>27509</v>
      </c>
      <c r="K49" s="77">
        <v>101.61</v>
      </c>
      <c r="L49" s="77">
        <v>27.951894899999999</v>
      </c>
      <c r="M49" s="78">
        <v>0</v>
      </c>
      <c r="N49" s="78">
        <v>2.0999999999999999E-3</v>
      </c>
      <c r="O49" s="78">
        <v>2.9999999999999997E-4</v>
      </c>
    </row>
    <row r="50" spans="2:15">
      <c r="B50" t="s">
        <v>2645</v>
      </c>
      <c r="C50" t="s">
        <v>2646</v>
      </c>
      <c r="D50" t="s">
        <v>100</v>
      </c>
      <c r="E50" t="s">
        <v>2177</v>
      </c>
      <c r="F50" t="s">
        <v>2148</v>
      </c>
      <c r="G50" t="s">
        <v>215</v>
      </c>
      <c r="H50" t="s">
        <v>258</v>
      </c>
      <c r="I50" t="s">
        <v>102</v>
      </c>
      <c r="J50" s="77">
        <v>13753</v>
      </c>
      <c r="K50" s="77">
        <v>173.91</v>
      </c>
      <c r="L50" s="77">
        <v>23.9178423</v>
      </c>
      <c r="M50" s="78">
        <v>0</v>
      </c>
      <c r="N50" s="78">
        <v>1.8E-3</v>
      </c>
      <c r="O50" s="78">
        <v>2.9999999999999997E-4</v>
      </c>
    </row>
    <row r="51" spans="2:15">
      <c r="B51" t="s">
        <v>2647</v>
      </c>
      <c r="C51" t="s">
        <v>2648</v>
      </c>
      <c r="D51" t="s">
        <v>100</v>
      </c>
      <c r="E51" t="s">
        <v>2177</v>
      </c>
      <c r="F51" t="s">
        <v>2148</v>
      </c>
      <c r="G51" t="s">
        <v>215</v>
      </c>
      <c r="H51" t="s">
        <v>258</v>
      </c>
      <c r="I51" t="s">
        <v>102</v>
      </c>
      <c r="J51" s="77">
        <v>176461</v>
      </c>
      <c r="K51" s="77">
        <v>154.94</v>
      </c>
      <c r="L51" s="77">
        <v>273.4086734</v>
      </c>
      <c r="M51" s="78">
        <v>0</v>
      </c>
      <c r="N51" s="78">
        <v>2.0199999999999999E-2</v>
      </c>
      <c r="O51" s="78">
        <v>3.0000000000000001E-3</v>
      </c>
    </row>
    <row r="52" spans="2:15">
      <c r="B52" t="s">
        <v>2649</v>
      </c>
      <c r="C52" t="s">
        <v>2650</v>
      </c>
      <c r="D52" t="s">
        <v>100</v>
      </c>
      <c r="E52" t="s">
        <v>2585</v>
      </c>
      <c r="F52" t="s">
        <v>2148</v>
      </c>
      <c r="G52" t="s">
        <v>215</v>
      </c>
      <c r="H52" t="s">
        <v>258</v>
      </c>
      <c r="I52" t="s">
        <v>102</v>
      </c>
      <c r="J52" s="77">
        <v>15414</v>
      </c>
      <c r="K52" s="77">
        <v>139.51</v>
      </c>
      <c r="L52" s="77">
        <v>21.504071400000001</v>
      </c>
      <c r="M52" s="78">
        <v>0</v>
      </c>
      <c r="N52" s="78">
        <v>1.6000000000000001E-3</v>
      </c>
      <c r="O52" s="78">
        <v>2.0000000000000001E-4</v>
      </c>
    </row>
    <row r="53" spans="2:15">
      <c r="B53" t="s">
        <v>2651</v>
      </c>
      <c r="C53" t="s">
        <v>2652</v>
      </c>
      <c r="D53" t="s">
        <v>100</v>
      </c>
      <c r="E53" t="s">
        <v>2585</v>
      </c>
      <c r="F53" t="s">
        <v>2148</v>
      </c>
      <c r="G53" t="s">
        <v>215</v>
      </c>
      <c r="H53" t="s">
        <v>258</v>
      </c>
      <c r="I53" t="s">
        <v>102</v>
      </c>
      <c r="J53" s="77">
        <v>31000</v>
      </c>
      <c r="K53" s="77">
        <v>199.19</v>
      </c>
      <c r="L53" s="77">
        <v>61.748899999999999</v>
      </c>
      <c r="M53" s="78">
        <v>0</v>
      </c>
      <c r="N53" s="78">
        <v>4.5999999999999999E-3</v>
      </c>
      <c r="O53" s="78">
        <v>6.9999999999999999E-4</v>
      </c>
    </row>
    <row r="54" spans="2:15">
      <c r="B54" t="s">
        <v>2653</v>
      </c>
      <c r="C54" t="s">
        <v>2654</v>
      </c>
      <c r="D54" t="s">
        <v>100</v>
      </c>
      <c r="E54" t="s">
        <v>2585</v>
      </c>
      <c r="F54" t="s">
        <v>2148</v>
      </c>
      <c r="G54" t="s">
        <v>215</v>
      </c>
      <c r="H54" t="s">
        <v>258</v>
      </c>
      <c r="I54" t="s">
        <v>102</v>
      </c>
      <c r="J54" s="77">
        <v>13995</v>
      </c>
      <c r="K54" s="77">
        <v>139.68</v>
      </c>
      <c r="L54" s="77">
        <v>19.548216</v>
      </c>
      <c r="M54" s="78">
        <v>6.9999999999999999E-4</v>
      </c>
      <c r="N54" s="78">
        <v>1.4E-3</v>
      </c>
      <c r="O54" s="78">
        <v>2.0000000000000001E-4</v>
      </c>
    </row>
    <row r="55" spans="2:15">
      <c r="B55" t="s">
        <v>2655</v>
      </c>
      <c r="C55" t="s">
        <v>2656</v>
      </c>
      <c r="D55" t="s">
        <v>100</v>
      </c>
      <c r="E55" t="s">
        <v>2585</v>
      </c>
      <c r="F55" t="s">
        <v>2148</v>
      </c>
      <c r="G55" t="s">
        <v>215</v>
      </c>
      <c r="H55" t="s">
        <v>258</v>
      </c>
      <c r="I55" t="s">
        <v>102</v>
      </c>
      <c r="J55" s="77">
        <v>17650</v>
      </c>
      <c r="K55" s="77">
        <v>546.57000000000005</v>
      </c>
      <c r="L55" s="77">
        <v>96.469605000000001</v>
      </c>
      <c r="M55" s="78">
        <v>1E-4</v>
      </c>
      <c r="N55" s="78">
        <v>7.1000000000000004E-3</v>
      </c>
      <c r="O55" s="78">
        <v>1E-3</v>
      </c>
    </row>
    <row r="56" spans="2:15">
      <c r="B56" t="s">
        <v>2657</v>
      </c>
      <c r="C56" t="s">
        <v>2658</v>
      </c>
      <c r="D56" t="s">
        <v>100</v>
      </c>
      <c r="E56" t="s">
        <v>2585</v>
      </c>
      <c r="F56" t="s">
        <v>2148</v>
      </c>
      <c r="G56" t="s">
        <v>215</v>
      </c>
      <c r="H56" t="s">
        <v>258</v>
      </c>
      <c r="I56" t="s">
        <v>102</v>
      </c>
      <c r="J56" s="77">
        <v>127590</v>
      </c>
      <c r="K56" s="77">
        <v>46.57</v>
      </c>
      <c r="L56" s="77">
        <v>59.418663000000002</v>
      </c>
      <c r="M56" s="78">
        <v>0</v>
      </c>
      <c r="N56" s="78">
        <v>4.4000000000000003E-3</v>
      </c>
      <c r="O56" s="78">
        <v>5.9999999999999995E-4</v>
      </c>
    </row>
    <row r="57" spans="2:15">
      <c r="B57" t="s">
        <v>2659</v>
      </c>
      <c r="C57" t="s">
        <v>2660</v>
      </c>
      <c r="D57" t="s">
        <v>100</v>
      </c>
      <c r="E57" t="s">
        <v>2582</v>
      </c>
      <c r="F57" t="s">
        <v>2148</v>
      </c>
      <c r="G57" t="s">
        <v>215</v>
      </c>
      <c r="H57" t="s">
        <v>258</v>
      </c>
      <c r="I57" t="s">
        <v>102</v>
      </c>
      <c r="J57" s="77">
        <v>2954</v>
      </c>
      <c r="K57" s="77">
        <v>104.19</v>
      </c>
      <c r="L57" s="77">
        <v>3.0777725999999999</v>
      </c>
      <c r="M57" s="78">
        <v>0</v>
      </c>
      <c r="N57" s="78">
        <v>2.0000000000000001E-4</v>
      </c>
      <c r="O57" s="78">
        <v>0</v>
      </c>
    </row>
    <row r="58" spans="2:15">
      <c r="B58" t="s">
        <v>2661</v>
      </c>
      <c r="C58" t="s">
        <v>2662</v>
      </c>
      <c r="D58" t="s">
        <v>100</v>
      </c>
      <c r="E58" t="s">
        <v>2663</v>
      </c>
      <c r="F58" t="s">
        <v>2148</v>
      </c>
      <c r="G58" t="s">
        <v>215</v>
      </c>
      <c r="H58" t="s">
        <v>258</v>
      </c>
      <c r="I58" t="s">
        <v>102</v>
      </c>
      <c r="J58" s="77">
        <v>3469</v>
      </c>
      <c r="K58" s="77">
        <v>127.25</v>
      </c>
      <c r="L58" s="77">
        <v>4.4143024999999998</v>
      </c>
      <c r="M58" s="78">
        <v>0</v>
      </c>
      <c r="N58" s="78">
        <v>2.9999999999999997E-4</v>
      </c>
      <c r="O58" s="78">
        <v>0</v>
      </c>
    </row>
    <row r="59" spans="2:15">
      <c r="B59" t="s">
        <v>2664</v>
      </c>
      <c r="C59" t="s">
        <v>2665</v>
      </c>
      <c r="D59" t="s">
        <v>100</v>
      </c>
      <c r="E59" t="s">
        <v>2663</v>
      </c>
      <c r="F59" t="s">
        <v>2148</v>
      </c>
      <c r="G59" t="s">
        <v>215</v>
      </c>
      <c r="H59" t="s">
        <v>258</v>
      </c>
      <c r="I59" t="s">
        <v>102</v>
      </c>
      <c r="J59" s="77">
        <v>7428</v>
      </c>
      <c r="K59" s="77">
        <v>112.59</v>
      </c>
      <c r="L59" s="77">
        <v>8.3631852000000002</v>
      </c>
      <c r="M59" s="78">
        <v>2.0000000000000001E-4</v>
      </c>
      <c r="N59" s="78">
        <v>5.9999999999999995E-4</v>
      </c>
      <c r="O59" s="78">
        <v>1E-4</v>
      </c>
    </row>
    <row r="60" spans="2:15">
      <c r="B60" t="s">
        <v>2666</v>
      </c>
      <c r="C60" t="s">
        <v>2667</v>
      </c>
      <c r="D60" t="s">
        <v>100</v>
      </c>
      <c r="E60" t="s">
        <v>2663</v>
      </c>
      <c r="F60" t="s">
        <v>2148</v>
      </c>
      <c r="G60" t="s">
        <v>215</v>
      </c>
      <c r="H60" t="s">
        <v>258</v>
      </c>
      <c r="I60" t="s">
        <v>102</v>
      </c>
      <c r="J60" s="77">
        <v>8245</v>
      </c>
      <c r="K60" s="77">
        <v>205.83</v>
      </c>
      <c r="L60" s="77">
        <v>16.9706835</v>
      </c>
      <c r="M60" s="78">
        <v>1E-4</v>
      </c>
      <c r="N60" s="78">
        <v>1.2999999999999999E-3</v>
      </c>
      <c r="O60" s="78">
        <v>2.0000000000000001E-4</v>
      </c>
    </row>
    <row r="61" spans="2:15">
      <c r="B61" t="s">
        <v>2668</v>
      </c>
      <c r="C61" t="s">
        <v>2669</v>
      </c>
      <c r="D61" t="s">
        <v>100</v>
      </c>
      <c r="E61" t="s">
        <v>2147</v>
      </c>
      <c r="F61" t="s">
        <v>2148</v>
      </c>
      <c r="G61" t="s">
        <v>215</v>
      </c>
      <c r="H61" t="s">
        <v>258</v>
      </c>
      <c r="I61" t="s">
        <v>102</v>
      </c>
      <c r="J61" s="77">
        <v>16242</v>
      </c>
      <c r="K61" s="77">
        <v>137.08000000000001</v>
      </c>
      <c r="L61" s="77">
        <v>22.2645336</v>
      </c>
      <c r="M61" s="78">
        <v>0</v>
      </c>
      <c r="N61" s="78">
        <v>1.6000000000000001E-3</v>
      </c>
      <c r="O61" s="78">
        <v>2.0000000000000001E-4</v>
      </c>
    </row>
    <row r="62" spans="2:15">
      <c r="B62" t="s">
        <v>2670</v>
      </c>
      <c r="C62" t="s">
        <v>2671</v>
      </c>
      <c r="D62" t="s">
        <v>100</v>
      </c>
      <c r="E62" t="s">
        <v>2672</v>
      </c>
      <c r="F62" t="s">
        <v>2148</v>
      </c>
      <c r="G62" t="s">
        <v>215</v>
      </c>
      <c r="H62" t="s">
        <v>258</v>
      </c>
      <c r="I62" t="s">
        <v>102</v>
      </c>
      <c r="J62" s="77">
        <v>17783</v>
      </c>
      <c r="K62" s="77">
        <v>187.95</v>
      </c>
      <c r="L62" s="77">
        <v>33.423148500000003</v>
      </c>
      <c r="M62" s="78">
        <v>0</v>
      </c>
      <c r="N62" s="78">
        <v>2.5000000000000001E-3</v>
      </c>
      <c r="O62" s="78">
        <v>4.0000000000000002E-4</v>
      </c>
    </row>
    <row r="63" spans="2:15">
      <c r="B63" t="s">
        <v>2673</v>
      </c>
      <c r="C63" t="s">
        <v>2674</v>
      </c>
      <c r="D63" t="s">
        <v>100</v>
      </c>
      <c r="E63" t="s">
        <v>2672</v>
      </c>
      <c r="F63" t="s">
        <v>2148</v>
      </c>
      <c r="G63" t="s">
        <v>215</v>
      </c>
      <c r="H63" t="s">
        <v>258</v>
      </c>
      <c r="I63" t="s">
        <v>102</v>
      </c>
      <c r="J63" s="77">
        <v>38571</v>
      </c>
      <c r="K63" s="77">
        <v>129.36000000000001</v>
      </c>
      <c r="L63" s="77">
        <v>49.895445600000002</v>
      </c>
      <c r="M63" s="78">
        <v>0</v>
      </c>
      <c r="N63" s="78">
        <v>3.7000000000000002E-3</v>
      </c>
      <c r="O63" s="78">
        <v>5.0000000000000001E-4</v>
      </c>
    </row>
    <row r="64" spans="2:15">
      <c r="B64" t="s">
        <v>2675</v>
      </c>
      <c r="C64" t="s">
        <v>2676</v>
      </c>
      <c r="D64" t="s">
        <v>100</v>
      </c>
      <c r="E64" t="s">
        <v>2147</v>
      </c>
      <c r="F64" t="s">
        <v>2148</v>
      </c>
      <c r="G64" t="s">
        <v>215</v>
      </c>
      <c r="H64" t="s">
        <v>258</v>
      </c>
      <c r="I64" t="s">
        <v>102</v>
      </c>
      <c r="J64" s="77">
        <v>131800</v>
      </c>
      <c r="K64" s="77">
        <v>122.94</v>
      </c>
      <c r="L64" s="77">
        <v>162.03492</v>
      </c>
      <c r="M64" s="78">
        <v>0</v>
      </c>
      <c r="N64" s="78">
        <v>1.2E-2</v>
      </c>
      <c r="O64" s="78">
        <v>1.8E-3</v>
      </c>
    </row>
    <row r="65" spans="2:15">
      <c r="B65" t="s">
        <v>2677</v>
      </c>
      <c r="C65" t="s">
        <v>2678</v>
      </c>
      <c r="D65" t="s">
        <v>100</v>
      </c>
      <c r="E65" t="s">
        <v>2147</v>
      </c>
      <c r="F65" t="s">
        <v>2148</v>
      </c>
      <c r="G65" t="s">
        <v>215</v>
      </c>
      <c r="H65" t="s">
        <v>258</v>
      </c>
      <c r="I65" t="s">
        <v>102</v>
      </c>
      <c r="J65" s="77">
        <v>84468</v>
      </c>
      <c r="K65" s="77">
        <v>138.24</v>
      </c>
      <c r="L65" s="77">
        <v>116.7685632</v>
      </c>
      <c r="M65" s="78">
        <v>0</v>
      </c>
      <c r="N65" s="78">
        <v>8.6E-3</v>
      </c>
      <c r="O65" s="78">
        <v>1.2999999999999999E-3</v>
      </c>
    </row>
    <row r="66" spans="2:15">
      <c r="B66" t="s">
        <v>2679</v>
      </c>
      <c r="C66" t="s">
        <v>2680</v>
      </c>
      <c r="D66" t="s">
        <v>100</v>
      </c>
      <c r="E66" t="s">
        <v>2147</v>
      </c>
      <c r="F66" t="s">
        <v>2148</v>
      </c>
      <c r="G66" t="s">
        <v>215</v>
      </c>
      <c r="H66" t="s">
        <v>258</v>
      </c>
      <c r="I66" t="s">
        <v>102</v>
      </c>
      <c r="J66" s="77">
        <v>13076</v>
      </c>
      <c r="K66" s="77">
        <v>122.96</v>
      </c>
      <c r="L66" s="77">
        <v>16.078249599999999</v>
      </c>
      <c r="M66" s="78">
        <v>1E-4</v>
      </c>
      <c r="N66" s="78">
        <v>1.1999999999999999E-3</v>
      </c>
      <c r="O66" s="78">
        <v>2.0000000000000001E-4</v>
      </c>
    </row>
    <row r="67" spans="2:15">
      <c r="B67" t="s">
        <v>2681</v>
      </c>
      <c r="C67" t="s">
        <v>2682</v>
      </c>
      <c r="D67" t="s">
        <v>100</v>
      </c>
      <c r="E67" t="s">
        <v>2147</v>
      </c>
      <c r="F67" t="s">
        <v>2148</v>
      </c>
      <c r="G67" t="s">
        <v>215</v>
      </c>
      <c r="H67" t="s">
        <v>258</v>
      </c>
      <c r="I67" t="s">
        <v>102</v>
      </c>
      <c r="J67" s="77">
        <v>304300</v>
      </c>
      <c r="K67" s="77">
        <v>95.56</v>
      </c>
      <c r="L67" s="77">
        <v>290.78908000000001</v>
      </c>
      <c r="M67" s="78">
        <v>0</v>
      </c>
      <c r="N67" s="78">
        <v>2.1499999999999998E-2</v>
      </c>
      <c r="O67" s="78">
        <v>3.2000000000000002E-3</v>
      </c>
    </row>
    <row r="68" spans="2:15">
      <c r="B68" t="s">
        <v>2683</v>
      </c>
      <c r="C68" t="s">
        <v>2684</v>
      </c>
      <c r="D68" t="s">
        <v>100</v>
      </c>
      <c r="E68" t="s">
        <v>2147</v>
      </c>
      <c r="F68" t="s">
        <v>2148</v>
      </c>
      <c r="G68" t="s">
        <v>215</v>
      </c>
      <c r="H68" t="s">
        <v>258</v>
      </c>
      <c r="I68" t="s">
        <v>102</v>
      </c>
      <c r="J68" s="77">
        <v>39285.879999999997</v>
      </c>
      <c r="K68" s="77">
        <v>136.53</v>
      </c>
      <c r="L68" s="77">
        <v>53.637011964000003</v>
      </c>
      <c r="M68" s="78">
        <v>0</v>
      </c>
      <c r="N68" s="78">
        <v>4.0000000000000001E-3</v>
      </c>
      <c r="O68" s="78">
        <v>5.9999999999999995E-4</v>
      </c>
    </row>
    <row r="69" spans="2:15">
      <c r="B69" t="s">
        <v>2685</v>
      </c>
      <c r="C69" t="s">
        <v>2686</v>
      </c>
      <c r="D69" t="s">
        <v>100</v>
      </c>
      <c r="E69" t="s">
        <v>2177</v>
      </c>
      <c r="F69" t="s">
        <v>2148</v>
      </c>
      <c r="G69" t="s">
        <v>215</v>
      </c>
      <c r="H69" t="s">
        <v>258</v>
      </c>
      <c r="I69" t="s">
        <v>102</v>
      </c>
      <c r="J69" s="77">
        <v>8000</v>
      </c>
      <c r="K69" s="77">
        <v>187.78</v>
      </c>
      <c r="L69" s="77">
        <v>15.022399999999999</v>
      </c>
      <c r="M69" s="78">
        <v>0</v>
      </c>
      <c r="N69" s="78">
        <v>1.1000000000000001E-3</v>
      </c>
      <c r="O69" s="78">
        <v>2.0000000000000001E-4</v>
      </c>
    </row>
    <row r="70" spans="2:15">
      <c r="B70" t="s">
        <v>2687</v>
      </c>
      <c r="C70" t="s">
        <v>2688</v>
      </c>
      <c r="D70" t="s">
        <v>100</v>
      </c>
      <c r="E70" t="s">
        <v>2582</v>
      </c>
      <c r="F70" t="s">
        <v>2148</v>
      </c>
      <c r="G70" t="s">
        <v>215</v>
      </c>
      <c r="H70" t="s">
        <v>258</v>
      </c>
      <c r="I70" t="s">
        <v>102</v>
      </c>
      <c r="J70" s="77">
        <v>1658</v>
      </c>
      <c r="K70" s="77">
        <v>331.57</v>
      </c>
      <c r="L70" s="77">
        <v>5.4974306000000004</v>
      </c>
      <c r="M70" s="78">
        <v>0</v>
      </c>
      <c r="N70" s="78">
        <v>4.0000000000000002E-4</v>
      </c>
      <c r="O70" s="78">
        <v>1E-4</v>
      </c>
    </row>
    <row r="71" spans="2:15">
      <c r="B71" t="s">
        <v>2689</v>
      </c>
      <c r="C71" t="s">
        <v>2690</v>
      </c>
      <c r="D71" t="s">
        <v>100</v>
      </c>
      <c r="E71" t="s">
        <v>2177</v>
      </c>
      <c r="F71" t="s">
        <v>2148</v>
      </c>
      <c r="G71" t="s">
        <v>215</v>
      </c>
      <c r="H71" t="s">
        <v>258</v>
      </c>
      <c r="I71" t="s">
        <v>102</v>
      </c>
      <c r="J71" s="77">
        <v>292</v>
      </c>
      <c r="K71" s="77">
        <v>1955.36</v>
      </c>
      <c r="L71" s="77">
        <v>5.7096511999999997</v>
      </c>
      <c r="M71" s="78">
        <v>0</v>
      </c>
      <c r="N71" s="78">
        <v>4.0000000000000002E-4</v>
      </c>
      <c r="O71" s="78">
        <v>1E-4</v>
      </c>
    </row>
    <row r="72" spans="2:15">
      <c r="B72" t="s">
        <v>2691</v>
      </c>
      <c r="C72" t="s">
        <v>2692</v>
      </c>
      <c r="D72" t="s">
        <v>100</v>
      </c>
      <c r="E72" t="s">
        <v>2217</v>
      </c>
      <c r="F72" t="s">
        <v>2148</v>
      </c>
      <c r="G72" t="s">
        <v>215</v>
      </c>
      <c r="H72" t="s">
        <v>258</v>
      </c>
      <c r="I72" t="s">
        <v>102</v>
      </c>
      <c r="J72" s="77">
        <v>13458</v>
      </c>
      <c r="K72" s="77">
        <v>129.88999999999999</v>
      </c>
      <c r="L72" s="77">
        <v>17.480596200000001</v>
      </c>
      <c r="M72" s="78">
        <v>2.0000000000000001E-4</v>
      </c>
      <c r="N72" s="78">
        <v>1.2999999999999999E-3</v>
      </c>
      <c r="O72" s="78">
        <v>2.0000000000000001E-4</v>
      </c>
    </row>
    <row r="73" spans="2:15">
      <c r="B73" t="s">
        <v>2693</v>
      </c>
      <c r="C73" t="s">
        <v>2694</v>
      </c>
      <c r="D73" t="s">
        <v>100</v>
      </c>
      <c r="E73" t="s">
        <v>2177</v>
      </c>
      <c r="F73" t="s">
        <v>2148</v>
      </c>
      <c r="G73" t="s">
        <v>215</v>
      </c>
      <c r="H73" t="s">
        <v>258</v>
      </c>
      <c r="I73" t="s">
        <v>102</v>
      </c>
      <c r="J73" s="77">
        <v>63518</v>
      </c>
      <c r="K73" s="77">
        <v>205.8</v>
      </c>
      <c r="L73" s="77">
        <v>130.720044</v>
      </c>
      <c r="M73" s="78">
        <v>0</v>
      </c>
      <c r="N73" s="78">
        <v>9.7000000000000003E-3</v>
      </c>
      <c r="O73" s="78">
        <v>1.4E-3</v>
      </c>
    </row>
    <row r="74" spans="2:15">
      <c r="B74" t="s">
        <v>2695</v>
      </c>
      <c r="C74" t="s">
        <v>2696</v>
      </c>
      <c r="D74" t="s">
        <v>100</v>
      </c>
      <c r="E74" t="s">
        <v>2582</v>
      </c>
      <c r="F74" t="s">
        <v>2148</v>
      </c>
      <c r="G74" t="s">
        <v>215</v>
      </c>
      <c r="H74" t="s">
        <v>258</v>
      </c>
      <c r="I74" t="s">
        <v>102</v>
      </c>
      <c r="J74" s="77">
        <v>72403</v>
      </c>
      <c r="K74" s="77">
        <v>88.78</v>
      </c>
      <c r="L74" s="77">
        <v>64.2793834</v>
      </c>
      <c r="M74" s="78">
        <v>0</v>
      </c>
      <c r="N74" s="78">
        <v>4.7999999999999996E-3</v>
      </c>
      <c r="O74" s="78">
        <v>6.9999999999999999E-4</v>
      </c>
    </row>
    <row r="75" spans="2:15">
      <c r="B75" t="s">
        <v>2697</v>
      </c>
      <c r="C75" t="s">
        <v>2698</v>
      </c>
      <c r="D75" t="s">
        <v>100</v>
      </c>
      <c r="E75" t="s">
        <v>2184</v>
      </c>
      <c r="F75" t="s">
        <v>2148</v>
      </c>
      <c r="G75" t="s">
        <v>215</v>
      </c>
      <c r="H75" t="s">
        <v>258</v>
      </c>
      <c r="I75" t="s">
        <v>102</v>
      </c>
      <c r="J75" s="77">
        <v>24993</v>
      </c>
      <c r="K75" s="77">
        <v>191.18</v>
      </c>
      <c r="L75" s="77">
        <v>47.781617400000002</v>
      </c>
      <c r="M75" s="78">
        <v>0</v>
      </c>
      <c r="N75" s="78">
        <v>3.5000000000000001E-3</v>
      </c>
      <c r="O75" s="78">
        <v>5.0000000000000001E-4</v>
      </c>
    </row>
    <row r="76" spans="2:15">
      <c r="B76" t="s">
        <v>2699</v>
      </c>
      <c r="C76" t="s">
        <v>2700</v>
      </c>
      <c r="D76" t="s">
        <v>100</v>
      </c>
      <c r="E76" t="s">
        <v>2184</v>
      </c>
      <c r="F76" t="s">
        <v>2148</v>
      </c>
      <c r="G76" t="s">
        <v>215</v>
      </c>
      <c r="H76" t="s">
        <v>258</v>
      </c>
      <c r="I76" t="s">
        <v>102</v>
      </c>
      <c r="J76" s="77">
        <v>24547</v>
      </c>
      <c r="K76" s="77">
        <v>122.61</v>
      </c>
      <c r="L76" s="77">
        <v>30.097076699999999</v>
      </c>
      <c r="M76" s="78">
        <v>0</v>
      </c>
      <c r="N76" s="78">
        <v>2.2000000000000001E-3</v>
      </c>
      <c r="O76" s="78">
        <v>2.9999999999999997E-4</v>
      </c>
    </row>
    <row r="77" spans="2:15">
      <c r="B77" t="s">
        <v>2701</v>
      </c>
      <c r="C77" t="s">
        <v>2702</v>
      </c>
      <c r="D77" t="s">
        <v>100</v>
      </c>
      <c r="E77" t="s">
        <v>2184</v>
      </c>
      <c r="F77" t="s">
        <v>2148</v>
      </c>
      <c r="G77" t="s">
        <v>215</v>
      </c>
      <c r="H77" t="s">
        <v>258</v>
      </c>
      <c r="I77" t="s">
        <v>102</v>
      </c>
      <c r="J77" s="77">
        <v>110109</v>
      </c>
      <c r="K77" s="77">
        <v>203.69</v>
      </c>
      <c r="L77" s="77">
        <v>224.2810221</v>
      </c>
      <c r="M77" s="78">
        <v>0</v>
      </c>
      <c r="N77" s="78">
        <v>1.66E-2</v>
      </c>
      <c r="O77" s="78">
        <v>2.3999999999999998E-3</v>
      </c>
    </row>
    <row r="78" spans="2:15">
      <c r="B78" t="s">
        <v>2703</v>
      </c>
      <c r="C78" t="s">
        <v>2704</v>
      </c>
      <c r="D78" t="s">
        <v>100</v>
      </c>
      <c r="E78" t="s">
        <v>2184</v>
      </c>
      <c r="F78" t="s">
        <v>2148</v>
      </c>
      <c r="G78" t="s">
        <v>215</v>
      </c>
      <c r="H78" t="s">
        <v>258</v>
      </c>
      <c r="I78" t="s">
        <v>102</v>
      </c>
      <c r="J78" s="77">
        <v>54624</v>
      </c>
      <c r="K78" s="77">
        <v>168.55</v>
      </c>
      <c r="L78" s="77">
        <v>92.068752000000003</v>
      </c>
      <c r="M78" s="78">
        <v>0</v>
      </c>
      <c r="N78" s="78">
        <v>6.7999999999999996E-3</v>
      </c>
      <c r="O78" s="78">
        <v>1E-3</v>
      </c>
    </row>
    <row r="79" spans="2:15">
      <c r="B79" t="s">
        <v>2705</v>
      </c>
      <c r="C79" t="s">
        <v>2706</v>
      </c>
      <c r="D79" t="s">
        <v>100</v>
      </c>
      <c r="E79" t="s">
        <v>2184</v>
      </c>
      <c r="F79" t="s">
        <v>2148</v>
      </c>
      <c r="G79" t="s">
        <v>215</v>
      </c>
      <c r="H79" t="s">
        <v>258</v>
      </c>
      <c r="I79" t="s">
        <v>102</v>
      </c>
      <c r="J79" s="77">
        <v>8031</v>
      </c>
      <c r="K79" s="77">
        <v>211.02</v>
      </c>
      <c r="L79" s="77">
        <v>16.9470162</v>
      </c>
      <c r="M79" s="78">
        <v>0</v>
      </c>
      <c r="N79" s="78">
        <v>1.2999999999999999E-3</v>
      </c>
      <c r="O79" s="78">
        <v>2.0000000000000001E-4</v>
      </c>
    </row>
    <row r="80" spans="2:15">
      <c r="B80" t="s">
        <v>2707</v>
      </c>
      <c r="C80" t="s">
        <v>2708</v>
      </c>
      <c r="D80" t="s">
        <v>100</v>
      </c>
      <c r="E80" t="s">
        <v>2184</v>
      </c>
      <c r="F80" t="s">
        <v>2148</v>
      </c>
      <c r="G80" t="s">
        <v>215</v>
      </c>
      <c r="H80" t="s">
        <v>258</v>
      </c>
      <c r="I80" t="s">
        <v>102</v>
      </c>
      <c r="J80" s="77">
        <v>2061</v>
      </c>
      <c r="K80" s="77">
        <v>176.45</v>
      </c>
      <c r="L80" s="77">
        <v>3.6366345</v>
      </c>
      <c r="M80" s="78">
        <v>1E-4</v>
      </c>
      <c r="N80" s="78">
        <v>2.9999999999999997E-4</v>
      </c>
      <c r="O80" s="78">
        <v>0</v>
      </c>
    </row>
    <row r="81" spans="2:15">
      <c r="B81" t="s">
        <v>2709</v>
      </c>
      <c r="C81" t="s">
        <v>2710</v>
      </c>
      <c r="D81" t="s">
        <v>100</v>
      </c>
      <c r="E81" t="s">
        <v>2184</v>
      </c>
      <c r="F81" t="s">
        <v>2148</v>
      </c>
      <c r="G81" t="s">
        <v>215</v>
      </c>
      <c r="H81" t="s">
        <v>258</v>
      </c>
      <c r="I81" t="s">
        <v>102</v>
      </c>
      <c r="J81" s="77">
        <v>3114</v>
      </c>
      <c r="K81" s="77">
        <v>101.54</v>
      </c>
      <c r="L81" s="77">
        <v>3.1619556000000002</v>
      </c>
      <c r="M81" s="78">
        <v>0</v>
      </c>
      <c r="N81" s="78">
        <v>2.0000000000000001E-4</v>
      </c>
      <c r="O81" s="78">
        <v>0</v>
      </c>
    </row>
    <row r="82" spans="2:15">
      <c r="B82" t="s">
        <v>2711</v>
      </c>
      <c r="C82" t="s">
        <v>2712</v>
      </c>
      <c r="D82" t="s">
        <v>100</v>
      </c>
      <c r="E82" t="s">
        <v>2184</v>
      </c>
      <c r="F82" t="s">
        <v>2148</v>
      </c>
      <c r="G82" t="s">
        <v>215</v>
      </c>
      <c r="H82" t="s">
        <v>258</v>
      </c>
      <c r="I82" t="s">
        <v>102</v>
      </c>
      <c r="J82" s="77">
        <v>7500</v>
      </c>
      <c r="K82" s="77">
        <v>222.66</v>
      </c>
      <c r="L82" s="77">
        <v>16.6995</v>
      </c>
      <c r="M82" s="78">
        <v>0</v>
      </c>
      <c r="N82" s="78">
        <v>1.1999999999999999E-3</v>
      </c>
      <c r="O82" s="78">
        <v>2.0000000000000001E-4</v>
      </c>
    </row>
    <row r="83" spans="2:15">
      <c r="B83" t="s">
        <v>2713</v>
      </c>
      <c r="C83" t="s">
        <v>2714</v>
      </c>
      <c r="D83" t="s">
        <v>100</v>
      </c>
      <c r="E83" t="s">
        <v>2184</v>
      </c>
      <c r="F83" t="s">
        <v>2148</v>
      </c>
      <c r="G83" t="s">
        <v>215</v>
      </c>
      <c r="H83" t="s">
        <v>258</v>
      </c>
      <c r="I83" t="s">
        <v>102</v>
      </c>
      <c r="J83" s="77">
        <v>48899</v>
      </c>
      <c r="K83" s="77">
        <v>248.58</v>
      </c>
      <c r="L83" s="77">
        <v>121.5531342</v>
      </c>
      <c r="M83" s="78">
        <v>0</v>
      </c>
      <c r="N83" s="78">
        <v>8.9999999999999993E-3</v>
      </c>
      <c r="O83" s="78">
        <v>1.2999999999999999E-3</v>
      </c>
    </row>
    <row r="84" spans="2:15">
      <c r="B84" t="s">
        <v>2715</v>
      </c>
      <c r="C84" t="s">
        <v>2716</v>
      </c>
      <c r="D84" t="s">
        <v>100</v>
      </c>
      <c r="E84" t="s">
        <v>2184</v>
      </c>
      <c r="F84" t="s">
        <v>2148</v>
      </c>
      <c r="G84" t="s">
        <v>215</v>
      </c>
      <c r="H84" t="s">
        <v>258</v>
      </c>
      <c r="I84" t="s">
        <v>102</v>
      </c>
      <c r="J84" s="77">
        <v>13000</v>
      </c>
      <c r="K84" s="77">
        <v>101.23</v>
      </c>
      <c r="L84" s="77">
        <v>13.1599</v>
      </c>
      <c r="M84" s="78">
        <v>0</v>
      </c>
      <c r="N84" s="78">
        <v>1E-3</v>
      </c>
      <c r="O84" s="78">
        <v>1E-4</v>
      </c>
    </row>
    <row r="85" spans="2:15">
      <c r="B85" t="s">
        <v>2717</v>
      </c>
      <c r="C85" t="s">
        <v>2718</v>
      </c>
      <c r="D85" t="s">
        <v>100</v>
      </c>
      <c r="E85" t="s">
        <v>2184</v>
      </c>
      <c r="F85" t="s">
        <v>2148</v>
      </c>
      <c r="G85" t="s">
        <v>215</v>
      </c>
      <c r="H85" t="s">
        <v>258</v>
      </c>
      <c r="I85" t="s">
        <v>102</v>
      </c>
      <c r="J85" s="77">
        <v>242604</v>
      </c>
      <c r="K85" s="77">
        <v>239.89</v>
      </c>
      <c r="L85" s="77">
        <v>581.98273559999996</v>
      </c>
      <c r="M85" s="78">
        <v>0</v>
      </c>
      <c r="N85" s="78">
        <v>4.3099999999999999E-2</v>
      </c>
      <c r="O85" s="78">
        <v>6.3E-3</v>
      </c>
    </row>
    <row r="86" spans="2:15">
      <c r="B86" t="s">
        <v>2719</v>
      </c>
      <c r="C86" t="s">
        <v>2720</v>
      </c>
      <c r="D86" t="s">
        <v>100</v>
      </c>
      <c r="E86" t="s">
        <v>2184</v>
      </c>
      <c r="F86" t="s">
        <v>2148</v>
      </c>
      <c r="G86" t="s">
        <v>215</v>
      </c>
      <c r="H86" t="s">
        <v>258</v>
      </c>
      <c r="I86" t="s">
        <v>102</v>
      </c>
      <c r="J86" s="77">
        <v>320000</v>
      </c>
      <c r="K86" s="77">
        <v>123.76</v>
      </c>
      <c r="L86" s="77">
        <v>396.03199999999998</v>
      </c>
      <c r="M86" s="78">
        <v>0</v>
      </c>
      <c r="N86" s="78">
        <v>2.93E-2</v>
      </c>
      <c r="O86" s="78">
        <v>4.3E-3</v>
      </c>
    </row>
    <row r="87" spans="2:15">
      <c r="B87" t="s">
        <v>2721</v>
      </c>
      <c r="C87" t="s">
        <v>2722</v>
      </c>
      <c r="D87" t="s">
        <v>100</v>
      </c>
      <c r="E87" t="s">
        <v>2184</v>
      </c>
      <c r="F87" t="s">
        <v>2148</v>
      </c>
      <c r="G87" t="s">
        <v>215</v>
      </c>
      <c r="H87" t="s">
        <v>258</v>
      </c>
      <c r="I87" t="s">
        <v>102</v>
      </c>
      <c r="J87" s="77">
        <v>42460</v>
      </c>
      <c r="K87" s="77">
        <v>176.3</v>
      </c>
      <c r="L87" s="77">
        <v>74.856979999999993</v>
      </c>
      <c r="M87" s="78">
        <v>0</v>
      </c>
      <c r="N87" s="78">
        <v>5.4999999999999997E-3</v>
      </c>
      <c r="O87" s="78">
        <v>8.0000000000000004E-4</v>
      </c>
    </row>
    <row r="88" spans="2:15">
      <c r="B88" t="s">
        <v>2723</v>
      </c>
      <c r="C88" t="s">
        <v>2724</v>
      </c>
      <c r="D88" t="s">
        <v>100</v>
      </c>
      <c r="E88" t="s">
        <v>2240</v>
      </c>
      <c r="F88" t="s">
        <v>2148</v>
      </c>
      <c r="G88" t="s">
        <v>215</v>
      </c>
      <c r="H88" t="s">
        <v>258</v>
      </c>
      <c r="I88" t="s">
        <v>102</v>
      </c>
      <c r="J88" s="77">
        <v>112272</v>
      </c>
      <c r="K88" s="77">
        <v>153.33000000000001</v>
      </c>
      <c r="L88" s="77">
        <v>172.1466576</v>
      </c>
      <c r="M88" s="78">
        <v>0</v>
      </c>
      <c r="N88" s="78">
        <v>1.2699999999999999E-2</v>
      </c>
      <c r="O88" s="78">
        <v>1.9E-3</v>
      </c>
    </row>
    <row r="89" spans="2:15">
      <c r="B89" t="s">
        <v>2725</v>
      </c>
      <c r="C89" t="s">
        <v>2726</v>
      </c>
      <c r="D89" t="s">
        <v>100</v>
      </c>
      <c r="E89" t="s">
        <v>2166</v>
      </c>
      <c r="F89" t="s">
        <v>2148</v>
      </c>
      <c r="G89" t="s">
        <v>215</v>
      </c>
      <c r="H89" t="s">
        <v>258</v>
      </c>
      <c r="I89" t="s">
        <v>102</v>
      </c>
      <c r="J89" s="77">
        <v>150486</v>
      </c>
      <c r="K89" s="77">
        <v>131.46</v>
      </c>
      <c r="L89" s="77">
        <v>197.82889560000001</v>
      </c>
      <c r="M89" s="78">
        <v>1E-3</v>
      </c>
      <c r="N89" s="78">
        <v>1.46E-2</v>
      </c>
      <c r="O89" s="78">
        <v>2.2000000000000001E-3</v>
      </c>
    </row>
    <row r="90" spans="2:15">
      <c r="B90" t="s">
        <v>2727</v>
      </c>
      <c r="C90" t="s">
        <v>2728</v>
      </c>
      <c r="D90" t="s">
        <v>100</v>
      </c>
      <c r="E90" t="s">
        <v>2166</v>
      </c>
      <c r="F90" t="s">
        <v>2148</v>
      </c>
      <c r="G90" t="s">
        <v>215</v>
      </c>
      <c r="H90" t="s">
        <v>258</v>
      </c>
      <c r="I90" t="s">
        <v>102</v>
      </c>
      <c r="J90" s="77">
        <v>48986</v>
      </c>
      <c r="K90" s="77">
        <v>172.51</v>
      </c>
      <c r="L90" s="77">
        <v>84.505748600000004</v>
      </c>
      <c r="M90" s="78">
        <v>0</v>
      </c>
      <c r="N90" s="78">
        <v>6.3E-3</v>
      </c>
      <c r="O90" s="78">
        <v>8.9999999999999998E-4</v>
      </c>
    </row>
    <row r="91" spans="2:15">
      <c r="B91" t="s">
        <v>2729</v>
      </c>
      <c r="C91" t="s">
        <v>2730</v>
      </c>
      <c r="D91" t="s">
        <v>100</v>
      </c>
      <c r="E91" t="s">
        <v>2240</v>
      </c>
      <c r="F91" t="s">
        <v>2148</v>
      </c>
      <c r="G91" t="s">
        <v>215</v>
      </c>
      <c r="H91" t="s">
        <v>258</v>
      </c>
      <c r="I91" t="s">
        <v>102</v>
      </c>
      <c r="J91" s="77">
        <v>5035</v>
      </c>
      <c r="K91" s="77">
        <v>96.25</v>
      </c>
      <c r="L91" s="77">
        <v>4.8461875000000001</v>
      </c>
      <c r="M91" s="78">
        <v>0</v>
      </c>
      <c r="N91" s="78">
        <v>4.0000000000000002E-4</v>
      </c>
      <c r="O91" s="78">
        <v>1E-4</v>
      </c>
    </row>
    <row r="92" spans="2:15">
      <c r="B92" t="s">
        <v>2731</v>
      </c>
      <c r="C92" t="s">
        <v>2732</v>
      </c>
      <c r="D92" t="s">
        <v>100</v>
      </c>
      <c r="E92" t="s">
        <v>2240</v>
      </c>
      <c r="F92" t="s">
        <v>2148</v>
      </c>
      <c r="G92" t="s">
        <v>215</v>
      </c>
      <c r="H92" t="s">
        <v>258</v>
      </c>
      <c r="I92" t="s">
        <v>102</v>
      </c>
      <c r="J92" s="77">
        <v>51913</v>
      </c>
      <c r="K92" s="77">
        <v>302.93</v>
      </c>
      <c r="L92" s="77">
        <v>157.26005090000001</v>
      </c>
      <c r="M92" s="78">
        <v>0</v>
      </c>
      <c r="N92" s="78">
        <v>1.1599999999999999E-2</v>
      </c>
      <c r="O92" s="78">
        <v>1.6999999999999999E-3</v>
      </c>
    </row>
    <row r="93" spans="2:15">
      <c r="B93" t="s">
        <v>2733</v>
      </c>
      <c r="C93" t="s">
        <v>2734</v>
      </c>
      <c r="D93" t="s">
        <v>100</v>
      </c>
      <c r="E93" t="s">
        <v>2166</v>
      </c>
      <c r="F93" t="s">
        <v>2148</v>
      </c>
      <c r="G93" t="s">
        <v>215</v>
      </c>
      <c r="H93" t="s">
        <v>258</v>
      </c>
      <c r="I93" t="s">
        <v>102</v>
      </c>
      <c r="J93" s="77">
        <v>91487</v>
      </c>
      <c r="K93" s="77">
        <v>202.09</v>
      </c>
      <c r="L93" s="77">
        <v>184.88607830000001</v>
      </c>
      <c r="M93" s="78">
        <v>0</v>
      </c>
      <c r="N93" s="78">
        <v>1.37E-2</v>
      </c>
      <c r="O93" s="78">
        <v>2E-3</v>
      </c>
    </row>
    <row r="94" spans="2:15">
      <c r="B94" t="s">
        <v>2735</v>
      </c>
      <c r="C94" t="s">
        <v>2736</v>
      </c>
      <c r="D94" t="s">
        <v>100</v>
      </c>
      <c r="E94" t="s">
        <v>2166</v>
      </c>
      <c r="F94" t="s">
        <v>2148</v>
      </c>
      <c r="G94" t="s">
        <v>215</v>
      </c>
      <c r="H94" t="s">
        <v>258</v>
      </c>
      <c r="I94" t="s">
        <v>102</v>
      </c>
      <c r="J94" s="77">
        <v>18600</v>
      </c>
      <c r="K94" s="77">
        <v>175.15</v>
      </c>
      <c r="L94" s="77">
        <v>32.5779</v>
      </c>
      <c r="M94" s="78">
        <v>0</v>
      </c>
      <c r="N94" s="78">
        <v>2.3999999999999998E-3</v>
      </c>
      <c r="O94" s="78">
        <v>4.0000000000000002E-4</v>
      </c>
    </row>
    <row r="95" spans="2:15">
      <c r="B95" t="s">
        <v>2737</v>
      </c>
      <c r="C95" t="s">
        <v>2738</v>
      </c>
      <c r="D95" t="s">
        <v>100</v>
      </c>
      <c r="E95" t="s">
        <v>2166</v>
      </c>
      <c r="F95" t="s">
        <v>2148</v>
      </c>
      <c r="G95" t="s">
        <v>215</v>
      </c>
      <c r="H95" t="s">
        <v>258</v>
      </c>
      <c r="I95" t="s">
        <v>102</v>
      </c>
      <c r="J95" s="77">
        <v>25293</v>
      </c>
      <c r="K95" s="77">
        <v>43.52</v>
      </c>
      <c r="L95" s="77">
        <v>11.007513599999999</v>
      </c>
      <c r="M95" s="78">
        <v>0</v>
      </c>
      <c r="N95" s="78">
        <v>8.0000000000000004E-4</v>
      </c>
      <c r="O95" s="78">
        <v>1E-4</v>
      </c>
    </row>
    <row r="96" spans="2:15">
      <c r="B96" s="79" t="s">
        <v>338</v>
      </c>
      <c r="C96" s="16"/>
      <c r="D96" s="16"/>
      <c r="E96" s="16"/>
      <c r="J96" s="81">
        <v>1040503</v>
      </c>
      <c r="L96" s="81">
        <v>1934.2864486999999</v>
      </c>
      <c r="N96" s="80">
        <v>0.1431</v>
      </c>
      <c r="O96" s="80">
        <v>2.1000000000000001E-2</v>
      </c>
    </row>
    <row r="97" spans="2:15">
      <c r="B97" t="s">
        <v>2739</v>
      </c>
      <c r="C97" t="s">
        <v>2740</v>
      </c>
      <c r="D97" t="s">
        <v>100</v>
      </c>
      <c r="E97" t="s">
        <v>2582</v>
      </c>
      <c r="F97" t="s">
        <v>123</v>
      </c>
      <c r="G97" t="s">
        <v>215</v>
      </c>
      <c r="H97" t="s">
        <v>258</v>
      </c>
      <c r="I97" t="s">
        <v>102</v>
      </c>
      <c r="J97" s="77">
        <v>592923</v>
      </c>
      <c r="K97" s="77">
        <v>105.13</v>
      </c>
      <c r="L97" s="77">
        <v>623.33994989999997</v>
      </c>
      <c r="M97" s="78">
        <v>2.9999999999999997E-4</v>
      </c>
      <c r="N97" s="78">
        <v>4.6100000000000002E-2</v>
      </c>
      <c r="O97" s="78">
        <v>6.7999999999999996E-3</v>
      </c>
    </row>
    <row r="98" spans="2:15">
      <c r="B98" t="s">
        <v>2741</v>
      </c>
      <c r="C98" t="s">
        <v>2742</v>
      </c>
      <c r="D98" t="s">
        <v>100</v>
      </c>
      <c r="E98" t="s">
        <v>2743</v>
      </c>
      <c r="F98" t="s">
        <v>123</v>
      </c>
      <c r="G98" t="s">
        <v>215</v>
      </c>
      <c r="H98" t="s">
        <v>258</v>
      </c>
      <c r="I98" t="s">
        <v>102</v>
      </c>
      <c r="J98" s="77">
        <v>2754</v>
      </c>
      <c r="K98" s="77">
        <v>104.49</v>
      </c>
      <c r="L98" s="77">
        <v>2.8776546000000001</v>
      </c>
      <c r="M98" s="78">
        <v>0</v>
      </c>
      <c r="N98" s="78">
        <v>2.0000000000000001E-4</v>
      </c>
      <c r="O98" s="78">
        <v>0</v>
      </c>
    </row>
    <row r="99" spans="2:15">
      <c r="B99" t="s">
        <v>2744</v>
      </c>
      <c r="C99" t="s">
        <v>2745</v>
      </c>
      <c r="D99" t="s">
        <v>100</v>
      </c>
      <c r="E99" t="s">
        <v>2147</v>
      </c>
      <c r="F99" t="s">
        <v>123</v>
      </c>
      <c r="G99" t="s">
        <v>215</v>
      </c>
      <c r="H99" t="s">
        <v>258</v>
      </c>
      <c r="I99" t="s">
        <v>102</v>
      </c>
      <c r="J99" s="77">
        <v>2000</v>
      </c>
      <c r="K99" s="77">
        <v>1037.3900000000001</v>
      </c>
      <c r="L99" s="77">
        <v>20.747800000000002</v>
      </c>
      <c r="M99" s="78">
        <v>0</v>
      </c>
      <c r="N99" s="78">
        <v>1.5E-3</v>
      </c>
      <c r="O99" s="78">
        <v>2.0000000000000001E-4</v>
      </c>
    </row>
    <row r="100" spans="2:15">
      <c r="B100" t="s">
        <v>2746</v>
      </c>
      <c r="C100" t="s">
        <v>2747</v>
      </c>
      <c r="D100" t="s">
        <v>100</v>
      </c>
      <c r="E100" t="s">
        <v>2147</v>
      </c>
      <c r="F100" t="s">
        <v>123</v>
      </c>
      <c r="G100" t="s">
        <v>215</v>
      </c>
      <c r="H100" t="s">
        <v>258</v>
      </c>
      <c r="I100" t="s">
        <v>102</v>
      </c>
      <c r="J100" s="77">
        <v>90000</v>
      </c>
      <c r="K100" s="77">
        <v>109.05</v>
      </c>
      <c r="L100" s="77">
        <v>98.144999999999996</v>
      </c>
      <c r="M100" s="78">
        <v>0</v>
      </c>
      <c r="N100" s="78">
        <v>7.3000000000000001E-3</v>
      </c>
      <c r="O100" s="78">
        <v>1.1000000000000001E-3</v>
      </c>
    </row>
    <row r="101" spans="2:15">
      <c r="B101" t="s">
        <v>2748</v>
      </c>
      <c r="C101" t="s">
        <v>2749</v>
      </c>
      <c r="D101" t="s">
        <v>100</v>
      </c>
      <c r="E101" t="s">
        <v>2750</v>
      </c>
      <c r="F101" t="s">
        <v>123</v>
      </c>
      <c r="G101" t="s">
        <v>215</v>
      </c>
      <c r="H101" t="s">
        <v>258</v>
      </c>
      <c r="I101" t="s">
        <v>102</v>
      </c>
      <c r="J101" s="77">
        <v>95585</v>
      </c>
      <c r="K101" s="77">
        <v>1027.03</v>
      </c>
      <c r="L101" s="77">
        <v>981.68662549999999</v>
      </c>
      <c r="M101" s="78">
        <v>0</v>
      </c>
      <c r="N101" s="78">
        <v>7.2599999999999998E-2</v>
      </c>
      <c r="O101" s="78">
        <v>1.0699999999999999E-2</v>
      </c>
    </row>
    <row r="102" spans="2:15">
      <c r="B102" t="s">
        <v>2751</v>
      </c>
      <c r="C102" t="s">
        <v>2752</v>
      </c>
      <c r="D102" t="s">
        <v>100</v>
      </c>
      <c r="E102" t="s">
        <v>2750</v>
      </c>
      <c r="F102" t="s">
        <v>123</v>
      </c>
      <c r="G102" t="s">
        <v>215</v>
      </c>
      <c r="H102" t="s">
        <v>258</v>
      </c>
      <c r="I102" t="s">
        <v>102</v>
      </c>
      <c r="J102" s="77">
        <v>245882</v>
      </c>
      <c r="K102" s="77">
        <v>72.17</v>
      </c>
      <c r="L102" s="77">
        <v>177.45303939999999</v>
      </c>
      <c r="M102" s="78">
        <v>0</v>
      </c>
      <c r="N102" s="78">
        <v>1.3100000000000001E-2</v>
      </c>
      <c r="O102" s="78">
        <v>1.9E-3</v>
      </c>
    </row>
    <row r="103" spans="2:15">
      <c r="B103" t="s">
        <v>2753</v>
      </c>
      <c r="C103" t="s">
        <v>2754</v>
      </c>
      <c r="D103" t="s">
        <v>100</v>
      </c>
      <c r="E103" t="s">
        <v>2177</v>
      </c>
      <c r="F103" t="s">
        <v>123</v>
      </c>
      <c r="G103" t="s">
        <v>215</v>
      </c>
      <c r="H103" t="s">
        <v>258</v>
      </c>
      <c r="I103" t="s">
        <v>102</v>
      </c>
      <c r="J103" s="77">
        <v>4859</v>
      </c>
      <c r="K103" s="77">
        <v>103.43</v>
      </c>
      <c r="L103" s="77">
        <v>5.0256637</v>
      </c>
      <c r="M103" s="78">
        <v>0</v>
      </c>
      <c r="N103" s="78">
        <v>4.0000000000000002E-4</v>
      </c>
      <c r="O103" s="78">
        <v>1E-4</v>
      </c>
    </row>
    <row r="104" spans="2:15">
      <c r="B104" t="s">
        <v>2755</v>
      </c>
      <c r="C104" t="s">
        <v>2756</v>
      </c>
      <c r="D104" t="s">
        <v>100</v>
      </c>
      <c r="E104" t="s">
        <v>2177</v>
      </c>
      <c r="F104" t="s">
        <v>123</v>
      </c>
      <c r="G104" t="s">
        <v>215</v>
      </c>
      <c r="H104" t="s">
        <v>258</v>
      </c>
      <c r="I104" t="s">
        <v>106</v>
      </c>
      <c r="J104" s="77">
        <v>6500</v>
      </c>
      <c r="K104" s="77">
        <v>104.22</v>
      </c>
      <c r="L104" s="77">
        <v>25.010715600000001</v>
      </c>
      <c r="M104" s="78">
        <v>0</v>
      </c>
      <c r="N104" s="78">
        <v>1.9E-3</v>
      </c>
      <c r="O104" s="78">
        <v>2.9999999999999997E-4</v>
      </c>
    </row>
    <row r="105" spans="2:15">
      <c r="B105" s="79" t="s">
        <v>221</v>
      </c>
      <c r="C105" s="16"/>
      <c r="D105" s="16"/>
      <c r="E105" s="16"/>
      <c r="J105" s="81">
        <v>18772</v>
      </c>
      <c r="L105" s="81">
        <v>2646.4260195100001</v>
      </c>
      <c r="N105" s="80">
        <v>0.1958</v>
      </c>
      <c r="O105" s="80">
        <v>2.8799999999999999E-2</v>
      </c>
    </row>
    <row r="106" spans="2:15">
      <c r="B106" s="79" t="s">
        <v>2574</v>
      </c>
      <c r="C106" s="16"/>
      <c r="D106" s="16"/>
      <c r="E106" s="16"/>
      <c r="J106" s="81">
        <v>0</v>
      </c>
      <c r="L106" s="81">
        <v>0</v>
      </c>
      <c r="N106" s="80">
        <v>0</v>
      </c>
      <c r="O106" s="80">
        <v>0</v>
      </c>
    </row>
    <row r="107" spans="2:15">
      <c r="B107" t="s">
        <v>215</v>
      </c>
      <c r="C107" t="s">
        <v>215</v>
      </c>
      <c r="D107" s="16"/>
      <c r="E107" s="16"/>
      <c r="F107" t="s">
        <v>215</v>
      </c>
      <c r="G107" t="s">
        <v>215</v>
      </c>
      <c r="I107" t="s">
        <v>215</v>
      </c>
      <c r="J107" s="77">
        <v>0</v>
      </c>
      <c r="K107" s="77">
        <v>0</v>
      </c>
      <c r="L107" s="77">
        <v>0</v>
      </c>
      <c r="M107" s="78">
        <v>0</v>
      </c>
      <c r="N107" s="78">
        <v>0</v>
      </c>
      <c r="O107" s="78">
        <v>0</v>
      </c>
    </row>
    <row r="108" spans="2:15">
      <c r="B108" s="79" t="s">
        <v>2575</v>
      </c>
      <c r="C108" s="16"/>
      <c r="D108" s="16"/>
      <c r="E108" s="16"/>
      <c r="J108" s="81">
        <v>2700</v>
      </c>
      <c r="L108" s="81">
        <v>127.78015692</v>
      </c>
      <c r="N108" s="80">
        <v>9.4999999999999998E-3</v>
      </c>
      <c r="O108" s="80">
        <v>1.4E-3</v>
      </c>
    </row>
    <row r="109" spans="2:15">
      <c r="B109" t="s">
        <v>2757</v>
      </c>
      <c r="C109" t="s">
        <v>2758</v>
      </c>
      <c r="D109" t="s">
        <v>891</v>
      </c>
      <c r="E109" t="s">
        <v>1198</v>
      </c>
      <c r="F109" t="s">
        <v>2244</v>
      </c>
      <c r="G109" t="s">
        <v>215</v>
      </c>
      <c r="H109" t="s">
        <v>258</v>
      </c>
      <c r="I109" t="s">
        <v>106</v>
      </c>
      <c r="J109" s="77">
        <v>1630</v>
      </c>
      <c r="K109" s="77">
        <v>887</v>
      </c>
      <c r="L109" s="77">
        <v>53.379305199999997</v>
      </c>
      <c r="M109" s="78">
        <v>0</v>
      </c>
      <c r="N109" s="78">
        <v>3.8999999999999998E-3</v>
      </c>
      <c r="O109" s="78">
        <v>5.9999999999999995E-4</v>
      </c>
    </row>
    <row r="110" spans="2:15">
      <c r="B110" t="s">
        <v>2759</v>
      </c>
      <c r="C110" t="s">
        <v>2760</v>
      </c>
      <c r="D110" t="s">
        <v>891</v>
      </c>
      <c r="E110" t="s">
        <v>2761</v>
      </c>
      <c r="F110" t="s">
        <v>2244</v>
      </c>
      <c r="G110" t="s">
        <v>215</v>
      </c>
      <c r="H110" t="s">
        <v>258</v>
      </c>
      <c r="I110" t="s">
        <v>106</v>
      </c>
      <c r="J110" s="77">
        <v>1070</v>
      </c>
      <c r="K110" s="77">
        <v>1873</v>
      </c>
      <c r="L110" s="77">
        <v>74.400851720000006</v>
      </c>
      <c r="M110" s="78">
        <v>0</v>
      </c>
      <c r="N110" s="78">
        <v>5.4999999999999997E-3</v>
      </c>
      <c r="O110" s="78">
        <v>8.0000000000000004E-4</v>
      </c>
    </row>
    <row r="111" spans="2:15">
      <c r="B111" s="79" t="s">
        <v>92</v>
      </c>
      <c r="C111" s="16"/>
      <c r="D111" s="16"/>
      <c r="E111" s="16"/>
      <c r="J111" s="81">
        <v>7098</v>
      </c>
      <c r="L111" s="81">
        <v>2112.3534328000001</v>
      </c>
      <c r="N111" s="80">
        <v>0.15629999999999999</v>
      </c>
      <c r="O111" s="80">
        <v>2.3E-2</v>
      </c>
    </row>
    <row r="112" spans="2:15">
      <c r="B112" t="s">
        <v>2762</v>
      </c>
      <c r="C112" t="s">
        <v>2763</v>
      </c>
      <c r="D112" t="s">
        <v>891</v>
      </c>
      <c r="E112" t="s">
        <v>1198</v>
      </c>
      <c r="F112" t="s">
        <v>2148</v>
      </c>
      <c r="G112" t="s">
        <v>215</v>
      </c>
      <c r="H112" t="s">
        <v>258</v>
      </c>
      <c r="I112" t="s">
        <v>106</v>
      </c>
      <c r="J112" s="77">
        <v>250</v>
      </c>
      <c r="K112" s="77">
        <v>3426</v>
      </c>
      <c r="L112" s="77">
        <v>31.621980000000001</v>
      </c>
      <c r="M112" s="78">
        <v>0</v>
      </c>
      <c r="N112" s="78">
        <v>2.3E-3</v>
      </c>
      <c r="O112" s="78">
        <v>2.9999999999999997E-4</v>
      </c>
    </row>
    <row r="113" spans="2:15">
      <c r="B113" t="s">
        <v>2764</v>
      </c>
      <c r="C113" t="s">
        <v>2765</v>
      </c>
      <c r="D113" t="s">
        <v>891</v>
      </c>
      <c r="E113" t="s">
        <v>2766</v>
      </c>
      <c r="F113" t="s">
        <v>2148</v>
      </c>
      <c r="G113" t="s">
        <v>215</v>
      </c>
      <c r="H113" t="s">
        <v>258</v>
      </c>
      <c r="I113" t="s">
        <v>106</v>
      </c>
      <c r="J113" s="77">
        <v>600</v>
      </c>
      <c r="K113" s="77">
        <v>2333</v>
      </c>
      <c r="L113" s="77">
        <v>51.680616000000001</v>
      </c>
      <c r="M113" s="78">
        <v>0</v>
      </c>
      <c r="N113" s="78">
        <v>3.8E-3</v>
      </c>
      <c r="O113" s="78">
        <v>5.9999999999999995E-4</v>
      </c>
    </row>
    <row r="114" spans="2:15">
      <c r="B114" t="s">
        <v>2767</v>
      </c>
      <c r="C114" t="s">
        <v>2768</v>
      </c>
      <c r="D114" t="s">
        <v>881</v>
      </c>
      <c r="E114" t="s">
        <v>2769</v>
      </c>
      <c r="F114" t="s">
        <v>2148</v>
      </c>
      <c r="G114" t="s">
        <v>215</v>
      </c>
      <c r="H114" t="s">
        <v>258</v>
      </c>
      <c r="I114" t="s">
        <v>106</v>
      </c>
      <c r="J114" s="77">
        <v>650</v>
      </c>
      <c r="K114" s="77">
        <v>2456</v>
      </c>
      <c r="L114" s="77">
        <v>58.939087999999998</v>
      </c>
      <c r="M114" s="78">
        <v>0</v>
      </c>
      <c r="N114" s="78">
        <v>4.4000000000000003E-3</v>
      </c>
      <c r="O114" s="78">
        <v>5.9999999999999995E-4</v>
      </c>
    </row>
    <row r="115" spans="2:15">
      <c r="B115" t="s">
        <v>2770</v>
      </c>
      <c r="C115" t="s">
        <v>2771</v>
      </c>
      <c r="D115" t="s">
        <v>891</v>
      </c>
      <c r="E115" t="s">
        <v>2772</v>
      </c>
      <c r="F115" t="s">
        <v>2148</v>
      </c>
      <c r="G115" t="s">
        <v>215</v>
      </c>
      <c r="H115" t="s">
        <v>258</v>
      </c>
      <c r="I115" t="s">
        <v>106</v>
      </c>
      <c r="J115" s="77">
        <v>60</v>
      </c>
      <c r="K115" s="77">
        <v>3226</v>
      </c>
      <c r="L115" s="77">
        <v>7.1462351999999996</v>
      </c>
      <c r="M115" s="78">
        <v>0</v>
      </c>
      <c r="N115" s="78">
        <v>5.0000000000000001E-4</v>
      </c>
      <c r="O115" s="78">
        <v>1E-4</v>
      </c>
    </row>
    <row r="116" spans="2:15">
      <c r="B116" t="s">
        <v>2773</v>
      </c>
      <c r="C116" t="s">
        <v>2774</v>
      </c>
      <c r="D116" t="s">
        <v>1359</v>
      </c>
      <c r="E116" t="s">
        <v>2442</v>
      </c>
      <c r="F116" t="s">
        <v>2148</v>
      </c>
      <c r="G116" t="s">
        <v>215</v>
      </c>
      <c r="H116" t="s">
        <v>258</v>
      </c>
      <c r="I116" t="s">
        <v>106</v>
      </c>
      <c r="J116" s="77">
        <v>2216</v>
      </c>
      <c r="K116" s="77">
        <v>3037</v>
      </c>
      <c r="L116" s="77">
        <v>248.47130464</v>
      </c>
      <c r="M116" s="78">
        <v>0</v>
      </c>
      <c r="N116" s="78">
        <v>1.84E-2</v>
      </c>
      <c r="O116" s="78">
        <v>2.7000000000000001E-3</v>
      </c>
    </row>
    <row r="117" spans="2:15">
      <c r="B117" t="s">
        <v>2775</v>
      </c>
      <c r="C117" t="s">
        <v>2776</v>
      </c>
      <c r="D117" t="s">
        <v>1359</v>
      </c>
      <c r="E117" t="s">
        <v>2489</v>
      </c>
      <c r="F117" t="s">
        <v>2148</v>
      </c>
      <c r="G117" t="s">
        <v>215</v>
      </c>
      <c r="H117" t="s">
        <v>258</v>
      </c>
      <c r="I117" t="s">
        <v>106</v>
      </c>
      <c r="J117" s="77">
        <v>97</v>
      </c>
      <c r="K117" s="77">
        <v>5370</v>
      </c>
      <c r="L117" s="77">
        <v>19.231258799999999</v>
      </c>
      <c r="M117" s="78">
        <v>0</v>
      </c>
      <c r="N117" s="78">
        <v>1.4E-3</v>
      </c>
      <c r="O117" s="78">
        <v>2.0000000000000001E-4</v>
      </c>
    </row>
    <row r="118" spans="2:15">
      <c r="B118" t="s">
        <v>2777</v>
      </c>
      <c r="C118" t="s">
        <v>2778</v>
      </c>
      <c r="D118" t="s">
        <v>891</v>
      </c>
      <c r="E118" t="s">
        <v>2489</v>
      </c>
      <c r="F118" t="s">
        <v>2148</v>
      </c>
      <c r="G118" t="s">
        <v>215</v>
      </c>
      <c r="H118" t="s">
        <v>258</v>
      </c>
      <c r="I118" t="s">
        <v>106</v>
      </c>
      <c r="J118" s="77">
        <v>1724</v>
      </c>
      <c r="K118" s="77">
        <v>21802</v>
      </c>
      <c r="L118" s="77">
        <v>1387.6990441600001</v>
      </c>
      <c r="M118" s="78">
        <v>0</v>
      </c>
      <c r="N118" s="78">
        <v>0.1027</v>
      </c>
      <c r="O118" s="78">
        <v>1.5100000000000001E-2</v>
      </c>
    </row>
    <row r="119" spans="2:15">
      <c r="B119" t="s">
        <v>2779</v>
      </c>
      <c r="C119" t="s">
        <v>2780</v>
      </c>
      <c r="D119" t="s">
        <v>881</v>
      </c>
      <c r="E119" t="s">
        <v>2489</v>
      </c>
      <c r="F119" t="s">
        <v>2148</v>
      </c>
      <c r="G119" t="s">
        <v>215</v>
      </c>
      <c r="H119" t="s">
        <v>258</v>
      </c>
      <c r="I119" t="s">
        <v>106</v>
      </c>
      <c r="J119" s="77">
        <v>1501</v>
      </c>
      <c r="K119" s="77">
        <v>5550</v>
      </c>
      <c r="L119" s="77">
        <v>307.56390599999997</v>
      </c>
      <c r="M119" s="78">
        <v>0</v>
      </c>
      <c r="N119" s="78">
        <v>2.2800000000000001E-2</v>
      </c>
      <c r="O119" s="78">
        <v>3.3E-3</v>
      </c>
    </row>
    <row r="120" spans="2:15">
      <c r="B120" s="79" t="s">
        <v>338</v>
      </c>
      <c r="C120" s="16"/>
      <c r="D120" s="16"/>
      <c r="E120" s="16"/>
      <c r="J120" s="81">
        <v>8974</v>
      </c>
      <c r="L120" s="81">
        <v>406.29242979000003</v>
      </c>
      <c r="N120" s="80">
        <v>3.0099999999999998E-2</v>
      </c>
      <c r="O120" s="80">
        <v>4.4000000000000003E-3</v>
      </c>
    </row>
    <row r="121" spans="2:15">
      <c r="B121" t="s">
        <v>2781</v>
      </c>
      <c r="C121" t="s">
        <v>2782</v>
      </c>
      <c r="D121" t="s">
        <v>2294</v>
      </c>
      <c r="E121" t="s">
        <v>2783</v>
      </c>
      <c r="F121" t="s">
        <v>1605</v>
      </c>
      <c r="G121" t="s">
        <v>215</v>
      </c>
      <c r="H121" t="s">
        <v>258</v>
      </c>
      <c r="I121" t="s">
        <v>200</v>
      </c>
      <c r="J121" s="77">
        <v>74</v>
      </c>
      <c r="K121" s="77">
        <v>4925.5</v>
      </c>
      <c r="L121" s="77">
        <v>15.02050927</v>
      </c>
      <c r="M121" s="78">
        <v>0</v>
      </c>
      <c r="N121" s="78">
        <v>1.1000000000000001E-3</v>
      </c>
      <c r="O121" s="78">
        <v>2.0000000000000001E-4</v>
      </c>
    </row>
    <row r="122" spans="2:15">
      <c r="B122" t="s">
        <v>2784</v>
      </c>
      <c r="C122" t="s">
        <v>2785</v>
      </c>
      <c r="D122" t="s">
        <v>123</v>
      </c>
      <c r="E122" t="s">
        <v>2533</v>
      </c>
      <c r="F122" t="s">
        <v>1605</v>
      </c>
      <c r="G122" t="s">
        <v>215</v>
      </c>
      <c r="H122" t="s">
        <v>258</v>
      </c>
      <c r="I122" t="s">
        <v>106</v>
      </c>
      <c r="J122" s="77">
        <v>1837</v>
      </c>
      <c r="K122" s="77">
        <v>1955</v>
      </c>
      <c r="L122" s="77">
        <v>132.59208820000001</v>
      </c>
      <c r="M122" s="78">
        <v>0</v>
      </c>
      <c r="N122" s="78">
        <v>9.7999999999999997E-3</v>
      </c>
      <c r="O122" s="78">
        <v>1.4E-3</v>
      </c>
    </row>
    <row r="123" spans="2:15">
      <c r="B123" t="s">
        <v>2786</v>
      </c>
      <c r="C123" t="s">
        <v>2787</v>
      </c>
      <c r="D123" t="s">
        <v>123</v>
      </c>
      <c r="E123" t="s">
        <v>2545</v>
      </c>
      <c r="F123" t="s">
        <v>1605</v>
      </c>
      <c r="G123" t="s">
        <v>215</v>
      </c>
      <c r="H123" t="s">
        <v>258</v>
      </c>
      <c r="I123" t="s">
        <v>106</v>
      </c>
      <c r="J123" s="77">
        <v>7063</v>
      </c>
      <c r="K123" s="77">
        <v>992</v>
      </c>
      <c r="L123" s="77">
        <v>258.67983232</v>
      </c>
      <c r="M123" s="78">
        <v>0</v>
      </c>
      <c r="N123" s="78">
        <v>1.9099999999999999E-2</v>
      </c>
      <c r="O123" s="78">
        <v>2.8E-3</v>
      </c>
    </row>
    <row r="124" spans="2:15">
      <c r="B124" t="s">
        <v>223</v>
      </c>
      <c r="C124" s="16"/>
      <c r="D124" s="16"/>
      <c r="E124" s="16"/>
    </row>
    <row r="125" spans="2:15">
      <c r="B125" t="s">
        <v>259</v>
      </c>
      <c r="C125" s="16"/>
      <c r="D125" s="16"/>
      <c r="E125" s="16"/>
    </row>
    <row r="126" spans="2:15">
      <c r="B126" t="s">
        <v>260</v>
      </c>
      <c r="C126" s="16"/>
      <c r="D126" s="16"/>
      <c r="E126" s="16"/>
    </row>
    <row r="127" spans="2:15">
      <c r="B127" t="s">
        <v>261</v>
      </c>
      <c r="C127" s="16"/>
      <c r="D127" s="16"/>
      <c r="E127" s="16"/>
    </row>
    <row r="128" spans="2:1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45106</v>
      </c>
    </row>
    <row r="2" spans="2:60" s="1" customFormat="1">
      <c r="B2" s="2" t="s">
        <v>1</v>
      </c>
      <c r="C2" s="12" t="s">
        <v>2864</v>
      </c>
    </row>
    <row r="3" spans="2:60" s="1" customFormat="1">
      <c r="B3" s="2" t="s">
        <v>2</v>
      </c>
      <c r="C3" s="83" t="s">
        <v>197</v>
      </c>
    </row>
    <row r="4" spans="2:60" s="1" customFormat="1">
      <c r="B4" s="2" t="s">
        <v>3</v>
      </c>
      <c r="C4" s="83" t="s">
        <v>198</v>
      </c>
    </row>
    <row r="6" spans="2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0" ht="26.25" customHeight="1">
      <c r="B7" s="104" t="s">
        <v>95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23969</v>
      </c>
      <c r="H11" s="7"/>
      <c r="I11" s="75">
        <v>0.23968999999999999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23969</v>
      </c>
      <c r="I12" s="81">
        <v>0.23968999999999999</v>
      </c>
      <c r="K12" s="80">
        <v>1</v>
      </c>
      <c r="L12" s="80">
        <v>0</v>
      </c>
    </row>
    <row r="13" spans="2:60">
      <c r="B13" s="79" t="s">
        <v>2788</v>
      </c>
      <c r="D13" s="16"/>
      <c r="E13" s="16"/>
      <c r="G13" s="81">
        <v>23969</v>
      </c>
      <c r="I13" s="81">
        <v>0.23968999999999999</v>
      </c>
      <c r="K13" s="80">
        <v>1</v>
      </c>
      <c r="L13" s="80">
        <v>0</v>
      </c>
    </row>
    <row r="14" spans="2:60">
      <c r="B14" t="s">
        <v>2789</v>
      </c>
      <c r="C14" t="s">
        <v>2790</v>
      </c>
      <c r="D14" t="s">
        <v>100</v>
      </c>
      <c r="E14" t="s">
        <v>128</v>
      </c>
      <c r="F14" t="s">
        <v>102</v>
      </c>
      <c r="G14" s="77">
        <v>15355</v>
      </c>
      <c r="H14" s="77">
        <v>1</v>
      </c>
      <c r="I14" s="77">
        <v>0.15354999999999999</v>
      </c>
      <c r="J14" s="78">
        <v>2.3999999999999998E-3</v>
      </c>
      <c r="K14" s="78">
        <v>0.64059999999999995</v>
      </c>
      <c r="L14" s="78">
        <v>0</v>
      </c>
    </row>
    <row r="15" spans="2:60">
      <c r="B15" t="s">
        <v>2791</v>
      </c>
      <c r="C15" t="s">
        <v>2792</v>
      </c>
      <c r="D15" t="s">
        <v>100</v>
      </c>
      <c r="E15" t="s">
        <v>128</v>
      </c>
      <c r="F15" t="s">
        <v>102</v>
      </c>
      <c r="G15" s="77">
        <v>8614</v>
      </c>
      <c r="H15" s="77">
        <v>1</v>
      </c>
      <c r="I15" s="77">
        <v>8.6139999999999994E-2</v>
      </c>
      <c r="J15" s="78">
        <v>8.0000000000000004E-4</v>
      </c>
      <c r="K15" s="78">
        <v>0.3594</v>
      </c>
      <c r="L15" s="78">
        <v>0</v>
      </c>
    </row>
    <row r="16" spans="2:60">
      <c r="B16" s="79" t="s">
        <v>221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s="79" t="s">
        <v>2793</v>
      </c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215</v>
      </c>
      <c r="C18" t="s">
        <v>215</v>
      </c>
      <c r="D18" s="16"/>
      <c r="E18" t="s">
        <v>215</v>
      </c>
      <c r="F18" t="s">
        <v>215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t="s">
        <v>223</v>
      </c>
      <c r="D19" s="16"/>
      <c r="E19" s="16"/>
    </row>
    <row r="20" spans="2:12">
      <c r="B20" t="s">
        <v>259</v>
      </c>
      <c r="D20" s="16"/>
      <c r="E20" s="16"/>
    </row>
    <row r="21" spans="2:12">
      <c r="B21" t="s">
        <v>260</v>
      </c>
      <c r="D21" s="16"/>
      <c r="E21" s="16"/>
    </row>
    <row r="22" spans="2:12">
      <c r="B22" t="s">
        <v>261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2023-09-07T12:54:21Z</dcterms:modified>
</cp:coreProperties>
</file>