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4-6.2023\רשימות נכסים- 30.6.23\רשימות נכסים- שידור שני- 30.6.23\"/>
    </mc:Choice>
  </mc:AlternateContent>
  <xr:revisionPtr revIDLastSave="0" documentId="13_ncr:1_{29713183-2083-408F-A9BB-6D04710841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2" l="1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L11" i="2"/>
  <c r="K11" i="2"/>
  <c r="J15" i="2"/>
  <c r="J12" i="2"/>
  <c r="J11" i="2"/>
</calcChain>
</file>

<file path=xl/sharedStrings.xml><?xml version="1.0" encoding="utf-8"?>
<sst xmlns="http://schemas.openxmlformats.org/spreadsheetml/2006/main" count="2740" uniqueCount="440">
  <si>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</si>
  <si>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</si>
  <si>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</si>
  <si>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</si>
  <si>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</si>
  <si>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</si>
  <si>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</si>
  <si>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</si>
  <si>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</si>
  <si>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</si>
  <si>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</si>
  <si>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</si>
  <si>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</si>
  <si>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</si>
  <si>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</si>
  <si>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</si>
  <si>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</si>
  <si>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</si>
  <si>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</si>
  <si>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</si>
  <si>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</si>
  <si>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</si>
  <si>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</si>
  <si>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</si>
  <si>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</si>
  <si>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</si>
  <si>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</si>
  <si>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</si>
  <si>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</si>
  <si>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</si>
  <si>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</si>
  <si>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</si>
  <si>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</si>
  <si>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</si>
  <si>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</si>
  <si>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</si>
  <si>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</si>
  <si>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</si>
  <si>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</si>
  <si>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</si>
  <si>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</si>
  <si>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</si>
  <si>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</si>
  <si>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</si>
  <si>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</si>
  <si>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</si>
  <si>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</si>
  <si>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</si>
  <si>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</si>
  <si>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</si>
  <si>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</si>
  <si>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</si>
  <si>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</si>
  <si>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</si>
  <si>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</si>
  <si>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</si>
  <si>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</si>
  <si>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</si>
  <si>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</si>
  <si>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</si>
  <si>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</si>
  <si>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</si>
  <si>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</si>
  <si>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</si>
  <si>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</si>
  <si>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</si>
  <si>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</si>
  <si>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</si>
  <si>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</si>
  <si>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</si>
  <si>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</si>
  <si>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</si>
  <si>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</si>
  <si>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</si>
  <si>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</si>
  <si>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</si>
  <si>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</si>
  <si>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</si>
  <si>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</si>
  <si>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</si>
  <si>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</si>
  <si>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</si>
  <si>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</si>
  <si>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</si>
  <si>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</si>
  <si>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</si>
  <si>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</si>
  <si>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</si>
  <si>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</si>
  <si>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</si>
  <si>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</si>
  <si>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</si>
  <si>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</si>
  <si>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</si>
  <si>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</si>
  <si>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</si>
  <si>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</si>
  <si>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</si>
  <si>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</si>
  <si>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</si>
  <si>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</si>
  <si>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</si>
  <si>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</si>
  <si>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</si>
  <si>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</si>
  <si>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</si>
  <si>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</si>
  <si>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</si>
  <si>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</si>
  <si>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</si>
  <si>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</si>
  <si>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</si>
  <si>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</si>
  <si>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</si>
  <si>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</si>
  <si>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</si>
  <si>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</si>
  <si>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</si>
  <si>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</si>
  <si>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</si>
  <si>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</si>
  <si>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</si>
  <si>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</si>
  <si>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</si>
  <si>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</si>
  <si>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</si>
  <si>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</si>
  <si>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</si>
  <si>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</si>
  <si>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</si>
  <si>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</si>
  <si>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</si>
  <si>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</si>
  <si>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</si>
  <si>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</si>
  <si>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</si>
  <si>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</si>
  <si>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</si>
  <si>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</si>
  <si>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</si>
  <si>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</si>
  <si>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</si>
  <si>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</si>
  <si>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</si>
  <si>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</si>
  <si>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</si>
  <si>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</si>
  <si>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</si>
  <si>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</si>
  <si>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</si>
  <si>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</si>
  <si>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</si>
  <si>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</si>
  <si>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</si>
  <si>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</si>
  <si>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</si>
  <si>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</si>
  <si>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</si>
  <si>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</si>
  <si>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</si>
  <si>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</si>
  <si>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</si>
  <si>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</si>
  <si>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</si>
  <si>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</si>
  <si>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</si>
  <si>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</si>
  <si>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</si>
  <si>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</si>
  <si>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</si>
  <si>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</si>
  <si>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</si>
  <si>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</si>
  <si>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</si>
  <si>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</si>
  <si>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</si>
  <si>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</si>
  <si>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</si>
  <si>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</si>
  <si>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</si>
  <si>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</si>
  <si>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</si>
  <si>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</si>
  <si>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</si>
  <si>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</si>
  <si>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</si>
  <si>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</si>
  <si>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</si>
  <si>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</si>
  <si>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</si>
  <si>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</si>
  <si>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</si>
  <si>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</si>
  <si>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</si>
  <si>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</si>
  <si>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</si>
  <si>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</si>
  <si>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</si>
  <si>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</si>
  <si>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</si>
  <si>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</si>
  <si>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</si>
  <si>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</si>
  <si>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</si>
  <si>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</si>
  <si>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</si>
  <si>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</si>
  <si>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</si>
  <si>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</si>
  <si>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</si>
  <si>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</si>
  <si>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</si>
  <si>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</si>
  <si>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</si>
  <si>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</si>
  <si>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</si>
  <si>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</si>
  <si>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</si>
  <si>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</si>
  <si>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</si>
  <si>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</si>
  <si>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</si>
  <si>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</si>
  <si>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</si>
  <si>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</si>
  <si>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</si>
  <si>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</si>
  <si>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</si>
  <si>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</si>
  <si>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</si>
  <si>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</si>
  <si>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</si>
  <si>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</si>
  <si>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</si>
  <si>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</si>
  <si>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</si>
  <si>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</si>
  <si>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</si>
  <si>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</si>
  <si>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קסם קרן סל תא 125- קסם קרנות נאמנות בע"מ</t>
  </si>
  <si>
    <t>1146356</t>
  </si>
  <si>
    <t>510938608</t>
  </si>
  <si>
    <t>מניות</t>
  </si>
  <si>
    <t>קסם תא 90- קסם קרנות נאמנות בע"מ</t>
  </si>
  <si>
    <t>1146331</t>
  </si>
  <si>
    <t>קסם קרן סל תא פיננסים- קסם תעודות סל ומוצרי מדדים בע"מ</t>
  </si>
  <si>
    <t>1146554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</si>
  <si>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</si>
  <si>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</si>
  <si>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</si>
  <si>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</si>
  <si>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511776783</t>
  </si>
  <si>
    <t>אג"ח</t>
  </si>
  <si>
    <t>הראל סל תלבונד 40- הראל קרנות נאמנות בע"מ</t>
  </si>
  <si>
    <t>1150499</t>
  </si>
  <si>
    <t>הראל סל תלבונד ש 50- הראל קרנות נאמנות בע"מ</t>
  </si>
  <si>
    <t>1150713</t>
  </si>
  <si>
    <t>תכלית סל )00( צמודות מדד ממשלת- מיטב תכלית קרנות נאמנות בע"מ</t>
  </si>
  <si>
    <t>1145085</t>
  </si>
  <si>
    <t>513534974</t>
  </si>
  <si>
    <t>תכלית סל גליל 5 10- מיטב תכלית קרנות נאמנות בע"מ</t>
  </si>
  <si>
    <t>1145176</t>
  </si>
  <si>
    <t>תכלית סל שחר 2 5- מיטב תכלית קרנות נאמנות בע"מ</t>
  </si>
  <si>
    <t>1145150</t>
  </si>
  <si>
    <t>תכלית סל שחר 5 פלוס- מיטב תכלית קרנות נאמנות בע"מ</t>
  </si>
  <si>
    <t>1145168</t>
  </si>
  <si>
    <t>תכלית סל תלבונד תשו- מיטב תכלית קרנות נאמנות בע"מ</t>
  </si>
  <si>
    <t>1145259</t>
  </si>
  <si>
    <t>תכלית תל בונד 60- מיטב תכלית קרנות נאמנות בע"מ</t>
  </si>
  <si>
    <t>1145101</t>
  </si>
  <si>
    <t>פסג.גליל 2-5- פסגות קרנות נאמנות בע"מ</t>
  </si>
  <si>
    <t>1147917</t>
  </si>
  <si>
    <t>513765339</t>
  </si>
  <si>
    <t>פסגות ETF גליל 5 10- פסגות קרנות נאמנות בע"מ</t>
  </si>
  <si>
    <t>1147925</t>
  </si>
  <si>
    <t>פסגות ETF שחר 2-5- פסגות קרנות נאמנות בע"מ</t>
  </si>
  <si>
    <t>1147792</t>
  </si>
  <si>
    <t>פסגות ETF שחר 5- פסגות קרנות נאמנות בע"מ</t>
  </si>
  <si>
    <t>1147818</t>
  </si>
  <si>
    <t>קסם ETF שחר 0-2- קסם קרנות נאמנות בע"מ</t>
  </si>
  <si>
    <t>1146166</t>
  </si>
  <si>
    <t>קסם תשואות- קסם קרנות נאמנות בע"מ</t>
  </si>
  <si>
    <t>1146950</t>
  </si>
  <si>
    <t>סה"כ שמחקות מדדים אחרים בחו"ל</t>
  </si>
  <si>
    <t>סה"כ short</t>
  </si>
  <si>
    <t>סה"כ שמחקות מדדי מניות</t>
  </si>
  <si>
    <t>Ishares S&amp;P500 Swap Ucits- BlackRock  Asset Managment</t>
  </si>
  <si>
    <t>IE00BMTX1Y45</t>
  </si>
  <si>
    <t>27796</t>
  </si>
  <si>
    <t>ISHR MSCI EUR-I- BlackRock  Asset Managment</t>
  </si>
  <si>
    <t>IE00B1YZSC51</t>
  </si>
  <si>
    <t>ISHR S&amp;P500 IT- BlackRock  Asset Managment</t>
  </si>
  <si>
    <t>IE00B3WJKG14</t>
  </si>
  <si>
    <t>LSE</t>
  </si>
  <si>
    <t>HORIZONS S&amp;P/TSX- HORIZON</t>
  </si>
  <si>
    <t>CA44056G1054</t>
  </si>
  <si>
    <t>89871</t>
  </si>
  <si>
    <t>HSBC MSCI EMERGI- HSBC BANK PLC</t>
  </si>
  <si>
    <t>IE00B5SSQT16</t>
  </si>
  <si>
    <t>11221</t>
  </si>
  <si>
    <t>INVESCO S&amp;P 500 UCITS ETF- Invesco investment management limited</t>
  </si>
  <si>
    <t>IE00B3YCGJ38</t>
  </si>
  <si>
    <t>21100</t>
  </si>
  <si>
    <t>Nomura Nikkei 225 ETF- Nomura asset management</t>
  </si>
  <si>
    <t>JP3027650005</t>
  </si>
  <si>
    <t>JPX</t>
  </si>
  <si>
    <t>20081</t>
  </si>
  <si>
    <t>Nomura topix etf- Nomura asset management</t>
  </si>
  <si>
    <t>JP3027630007</t>
  </si>
  <si>
    <t>Vanguard aust share- Vanguard Group</t>
  </si>
  <si>
    <t>AU000000VAS1</t>
  </si>
  <si>
    <t>12517</t>
  </si>
  <si>
    <t>סה"כ שמחקות מדדים אחרים</t>
  </si>
  <si>
    <t>ISHARES EMER MKTS- BlackRock  Asset Managment</t>
  </si>
  <si>
    <t>IE00B6TLBW47</t>
  </si>
  <si>
    <t>Ishares markit iboxx $ hy- BlackRock  Asset Managment</t>
  </si>
  <si>
    <t>IE00B4PY7Y77</t>
  </si>
  <si>
    <t>ISHARES MARKIT IBOXX- BlackRock  Asset Managment</t>
  </si>
  <si>
    <t>IE0032895942</t>
  </si>
  <si>
    <t>Ishares markit iboxx eur HY- BlackRock  Asset Managment</t>
  </si>
  <si>
    <t>IE00B66F4759</t>
  </si>
  <si>
    <t>AMUNDI EURO HIGH- CREDIT AGRICOLE SA</t>
  </si>
  <si>
    <t>FR0011494822</t>
  </si>
  <si>
    <t>EURONEXT</t>
  </si>
  <si>
    <t>10886</t>
  </si>
  <si>
    <t>Xtrackers USD HY corp Bond- DWS INVESMENT S.A</t>
  </si>
  <si>
    <t>IE00BDR5HM97</t>
  </si>
  <si>
    <t>10673</t>
  </si>
  <si>
    <t>spdr barclays high yield- State Street Corp</t>
  </si>
  <si>
    <t>US78468R6229</t>
  </si>
  <si>
    <t>NYSE</t>
  </si>
  <si>
    <t>22041</t>
  </si>
  <si>
    <t>Spdr Corporate bond- State Street Corp</t>
  </si>
  <si>
    <t>US78464A3757</t>
  </si>
  <si>
    <t>VANGUARD CORP BOND $- Vanguard Group</t>
  </si>
  <si>
    <t>IE00BZ163K21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</si>
  <si>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</si>
  <si>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</si>
  <si>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</si>
  <si>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</si>
  <si>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</si>
  <si>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</si>
  <si>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</si>
  <si>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</si>
  <si>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</si>
  <si>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</si>
  <si>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</si>
  <si>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</si>
  <si>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</si>
  <si>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</si>
  <si>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</si>
  <si>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</si>
  <si>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</si>
  <si>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</si>
  <si>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</si>
  <si>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</si>
  <si>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</si>
  <si>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</si>
  <si>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</si>
  <si>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</si>
  <si>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</si>
  <si>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</si>
  <si>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</si>
  <si>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</si>
  <si>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</si>
  <si>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</si>
  <si>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</si>
  <si>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20230424 USD\ILS 3.6223000 20231204- בנק לאומי לישראל בע"מ</t>
  </si>
  <si>
    <t>90017809</t>
  </si>
  <si>
    <t>24/04/23</t>
  </si>
  <si>
    <t>FWD CCY\ILS 20230425 USD\ILS 3.6100000 20231204- בנק לאומי לישראל בע"מ</t>
  </si>
  <si>
    <t>90017817</t>
  </si>
  <si>
    <t>25/04/23</t>
  </si>
  <si>
    <t>FWD CCY\ILS 20230427 USD\ILS 3.6028000 20231204- בנק לאומי לישראל בע"מ</t>
  </si>
  <si>
    <t>90017838</t>
  </si>
  <si>
    <t>27/04/23</t>
  </si>
  <si>
    <t>FWD CCY\ILS 20230427 USD\ILS 3.6039000 20231204- בנק לאומי לישראל בע"מ</t>
  </si>
  <si>
    <t>90017839</t>
  </si>
  <si>
    <t>FWD CCY\ILS 20230501 USD\ILS 3.5873000 20231204- בנק לאומי לישראל בע"מ</t>
  </si>
  <si>
    <t>90017850</t>
  </si>
  <si>
    <t>01/05/23</t>
  </si>
  <si>
    <t>FWD CCY\ILS 20230502 USD\ILS 3.5836000 20231204- בנק לאומי לישראל בע"מ</t>
  </si>
  <si>
    <t>90017867</t>
  </si>
  <si>
    <t>02/05/23</t>
  </si>
  <si>
    <t>FWD CCY\ILS 20230509 USD\ILS 3.6215000 20231204- בנק לאומי לישראל בע"מ</t>
  </si>
  <si>
    <t>90017899</t>
  </si>
  <si>
    <t>09/05/23</t>
  </si>
  <si>
    <t>FWD CCY\ILS 20230510 USD\ILS 3.6394000 20231204- בנק לאומי לישראל בע"מ</t>
  </si>
  <si>
    <t>90017934</t>
  </si>
  <si>
    <t>10/05/23</t>
  </si>
  <si>
    <t>FWD CCY\ILS 20230515 USD\ILS 3.6230000 20231204- בנק לאומי לישראל בע"מ</t>
  </si>
  <si>
    <t>90017969</t>
  </si>
  <si>
    <t>15/05/23</t>
  </si>
  <si>
    <t>FWD CCY\ILS 20230605 USD\ILS 3.7034000 20231204- בנק לאומי לישראל בע"מ</t>
  </si>
  <si>
    <t>90018137</t>
  </si>
  <si>
    <t>05/06/23</t>
  </si>
  <si>
    <t>FWD CCY\ILS 20230614 USD\ILS 3.5886000 20231204- בנק לאומי לישראל בע"מ</t>
  </si>
  <si>
    <t>90018236</t>
  </si>
  <si>
    <t>14/06/23</t>
  </si>
  <si>
    <t>FWD CCY\ILS 20230615 USD\ILS 3.5690000 20231204- בנק לאומי לישראל בע"מ</t>
  </si>
  <si>
    <t>90018252</t>
  </si>
  <si>
    <t>15/06/23</t>
  </si>
  <si>
    <t>FWD CCY\ILS 20230626 USD\ILS 3.6000000 20231204- בנק לאומי לישראל בע"מ</t>
  </si>
  <si>
    <t>90018334</t>
  </si>
  <si>
    <t>26/06/23</t>
  </si>
  <si>
    <t>FWD CCY\ILS 20230628 USD\ILS 3.6490000 20231204- בנק לאומי לישראל בע"מ</t>
  </si>
  <si>
    <t>90018370</t>
  </si>
  <si>
    <t>28/06/23</t>
  </si>
  <si>
    <t>FWD CCY\CCY 20230309 EUR\USD 1.0651700 20230807- בנק לאומי לישראל בע"מ</t>
  </si>
  <si>
    <t>90017475</t>
  </si>
  <si>
    <t>09/03/23</t>
  </si>
  <si>
    <t>FWD CCY\CCY 20230425 EUR\USD 1.1094000 20230807- בנק לאומי לישראל בע"מ</t>
  </si>
  <si>
    <t>90017818</t>
  </si>
  <si>
    <t>FWD CCY\CCY 20230615 USD\JPY 140.3300000 20230724- בנק לאומי לישראל בע"מ</t>
  </si>
  <si>
    <t>90018254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</si>
  <si>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</si>
  <si>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</si>
  <si>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</si>
  <si>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</si>
  <si>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</si>
  <si>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</si>
  <si>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</si>
  <si>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</si>
  <si>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</si>
  <si>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</si>
  <si>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</si>
  <si>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</si>
  <si>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</si>
  <si>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</si>
  <si>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</si>
  <si>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בארץ</t>
  </si>
  <si>
    <t>לא מדורג</t>
  </si>
  <si>
    <t>זכאים</t>
  </si>
  <si>
    <t>עו'ש(לשלם)</t>
  </si>
  <si>
    <t>1111111111</t>
  </si>
  <si>
    <t>רבית עוש לקבל</t>
  </si>
  <si>
    <t>1111110</t>
  </si>
  <si>
    <t>מגדל מקפת קרנות פנסיה וקופות גמל בע"מ</t>
  </si>
  <si>
    <t>מגדל לתגמולים ולפיצויים מסלול עוקב מדדים- גמיש</t>
  </si>
  <si>
    <t>בנק לאומי לישראל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</si>
</sst>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70" formatCode="_ * #,##0.000000_ ;_ * \-#,##0.000000_ ;_ * &quot;-&quot;??_ ;_ @_ 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70" fontId="0" fillId="0" borderId="0" xfId="11" applyNumberFormat="1" applyFont="1"/>
    <xf numFmtId="4" fontId="9" fillId="0" borderId="0" xfId="0" applyNumberFormat="1" applyFont="1" applyAlignment="1">
      <alignment horizontal="center" wrapText="1"/>
    </xf>
    <xf numFmtId="166" fontId="0" fillId="0" borderId="0" xfId="0" applyNumberFormat="1"/>
    <xf numFmtId="4" fontId="0" fillId="0" borderId="0" xfId="0" applyNumberFormat="1"/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1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8">
        <v>45106</v>
      </c>
    </row>
    <row r="2" spans="1:36">
      <c r="B2" s="2" t="s">
        <v>1</v>
      </c>
      <c r="C2" s="12" t="s">
        <v>437</v>
      </c>
    </row>
    <row r="3" spans="1:36">
      <c r="B3" s="2" t="s">
        <v>2</v>
      </c>
      <c r="C3" s="99" t="s">
        <v>438</v>
      </c>
    </row>
    <row r="4" spans="1:36">
      <c r="B4" s="2" t="s">
        <v>3</v>
      </c>
      <c r="C4" s="100">
        <v>14228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133.50826809974001</v>
      </c>
      <c r="D11" s="76">
        <v>6.7699999999999996E-2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0</v>
      </c>
      <c r="D13" s="78">
        <v>0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1861.7631096221601</v>
      </c>
      <c r="D17" s="78">
        <v>0.94379999999999997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-1.95882</v>
      </c>
      <c r="D31" s="78">
        <v>-1E-3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-20.756409999999999</v>
      </c>
      <c r="D37" s="78">
        <v>-1.0500000000000001E-2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1972.5561477219001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197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 s="101">
        <v>4.0334000000000003</v>
      </c>
    </row>
    <row r="48" spans="1:4">
      <c r="C48" t="s">
        <v>120</v>
      </c>
      <c r="D48" s="101">
        <v>2.4485999999999999</v>
      </c>
    </row>
    <row r="49" spans="3:4">
      <c r="C49" t="s">
        <v>106</v>
      </c>
      <c r="D49" s="101">
        <v>3.6920000000000002</v>
      </c>
    </row>
    <row r="50" spans="3:4">
      <c r="C50" t="s">
        <v>116</v>
      </c>
      <c r="D50" s="101">
        <v>2.7841999999999998</v>
      </c>
    </row>
    <row r="51" spans="3:4">
      <c r="C51" t="s">
        <v>198</v>
      </c>
      <c r="D51" s="101">
        <v>2.5600999999999999E-2</v>
      </c>
    </row>
  </sheetData>
  <sortState xmlns:xlrd2="http://schemas.microsoft.com/office/spreadsheetml/2017/richdata2" ref="A47:BI51">
    <sortCondition ref="C47:C51"/>
  </sortState>
  <mergeCells count="1">
    <mergeCell ref="B6:D6"/>
  </mergeCells>
  <dataValidations count="1">
    <dataValidation allowBlank="1" showInputMessage="1" showErrorMessage="1" sqref="C1:C4" xr:uid="{0BC79AF0-B549-496D-92F4-E1CC26444CD3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8">
        <v>45106</v>
      </c>
    </row>
    <row r="2" spans="2:61" s="1" customFormat="1">
      <c r="B2" s="2" t="s">
        <v>1</v>
      </c>
      <c r="C2" s="12" t="s">
        <v>437</v>
      </c>
    </row>
    <row r="3" spans="2:61" s="1" customFormat="1">
      <c r="B3" s="2" t="s">
        <v>2</v>
      </c>
      <c r="C3" s="99" t="s">
        <v>438</v>
      </c>
    </row>
    <row r="4" spans="2:61" s="1" customFormat="1">
      <c r="B4" s="2" t="s">
        <v>3</v>
      </c>
      <c r="C4" s="100">
        <v>14228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199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340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212</v>
      </c>
      <c r="C14" t="s">
        <v>212</v>
      </c>
      <c r="D14" s="16"/>
      <c r="E14" t="s">
        <v>212</v>
      </c>
      <c r="F14" t="s">
        <v>212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341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212</v>
      </c>
      <c r="C16" t="s">
        <v>212</v>
      </c>
      <c r="D16" s="16"/>
      <c r="E16" t="s">
        <v>212</v>
      </c>
      <c r="F16" t="s">
        <v>212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342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233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212</v>
      </c>
      <c r="C20" t="s">
        <v>212</v>
      </c>
      <c r="D20" s="16"/>
      <c r="E20" t="s">
        <v>212</v>
      </c>
      <c r="F20" t="s">
        <v>212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217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340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343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212</v>
      </c>
      <c r="C25" t="s">
        <v>212</v>
      </c>
      <c r="D25" s="16"/>
      <c r="E25" t="s">
        <v>212</v>
      </c>
      <c r="F25" t="s">
        <v>212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342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344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233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212</v>
      </c>
      <c r="C31" t="s">
        <v>212</v>
      </c>
      <c r="D31" s="16"/>
      <c r="E31" t="s">
        <v>212</v>
      </c>
      <c r="F31" t="s">
        <v>212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219</v>
      </c>
      <c r="C32" s="16"/>
      <c r="D32" s="16"/>
      <c r="E32" s="16"/>
    </row>
    <row r="33" spans="2:5">
      <c r="B33" t="s">
        <v>225</v>
      </c>
      <c r="C33" s="16"/>
      <c r="D33" s="16"/>
      <c r="E33" s="16"/>
    </row>
    <row r="34" spans="2:5">
      <c r="B34" t="s">
        <v>226</v>
      </c>
      <c r="C34" s="16"/>
      <c r="D34" s="16"/>
      <c r="E34" s="16"/>
    </row>
    <row r="35" spans="2:5">
      <c r="B35" t="s">
        <v>227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8">
        <v>45106</v>
      </c>
    </row>
    <row r="2" spans="1:60" s="1" customFormat="1">
      <c r="B2" s="2" t="s">
        <v>1</v>
      </c>
      <c r="C2" s="12" t="s">
        <v>437</v>
      </c>
    </row>
    <row r="3" spans="1:60" s="1" customFormat="1">
      <c r="B3" s="2" t="s">
        <v>2</v>
      </c>
      <c r="C3" s="99" t="s">
        <v>438</v>
      </c>
    </row>
    <row r="4" spans="1:60" s="1" customFormat="1">
      <c r="B4" s="2" t="s">
        <v>3</v>
      </c>
      <c r="C4" s="100">
        <v>14228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199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217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212</v>
      </c>
      <c r="C15" t="s">
        <v>212</v>
      </c>
      <c r="D15" s="19"/>
      <c r="E15" t="s">
        <v>212</v>
      </c>
      <c r="F15" t="s">
        <v>212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219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225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226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227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3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8">
        <v>45106</v>
      </c>
    </row>
    <row r="2" spans="2:81" s="1" customFormat="1">
      <c r="B2" s="2" t="s">
        <v>1</v>
      </c>
      <c r="C2" s="12" t="s">
        <v>437</v>
      </c>
    </row>
    <row r="3" spans="2:81" s="1" customFormat="1">
      <c r="B3" s="2" t="s">
        <v>2</v>
      </c>
      <c r="C3" s="99" t="s">
        <v>438</v>
      </c>
    </row>
    <row r="4" spans="2:81" s="1" customFormat="1">
      <c r="B4" s="2" t="s">
        <v>3</v>
      </c>
      <c r="C4" s="100">
        <v>14228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199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345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212</v>
      </c>
      <c r="C14" t="s">
        <v>212</v>
      </c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346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212</v>
      </c>
      <c r="C16" t="s">
        <v>212</v>
      </c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347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212</v>
      </c>
      <c r="C18" t="s">
        <v>212</v>
      </c>
      <c r="E18" t="s">
        <v>212</v>
      </c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212</v>
      </c>
      <c r="C19" t="s">
        <v>212</v>
      </c>
      <c r="E19" t="s">
        <v>212</v>
      </c>
      <c r="H19" s="77">
        <v>0</v>
      </c>
      <c r="I19" t="s">
        <v>212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212</v>
      </c>
      <c r="C20" t="s">
        <v>212</v>
      </c>
      <c r="E20" t="s">
        <v>212</v>
      </c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212</v>
      </c>
      <c r="C21" t="s">
        <v>212</v>
      </c>
      <c r="E21" t="s">
        <v>212</v>
      </c>
      <c r="H21" s="77">
        <v>0</v>
      </c>
      <c r="I21" t="s">
        <v>212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217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345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212</v>
      </c>
      <c r="C24" t="s">
        <v>212</v>
      </c>
      <c r="E24" t="s">
        <v>212</v>
      </c>
      <c r="H24" s="77">
        <v>0</v>
      </c>
      <c r="I24" t="s">
        <v>212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346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212</v>
      </c>
      <c r="C26" t="s">
        <v>212</v>
      </c>
      <c r="E26" t="s">
        <v>212</v>
      </c>
      <c r="H26" s="77">
        <v>0</v>
      </c>
      <c r="I26" t="s">
        <v>212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347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212</v>
      </c>
      <c r="C28" t="s">
        <v>212</v>
      </c>
      <c r="E28" t="s">
        <v>212</v>
      </c>
      <c r="H28" s="77">
        <v>0</v>
      </c>
      <c r="I28" t="s">
        <v>212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212</v>
      </c>
      <c r="C29" t="s">
        <v>212</v>
      </c>
      <c r="E29" t="s">
        <v>212</v>
      </c>
      <c r="H29" s="77">
        <v>0</v>
      </c>
      <c r="I29" t="s">
        <v>212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212</v>
      </c>
      <c r="C30" t="s">
        <v>212</v>
      </c>
      <c r="E30" t="s">
        <v>212</v>
      </c>
      <c r="H30" s="77">
        <v>0</v>
      </c>
      <c r="I30" t="s">
        <v>212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212</v>
      </c>
      <c r="C31" t="s">
        <v>212</v>
      </c>
      <c r="E31" t="s">
        <v>212</v>
      </c>
      <c r="H31" s="77">
        <v>0</v>
      </c>
      <c r="I31" t="s">
        <v>212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219</v>
      </c>
    </row>
    <row r="33" spans="2:2">
      <c r="B33" t="s">
        <v>225</v>
      </c>
    </row>
    <row r="34" spans="2:2">
      <c r="B34" t="s">
        <v>226</v>
      </c>
    </row>
    <row r="35" spans="2:2">
      <c r="B35" t="s">
        <v>227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8">
        <v>45106</v>
      </c>
    </row>
    <row r="2" spans="2:72" s="1" customFormat="1">
      <c r="B2" s="2" t="s">
        <v>1</v>
      </c>
      <c r="C2" s="12" t="s">
        <v>437</v>
      </c>
    </row>
    <row r="3" spans="2:72" s="1" customFormat="1">
      <c r="B3" s="2" t="s">
        <v>2</v>
      </c>
      <c r="C3" s="99" t="s">
        <v>438</v>
      </c>
    </row>
    <row r="4" spans="2:72" s="1" customFormat="1">
      <c r="B4" s="2" t="s">
        <v>3</v>
      </c>
      <c r="C4" s="100">
        <v>14228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348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212</v>
      </c>
      <c r="C14" t="s">
        <v>212</v>
      </c>
      <c r="D14" t="s">
        <v>212</v>
      </c>
      <c r="G14" s="77">
        <v>0</v>
      </c>
      <c r="H14" t="s">
        <v>212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349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212</v>
      </c>
      <c r="C16" t="s">
        <v>212</v>
      </c>
      <c r="D16" t="s">
        <v>212</v>
      </c>
      <c r="G16" s="77">
        <v>0</v>
      </c>
      <c r="H16" t="s">
        <v>212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350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212</v>
      </c>
      <c r="C18" t="s">
        <v>212</v>
      </c>
      <c r="D18" t="s">
        <v>212</v>
      </c>
      <c r="G18" s="77">
        <v>0</v>
      </c>
      <c r="H18" t="s">
        <v>212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351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212</v>
      </c>
      <c r="C20" t="s">
        <v>212</v>
      </c>
      <c r="D20" t="s">
        <v>212</v>
      </c>
      <c r="G20" s="77">
        <v>0</v>
      </c>
      <c r="H20" t="s">
        <v>212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233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212</v>
      </c>
      <c r="C22" t="s">
        <v>212</v>
      </c>
      <c r="D22" t="s">
        <v>212</v>
      </c>
      <c r="G22" s="77">
        <v>0</v>
      </c>
      <c r="H22" t="s">
        <v>212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217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223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212</v>
      </c>
      <c r="C25" t="s">
        <v>212</v>
      </c>
      <c r="D25" t="s">
        <v>212</v>
      </c>
      <c r="G25" s="77">
        <v>0</v>
      </c>
      <c r="H25" t="s">
        <v>212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352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212</v>
      </c>
      <c r="C27" t="s">
        <v>212</v>
      </c>
      <c r="D27" t="s">
        <v>212</v>
      </c>
      <c r="G27" s="77">
        <v>0</v>
      </c>
      <c r="H27" t="s">
        <v>212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225</v>
      </c>
    </row>
    <row r="29" spans="2:16">
      <c r="B29" t="s">
        <v>226</v>
      </c>
    </row>
    <row r="30" spans="2:16">
      <c r="B30" t="s">
        <v>227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8">
        <v>45106</v>
      </c>
    </row>
    <row r="2" spans="2:65" s="1" customFormat="1">
      <c r="B2" s="2" t="s">
        <v>1</v>
      </c>
      <c r="C2" s="12" t="s">
        <v>437</v>
      </c>
    </row>
    <row r="3" spans="2:65" s="1" customFormat="1">
      <c r="B3" s="2" t="s">
        <v>2</v>
      </c>
      <c r="C3" s="99" t="s">
        <v>438</v>
      </c>
    </row>
    <row r="4" spans="2:65" s="1" customFormat="1">
      <c r="B4" s="2" t="s">
        <v>3</v>
      </c>
      <c r="C4" s="100">
        <v>14228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199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353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7">
        <v>0</v>
      </c>
      <c r="K14" t="s">
        <v>212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354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7">
        <v>0</v>
      </c>
      <c r="K16" t="s">
        <v>212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230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7">
        <v>0</v>
      </c>
      <c r="K18" t="s">
        <v>212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233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7">
        <v>0</v>
      </c>
      <c r="K20" t="s">
        <v>212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355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7">
        <v>0</v>
      </c>
      <c r="K23" t="s">
        <v>212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356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7">
        <v>0</v>
      </c>
      <c r="K25" t="s">
        <v>212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219</v>
      </c>
      <c r="D26" s="16"/>
      <c r="E26" s="16"/>
      <c r="F26" s="16"/>
    </row>
    <row r="27" spans="2:19">
      <c r="B27" t="s">
        <v>225</v>
      </c>
      <c r="D27" s="16"/>
      <c r="E27" s="16"/>
      <c r="F27" s="16"/>
    </row>
    <row r="28" spans="2:19">
      <c r="B28" t="s">
        <v>226</v>
      </c>
      <c r="D28" s="16"/>
      <c r="E28" s="16"/>
      <c r="F28" s="16"/>
    </row>
    <row r="29" spans="2:19">
      <c r="B29" t="s">
        <v>227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8">
        <v>45106</v>
      </c>
    </row>
    <row r="2" spans="2:81" s="1" customFormat="1">
      <c r="B2" s="2" t="s">
        <v>1</v>
      </c>
      <c r="C2" s="12" t="s">
        <v>437</v>
      </c>
    </row>
    <row r="3" spans="2:81" s="1" customFormat="1">
      <c r="B3" s="2" t="s">
        <v>2</v>
      </c>
      <c r="C3" s="99" t="s">
        <v>438</v>
      </c>
    </row>
    <row r="4" spans="2:81" s="1" customFormat="1">
      <c r="B4" s="2" t="s">
        <v>3</v>
      </c>
      <c r="C4" s="100">
        <v>14228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199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353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7">
        <v>0</v>
      </c>
      <c r="K14" t="s">
        <v>212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354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7">
        <v>0</v>
      </c>
      <c r="K16" t="s">
        <v>212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230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7">
        <v>0</v>
      </c>
      <c r="K18" t="s">
        <v>212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233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7">
        <v>0</v>
      </c>
      <c r="K20" t="s">
        <v>212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217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231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7">
        <v>0</v>
      </c>
      <c r="K23" t="s">
        <v>212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232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7">
        <v>0</v>
      </c>
      <c r="K25" t="s">
        <v>212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219</v>
      </c>
      <c r="C26" s="16"/>
      <c r="D26" s="16"/>
      <c r="E26" s="16"/>
    </row>
    <row r="27" spans="2:19">
      <c r="B27" t="s">
        <v>225</v>
      </c>
      <c r="C27" s="16"/>
      <c r="D27" s="16"/>
      <c r="E27" s="16"/>
    </row>
    <row r="28" spans="2:19">
      <c r="B28" t="s">
        <v>226</v>
      </c>
      <c r="C28" s="16"/>
      <c r="D28" s="16"/>
      <c r="E28" s="16"/>
    </row>
    <row r="29" spans="2:19">
      <c r="B29" t="s">
        <v>227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8">
        <v>45106</v>
      </c>
    </row>
    <row r="2" spans="2:98" s="1" customFormat="1">
      <c r="B2" s="2" t="s">
        <v>1</v>
      </c>
      <c r="C2" s="12" t="s">
        <v>437</v>
      </c>
    </row>
    <row r="3" spans="2:98" s="1" customFormat="1">
      <c r="B3" s="2" t="s">
        <v>2</v>
      </c>
      <c r="C3" s="99" t="s">
        <v>438</v>
      </c>
    </row>
    <row r="4" spans="2:98" s="1" customFormat="1">
      <c r="B4" s="2" t="s">
        <v>3</v>
      </c>
      <c r="C4" s="100">
        <v>14228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199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212</v>
      </c>
      <c r="C13" t="s">
        <v>212</v>
      </c>
      <c r="D13" s="16"/>
      <c r="E13" s="16"/>
      <c r="F13" t="s">
        <v>212</v>
      </c>
      <c r="G13" t="s">
        <v>212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217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231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232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219</v>
      </c>
      <c r="C19" s="16"/>
      <c r="D19" s="16"/>
      <c r="E19" s="16"/>
    </row>
    <row r="20" spans="2:13">
      <c r="B20" t="s">
        <v>225</v>
      </c>
      <c r="C20" s="16"/>
      <c r="D20" s="16"/>
      <c r="E20" s="16"/>
    </row>
    <row r="21" spans="2:13">
      <c r="B21" t="s">
        <v>226</v>
      </c>
      <c r="C21" s="16"/>
      <c r="D21" s="16"/>
      <c r="E21" s="16"/>
    </row>
    <row r="22" spans="2:13">
      <c r="B22" t="s">
        <v>227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8">
        <v>45106</v>
      </c>
    </row>
    <row r="2" spans="2:55" s="1" customFormat="1">
      <c r="B2" s="2" t="s">
        <v>1</v>
      </c>
      <c r="C2" s="12" t="s">
        <v>437</v>
      </c>
    </row>
    <row r="3" spans="2:55" s="1" customFormat="1">
      <c r="B3" s="2" t="s">
        <v>2</v>
      </c>
      <c r="C3" s="99" t="s">
        <v>438</v>
      </c>
    </row>
    <row r="4" spans="2:55" s="1" customFormat="1">
      <c r="B4" s="2" t="s">
        <v>3</v>
      </c>
      <c r="C4" s="100">
        <v>14228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199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357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212</v>
      </c>
      <c r="C14" t="s">
        <v>212</v>
      </c>
      <c r="D14" t="s">
        <v>212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358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212</v>
      </c>
      <c r="C16" t="s">
        <v>212</v>
      </c>
      <c r="D16" t="s">
        <v>212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359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212</v>
      </c>
      <c r="C18" t="s">
        <v>212</v>
      </c>
      <c r="D18" t="s">
        <v>212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360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212</v>
      </c>
      <c r="C20" t="s">
        <v>212</v>
      </c>
      <c r="D20" t="s">
        <v>212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217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361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212</v>
      </c>
      <c r="C23" t="s">
        <v>212</v>
      </c>
      <c r="D23" t="s">
        <v>212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362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212</v>
      </c>
      <c r="C25" t="s">
        <v>212</v>
      </c>
      <c r="D25" t="s">
        <v>212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363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212</v>
      </c>
      <c r="C27" t="s">
        <v>212</v>
      </c>
      <c r="D27" t="s">
        <v>212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364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212</v>
      </c>
      <c r="C29" t="s">
        <v>212</v>
      </c>
      <c r="D29" t="s">
        <v>212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219</v>
      </c>
      <c r="C30" s="16"/>
    </row>
    <row r="31" spans="2:11">
      <c r="B31" t="s">
        <v>225</v>
      </c>
      <c r="C31" s="16"/>
    </row>
    <row r="32" spans="2:11">
      <c r="B32" t="s">
        <v>226</v>
      </c>
      <c r="C32" s="16"/>
    </row>
    <row r="33" spans="2:3">
      <c r="B33" t="s">
        <v>227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8">
        <v>45106</v>
      </c>
    </row>
    <row r="2" spans="2:59" s="1" customFormat="1">
      <c r="B2" s="2" t="s">
        <v>1</v>
      </c>
      <c r="C2" s="12" t="s">
        <v>437</v>
      </c>
    </row>
    <row r="3" spans="2:59" s="1" customFormat="1">
      <c r="B3" s="2" t="s">
        <v>2</v>
      </c>
      <c r="C3" s="99" t="s">
        <v>438</v>
      </c>
    </row>
    <row r="4" spans="2:59" s="1" customFormat="1">
      <c r="B4" s="2" t="s">
        <v>3</v>
      </c>
      <c r="C4" s="100">
        <v>14228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365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339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219</v>
      </c>
      <c r="C16" s="16"/>
      <c r="D16" s="16"/>
    </row>
    <row r="17" spans="2:4">
      <c r="B17" t="s">
        <v>225</v>
      </c>
      <c r="C17" s="16"/>
      <c r="D17" s="16"/>
    </row>
    <row r="18" spans="2:4">
      <c r="B18" t="s">
        <v>226</v>
      </c>
      <c r="C18" s="16"/>
      <c r="D18" s="16"/>
    </row>
    <row r="19" spans="2:4">
      <c r="B19" t="s">
        <v>227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8">
        <v>45106</v>
      </c>
    </row>
    <row r="2" spans="2:52" s="1" customFormat="1">
      <c r="B2" s="2" t="s">
        <v>1</v>
      </c>
      <c r="C2" s="12" t="s">
        <v>437</v>
      </c>
    </row>
    <row r="3" spans="2:52" s="1" customFormat="1">
      <c r="B3" s="2" t="s">
        <v>2</v>
      </c>
      <c r="C3" s="99" t="s">
        <v>438</v>
      </c>
    </row>
    <row r="4" spans="2:52" s="1" customFormat="1">
      <c r="B4" s="2" t="s">
        <v>3</v>
      </c>
      <c r="C4" s="100">
        <v>14228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199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340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341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366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342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340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343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342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344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233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219</v>
      </c>
      <c r="C34" s="16"/>
      <c r="D34" s="16"/>
    </row>
    <row r="35" spans="2:12">
      <c r="B35" t="s">
        <v>225</v>
      </c>
      <c r="C35" s="16"/>
      <c r="D35" s="16"/>
    </row>
    <row r="36" spans="2:12">
      <c r="B36" t="s">
        <v>226</v>
      </c>
      <c r="C36" s="16"/>
      <c r="D36" s="16"/>
    </row>
    <row r="37" spans="2:12">
      <c r="B37" t="s">
        <v>227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9" workbookViewId="0">
      <selection activeCell="L25" sqref="L2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20" s="1" customFormat="1">
      <c r="B1" s="2" t="s">
        <v>0</v>
      </c>
      <c r="C1" s="98">
        <v>45106</v>
      </c>
    </row>
    <row r="2" spans="2:20" s="1" customFormat="1">
      <c r="B2" s="2" t="s">
        <v>1</v>
      </c>
      <c r="C2" s="12" t="s">
        <v>437</v>
      </c>
    </row>
    <row r="3" spans="2:20" s="1" customFormat="1">
      <c r="B3" s="2" t="s">
        <v>2</v>
      </c>
      <c r="C3" s="99" t="s">
        <v>438</v>
      </c>
    </row>
    <row r="4" spans="2:20" s="1" customFormat="1">
      <c r="B4" s="2" t="s">
        <v>3</v>
      </c>
      <c r="C4" s="100">
        <v>14228</v>
      </c>
    </row>
    <row r="5" spans="2:20">
      <c r="B5" s="2"/>
    </row>
    <row r="7" spans="2:20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20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20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2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20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J12+J31</f>
        <v>133.50826809974001</v>
      </c>
      <c r="K11" s="76">
        <f>J11/$J$11</f>
        <v>1</v>
      </c>
      <c r="L11" s="76">
        <f>J11/'סכום נכסי הקרן'!$C$42</f>
        <v>6.7682873440093633E-2</v>
      </c>
      <c r="T11" s="102"/>
    </row>
    <row r="12" spans="2:20">
      <c r="B12" s="79" t="s">
        <v>199</v>
      </c>
      <c r="C12" s="26"/>
      <c r="D12" s="27"/>
      <c r="E12" s="27"/>
      <c r="F12" s="27"/>
      <c r="G12" s="27"/>
      <c r="H12" s="27"/>
      <c r="I12" s="80">
        <v>0</v>
      </c>
      <c r="J12" s="81">
        <f>J13+J15+J21+J23+J25+J27+J29</f>
        <v>133.50826809974001</v>
      </c>
      <c r="K12" s="80">
        <f t="shared" ref="K12:K35" si="0">J12/$J$11</f>
        <v>1</v>
      </c>
      <c r="L12" s="80">
        <f>J12/'סכום נכסי הקרן'!$C$42</f>
        <v>6.7682873440093633E-2</v>
      </c>
    </row>
    <row r="13" spans="2:20">
      <c r="B13" s="79" t="s">
        <v>200</v>
      </c>
      <c r="C13" s="26"/>
      <c r="D13" s="27"/>
      <c r="E13" s="27"/>
      <c r="F13" s="27"/>
      <c r="G13" s="27"/>
      <c r="H13" s="27"/>
      <c r="I13" s="80">
        <v>0</v>
      </c>
      <c r="J13" s="81">
        <v>130.93114</v>
      </c>
      <c r="K13" s="80">
        <f t="shared" si="0"/>
        <v>0.98069686517231491</v>
      </c>
      <c r="L13" s="80">
        <f>J13/'סכום נכסי הקרן'!$C$42</f>
        <v>6.6376381808554361E-2</v>
      </c>
    </row>
    <row r="14" spans="2:20">
      <c r="B14" s="99" t="s">
        <v>439</v>
      </c>
      <c r="C14" t="s">
        <v>201</v>
      </c>
      <c r="D14" t="s">
        <v>202</v>
      </c>
      <c r="E14" t="s">
        <v>203</v>
      </c>
      <c r="F14" t="s">
        <v>204</v>
      </c>
      <c r="G14" t="s">
        <v>102</v>
      </c>
      <c r="H14" s="103">
        <v>4.3900000000000002E-2</v>
      </c>
      <c r="I14" s="103">
        <v>4.3900000000000002E-2</v>
      </c>
      <c r="J14" s="104">
        <v>130.93114</v>
      </c>
      <c r="K14" s="103">
        <f t="shared" si="0"/>
        <v>0.98069686517231491</v>
      </c>
      <c r="L14" s="103">
        <f>J14/'סכום נכסי הקרן'!$C$42</f>
        <v>6.6376381808554361E-2</v>
      </c>
    </row>
    <row r="15" spans="2:20">
      <c r="B15" s="79" t="s">
        <v>205</v>
      </c>
      <c r="C15" s="26"/>
      <c r="D15" s="27"/>
      <c r="E15" s="27"/>
      <c r="F15" s="27"/>
      <c r="G15" s="27"/>
      <c r="H15" s="27"/>
      <c r="I15" s="80">
        <v>0</v>
      </c>
      <c r="J15" s="81">
        <f>SUM(J16:J20)</f>
        <v>2.5771280997400003</v>
      </c>
      <c r="K15" s="80">
        <f t="shared" si="0"/>
        <v>1.9303134827685021E-2</v>
      </c>
      <c r="L15" s="80">
        <f>J15/'סכום נכסי הקרן'!$C$42</f>
        <v>1.3064916315392689E-3</v>
      </c>
    </row>
    <row r="16" spans="2:20">
      <c r="B16" s="99" t="s">
        <v>439</v>
      </c>
      <c r="C16" t="s">
        <v>209</v>
      </c>
      <c r="D16" t="s">
        <v>202</v>
      </c>
      <c r="E16" t="s">
        <v>203</v>
      </c>
      <c r="F16" t="s">
        <v>204</v>
      </c>
      <c r="G16" t="s">
        <v>110</v>
      </c>
      <c r="H16" s="103">
        <v>2.8500000000000001E-2</v>
      </c>
      <c r="I16" s="103">
        <v>2.8500000000000001E-2</v>
      </c>
      <c r="J16" s="104">
        <v>7.3811219999999997E-2</v>
      </c>
      <c r="K16" s="103">
        <f t="shared" si="0"/>
        <v>5.5285879332100886E-4</v>
      </c>
      <c r="L16" s="103">
        <f>J16/'סכום נכסי הקרן'!$C$42</f>
        <v>3.7419071738588725E-5</v>
      </c>
    </row>
    <row r="17" spans="2:12">
      <c r="B17" s="99" t="s">
        <v>439</v>
      </c>
      <c r="C17" t="s">
        <v>206</v>
      </c>
      <c r="D17" t="s">
        <v>202</v>
      </c>
      <c r="E17" t="s">
        <v>203</v>
      </c>
      <c r="F17" t="s">
        <v>204</v>
      </c>
      <c r="G17" t="s">
        <v>120</v>
      </c>
      <c r="H17" s="103">
        <v>0</v>
      </c>
      <c r="I17" s="103">
        <v>0</v>
      </c>
      <c r="J17" s="104">
        <v>2.1621138000000002E-2</v>
      </c>
      <c r="K17" s="103">
        <f t="shared" si="0"/>
        <v>1.6194606002863809E-4</v>
      </c>
      <c r="L17" s="103">
        <f>J17/'סכום נכסי הקרן'!$C$42</f>
        <v>1.0960974685040118E-5</v>
      </c>
    </row>
    <row r="18" spans="2:12">
      <c r="B18" s="99" t="s">
        <v>439</v>
      </c>
      <c r="C18" t="s">
        <v>207</v>
      </c>
      <c r="D18" t="s">
        <v>202</v>
      </c>
      <c r="E18" t="s">
        <v>203</v>
      </c>
      <c r="F18" t="s">
        <v>204</v>
      </c>
      <c r="G18" t="s">
        <v>106</v>
      </c>
      <c r="H18" s="103">
        <v>4.5100000000000001E-2</v>
      </c>
      <c r="I18" s="103">
        <v>4.5100000000000001E-2</v>
      </c>
      <c r="J18" s="104">
        <v>2.3514717200000002</v>
      </c>
      <c r="K18" s="103">
        <f t="shared" si="0"/>
        <v>1.7612929547129518E-2</v>
      </c>
      <c r="L18" s="103">
        <f>J18/'סכום נכסי הקרן'!$C$42</f>
        <v>1.1920936814476528E-3</v>
      </c>
    </row>
    <row r="19" spans="2:12">
      <c r="B19" s="99" t="s">
        <v>439</v>
      </c>
      <c r="C19" t="s">
        <v>208</v>
      </c>
      <c r="D19" t="s">
        <v>202</v>
      </c>
      <c r="E19" t="s">
        <v>203</v>
      </c>
      <c r="F19" t="s">
        <v>204</v>
      </c>
      <c r="G19" t="s">
        <v>116</v>
      </c>
      <c r="H19" s="103">
        <v>0</v>
      </c>
      <c r="I19" s="103">
        <v>0</v>
      </c>
      <c r="J19" s="104">
        <v>3.8783906E-2</v>
      </c>
      <c r="K19" s="103">
        <f t="shared" si="0"/>
        <v>2.904981582940295E-4</v>
      </c>
      <c r="L19" s="103">
        <f>J19/'סכום נכסי הקרן'!$C$42</f>
        <v>1.9661750082395084E-5</v>
      </c>
    </row>
    <row r="20" spans="2:12">
      <c r="B20" s="99" t="s">
        <v>439</v>
      </c>
      <c r="C20" t="s">
        <v>210</v>
      </c>
      <c r="D20" t="s">
        <v>202</v>
      </c>
      <c r="E20" t="s">
        <v>203</v>
      </c>
      <c r="F20" t="s">
        <v>204</v>
      </c>
      <c r="G20" t="s">
        <v>198</v>
      </c>
      <c r="H20" s="103">
        <v>0</v>
      </c>
      <c r="I20" s="103">
        <v>0</v>
      </c>
      <c r="J20" s="104">
        <v>9.1440115739999994E-2</v>
      </c>
      <c r="K20" s="103">
        <f t="shared" si="0"/>
        <v>6.8490226891182373E-4</v>
      </c>
      <c r="L20" s="103">
        <f>J20/'סכום נכסי הקרן'!$C$42</f>
        <v>4.6356153585591945E-5</v>
      </c>
    </row>
    <row r="21" spans="2:12">
      <c r="B21" s="79" t="s">
        <v>211</v>
      </c>
      <c r="D21" s="16"/>
      <c r="I21" s="80">
        <v>0</v>
      </c>
      <c r="J21" s="81">
        <v>0</v>
      </c>
      <c r="K21" s="80">
        <f t="shared" si="0"/>
        <v>0</v>
      </c>
      <c r="L21" s="80">
        <f>J21/'סכום נכסי הקרן'!$C$42</f>
        <v>0</v>
      </c>
    </row>
    <row r="22" spans="2:12">
      <c r="B22" t="s">
        <v>212</v>
      </c>
      <c r="C22" t="s">
        <v>212</v>
      </c>
      <c r="D22" s="16"/>
      <c r="E22" t="s">
        <v>212</v>
      </c>
      <c r="G22" t="s">
        <v>212</v>
      </c>
      <c r="H22" s="103">
        <v>0</v>
      </c>
      <c r="I22" s="103">
        <v>0</v>
      </c>
      <c r="J22" s="104">
        <v>0</v>
      </c>
      <c r="K22" s="103">
        <f t="shared" si="0"/>
        <v>0</v>
      </c>
      <c r="L22" s="103">
        <f>J22/'סכום נכסי הקרן'!$C$42</f>
        <v>0</v>
      </c>
    </row>
    <row r="23" spans="2:12">
      <c r="B23" s="79" t="s">
        <v>213</v>
      </c>
      <c r="D23" s="16"/>
      <c r="I23" s="80">
        <v>0</v>
      </c>
      <c r="J23" s="81">
        <v>0</v>
      </c>
      <c r="K23" s="80">
        <f t="shared" si="0"/>
        <v>0</v>
      </c>
      <c r="L23" s="80">
        <f>J23/'סכום נכסי הקרן'!$C$42</f>
        <v>0</v>
      </c>
    </row>
    <row r="24" spans="2:12">
      <c r="B24" t="s">
        <v>212</v>
      </c>
      <c r="C24" t="s">
        <v>212</v>
      </c>
      <c r="D24" s="16"/>
      <c r="E24" t="s">
        <v>212</v>
      </c>
      <c r="G24" t="s">
        <v>212</v>
      </c>
      <c r="H24" s="103">
        <v>0</v>
      </c>
      <c r="I24" s="103">
        <v>0</v>
      </c>
      <c r="J24" s="104">
        <v>0</v>
      </c>
      <c r="K24" s="103">
        <f t="shared" si="0"/>
        <v>0</v>
      </c>
      <c r="L24" s="103">
        <f>J24/'סכום נכסי הקרן'!$C$42</f>
        <v>0</v>
      </c>
    </row>
    <row r="25" spans="2:12">
      <c r="B25" s="79" t="s">
        <v>214</v>
      </c>
      <c r="D25" s="16"/>
      <c r="I25" s="80">
        <v>0</v>
      </c>
      <c r="J25" s="81">
        <v>0</v>
      </c>
      <c r="K25" s="80">
        <f t="shared" si="0"/>
        <v>0</v>
      </c>
      <c r="L25" s="80">
        <f>J25/'סכום נכסי הקרן'!$C$42</f>
        <v>0</v>
      </c>
    </row>
    <row r="26" spans="2:12">
      <c r="B26" t="s">
        <v>212</v>
      </c>
      <c r="C26" t="s">
        <v>212</v>
      </c>
      <c r="D26" s="16"/>
      <c r="E26" t="s">
        <v>212</v>
      </c>
      <c r="G26" t="s">
        <v>212</v>
      </c>
      <c r="H26" s="103">
        <v>0</v>
      </c>
      <c r="I26" s="103">
        <v>0</v>
      </c>
      <c r="J26" s="104">
        <v>0</v>
      </c>
      <c r="K26" s="103">
        <f t="shared" si="0"/>
        <v>0</v>
      </c>
      <c r="L26" s="103">
        <f>J26/'סכום נכסי הקרן'!$C$42</f>
        <v>0</v>
      </c>
    </row>
    <row r="27" spans="2:12">
      <c r="B27" s="79" t="s">
        <v>215</v>
      </c>
      <c r="D27" s="16"/>
      <c r="I27" s="80">
        <v>0</v>
      </c>
      <c r="J27" s="81">
        <v>0</v>
      </c>
      <c r="K27" s="80">
        <f t="shared" si="0"/>
        <v>0</v>
      </c>
      <c r="L27" s="80">
        <f>J27/'סכום נכסי הקרן'!$C$42</f>
        <v>0</v>
      </c>
    </row>
    <row r="28" spans="2:12">
      <c r="B28" t="s">
        <v>212</v>
      </c>
      <c r="C28" t="s">
        <v>212</v>
      </c>
      <c r="D28" s="16"/>
      <c r="E28" t="s">
        <v>212</v>
      </c>
      <c r="G28" t="s">
        <v>212</v>
      </c>
      <c r="H28" s="103">
        <v>0</v>
      </c>
      <c r="I28" s="103">
        <v>0</v>
      </c>
      <c r="J28" s="104">
        <v>0</v>
      </c>
      <c r="K28" s="103">
        <f t="shared" si="0"/>
        <v>0</v>
      </c>
      <c r="L28" s="103">
        <f>J28/'סכום נכסי הקרן'!$C$42</f>
        <v>0</v>
      </c>
    </row>
    <row r="29" spans="2:12">
      <c r="B29" s="79" t="s">
        <v>216</v>
      </c>
      <c r="D29" s="16"/>
      <c r="I29" s="80">
        <v>0</v>
      </c>
      <c r="J29" s="81">
        <v>0</v>
      </c>
      <c r="K29" s="80">
        <f t="shared" si="0"/>
        <v>0</v>
      </c>
      <c r="L29" s="80">
        <f>J29/'סכום נכסי הקרן'!$C$42</f>
        <v>0</v>
      </c>
    </row>
    <row r="30" spans="2:12">
      <c r="B30" t="s">
        <v>212</v>
      </c>
      <c r="C30" t="s">
        <v>212</v>
      </c>
      <c r="D30" s="16"/>
      <c r="E30" t="s">
        <v>212</v>
      </c>
      <c r="G30" t="s">
        <v>212</v>
      </c>
      <c r="H30" s="103">
        <v>0</v>
      </c>
      <c r="I30" s="103">
        <v>0</v>
      </c>
      <c r="J30" s="104">
        <v>0</v>
      </c>
      <c r="K30" s="103">
        <f t="shared" si="0"/>
        <v>0</v>
      </c>
      <c r="L30" s="103">
        <f>J30/'סכום נכסי הקרן'!$C$42</f>
        <v>0</v>
      </c>
    </row>
    <row r="31" spans="2:12">
      <c r="B31" s="79" t="s">
        <v>217</v>
      </c>
      <c r="D31" s="16"/>
      <c r="I31" s="80">
        <v>0</v>
      </c>
      <c r="J31" s="81">
        <v>0</v>
      </c>
      <c r="K31" s="80">
        <f t="shared" si="0"/>
        <v>0</v>
      </c>
      <c r="L31" s="80">
        <f>J31/'סכום נכסי הקרן'!$C$42</f>
        <v>0</v>
      </c>
    </row>
    <row r="32" spans="2:12">
      <c r="B32" s="79" t="s">
        <v>218</v>
      </c>
      <c r="D32" s="16"/>
      <c r="I32" s="80">
        <v>0</v>
      </c>
      <c r="J32" s="81">
        <v>0</v>
      </c>
      <c r="K32" s="80">
        <f t="shared" si="0"/>
        <v>0</v>
      </c>
      <c r="L32" s="80">
        <f>J32/'סכום נכסי הקרן'!$C$42</f>
        <v>0</v>
      </c>
    </row>
    <row r="33" spans="2:12">
      <c r="B33" t="s">
        <v>212</v>
      </c>
      <c r="C33" t="s">
        <v>212</v>
      </c>
      <c r="D33" s="16"/>
      <c r="E33" t="s">
        <v>212</v>
      </c>
      <c r="G33" t="s">
        <v>212</v>
      </c>
      <c r="H33" s="103">
        <v>0</v>
      </c>
      <c r="I33" s="103">
        <v>0</v>
      </c>
      <c r="J33" s="104">
        <v>0</v>
      </c>
      <c r="K33" s="103">
        <f t="shared" si="0"/>
        <v>0</v>
      </c>
      <c r="L33" s="103">
        <f>J33/'סכום נכסי הקרן'!$C$42</f>
        <v>0</v>
      </c>
    </row>
    <row r="34" spans="2:12">
      <c r="B34" s="79" t="s">
        <v>216</v>
      </c>
      <c r="D34" s="16"/>
      <c r="I34" s="80">
        <v>0</v>
      </c>
      <c r="J34" s="81">
        <v>0</v>
      </c>
      <c r="K34" s="80">
        <f t="shared" si="0"/>
        <v>0</v>
      </c>
      <c r="L34" s="80">
        <f>J34/'סכום נכסי הקרן'!$C$42</f>
        <v>0</v>
      </c>
    </row>
    <row r="35" spans="2:12">
      <c r="B35" t="s">
        <v>212</v>
      </c>
      <c r="C35" t="s">
        <v>212</v>
      </c>
      <c r="D35" s="16"/>
      <c r="E35" t="s">
        <v>212</v>
      </c>
      <c r="G35" t="s">
        <v>212</v>
      </c>
      <c r="H35" s="103">
        <v>0</v>
      </c>
      <c r="I35" s="103">
        <v>0</v>
      </c>
      <c r="J35" s="104">
        <v>0</v>
      </c>
      <c r="K35" s="103">
        <f t="shared" si="0"/>
        <v>0</v>
      </c>
      <c r="L35" s="103">
        <f>J35/'סכום נכסי הקרן'!$C$42</f>
        <v>0</v>
      </c>
    </row>
    <row r="36" spans="2:12">
      <c r="B36" t="s">
        <v>219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 C1:C4" xr:uid="{5BBA08BA-0FF5-4A11-AA76-B116720E4DBA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8">
        <v>45106</v>
      </c>
    </row>
    <row r="2" spans="2:49" s="1" customFormat="1">
      <c r="B2" s="2" t="s">
        <v>1</v>
      </c>
      <c r="C2" s="12" t="s">
        <v>437</v>
      </c>
    </row>
    <row r="3" spans="2:49" s="1" customFormat="1">
      <c r="B3" s="2" t="s">
        <v>2</v>
      </c>
      <c r="C3" s="99" t="s">
        <v>438</v>
      </c>
    </row>
    <row r="4" spans="2:49" s="1" customFormat="1">
      <c r="B4" s="2" t="s">
        <v>3</v>
      </c>
      <c r="C4" s="100">
        <v>14228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-63062.94</v>
      </c>
      <c r="H11" s="7"/>
      <c r="I11" s="75">
        <v>-1.95882</v>
      </c>
      <c r="J11" s="76">
        <v>1</v>
      </c>
      <c r="K11" s="76">
        <v>-1E-3</v>
      </c>
      <c r="AW11" s="16"/>
    </row>
    <row r="12" spans="2:49">
      <c r="B12" s="79" t="s">
        <v>199</v>
      </c>
      <c r="C12" s="16"/>
      <c r="D12" s="16"/>
      <c r="G12" s="81">
        <v>-63062.94</v>
      </c>
      <c r="I12" s="81">
        <v>-1.95882</v>
      </c>
      <c r="J12" s="80">
        <v>1</v>
      </c>
      <c r="K12" s="80">
        <v>-1E-3</v>
      </c>
    </row>
    <row r="13" spans="2:49">
      <c r="B13" s="79" t="s">
        <v>340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341</v>
      </c>
      <c r="C15" s="16"/>
      <c r="D15" s="16"/>
      <c r="G15" s="81">
        <v>-59190</v>
      </c>
      <c r="I15" s="81">
        <v>-2.3266800000000001</v>
      </c>
      <c r="J15" s="80">
        <v>1.1878</v>
      </c>
      <c r="K15" s="80">
        <v>-1.1999999999999999E-3</v>
      </c>
    </row>
    <row r="16" spans="2:49">
      <c r="B16" t="s">
        <v>367</v>
      </c>
      <c r="C16" t="s">
        <v>368</v>
      </c>
      <c r="D16" t="s">
        <v>123</v>
      </c>
      <c r="E16" t="s">
        <v>106</v>
      </c>
      <c r="F16" t="s">
        <v>369</v>
      </c>
      <c r="G16" s="77">
        <v>-23990</v>
      </c>
      <c r="H16" s="77">
        <v>4.3500625260525219</v>
      </c>
      <c r="I16" s="77">
        <v>-1.04358</v>
      </c>
      <c r="J16" s="78">
        <v>0.53280000000000005</v>
      </c>
      <c r="K16" s="78">
        <v>-5.0000000000000001E-4</v>
      </c>
    </row>
    <row r="17" spans="2:11">
      <c r="B17" t="s">
        <v>370</v>
      </c>
      <c r="C17" t="s">
        <v>371</v>
      </c>
      <c r="D17" t="s">
        <v>123</v>
      </c>
      <c r="E17" t="s">
        <v>106</v>
      </c>
      <c r="F17" t="s">
        <v>372</v>
      </c>
      <c r="G17" s="77">
        <v>-8500</v>
      </c>
      <c r="H17" s="77">
        <v>5.5602352941176472</v>
      </c>
      <c r="I17" s="77">
        <v>-0.47261999999999998</v>
      </c>
      <c r="J17" s="78">
        <v>0.24129999999999999</v>
      </c>
      <c r="K17" s="78">
        <v>-2.0000000000000001E-4</v>
      </c>
    </row>
    <row r="18" spans="2:11">
      <c r="B18" t="s">
        <v>373</v>
      </c>
      <c r="C18" t="s">
        <v>374</v>
      </c>
      <c r="D18" t="s">
        <v>123</v>
      </c>
      <c r="E18" t="s">
        <v>106</v>
      </c>
      <c r="F18" t="s">
        <v>375</v>
      </c>
      <c r="G18" s="77">
        <v>-2000</v>
      </c>
      <c r="H18" s="77">
        <v>6.2685000000000004</v>
      </c>
      <c r="I18" s="77">
        <v>-0.12537000000000001</v>
      </c>
      <c r="J18" s="78">
        <v>6.4000000000000001E-2</v>
      </c>
      <c r="K18" s="78">
        <v>-1E-4</v>
      </c>
    </row>
    <row r="19" spans="2:11">
      <c r="B19" t="s">
        <v>376</v>
      </c>
      <c r="C19" t="s">
        <v>377</v>
      </c>
      <c r="D19" t="s">
        <v>123</v>
      </c>
      <c r="E19" t="s">
        <v>106</v>
      </c>
      <c r="F19" t="s">
        <v>375</v>
      </c>
      <c r="G19" s="77">
        <v>-22000</v>
      </c>
      <c r="H19" s="77">
        <v>6.1603636363636367</v>
      </c>
      <c r="I19" s="77">
        <v>-1.35528</v>
      </c>
      <c r="J19" s="78">
        <v>0.69189999999999996</v>
      </c>
      <c r="K19" s="78">
        <v>-6.9999999999999999E-4</v>
      </c>
    </row>
    <row r="20" spans="2:11">
      <c r="B20" t="s">
        <v>378</v>
      </c>
      <c r="C20" t="s">
        <v>379</v>
      </c>
      <c r="D20" t="s">
        <v>123</v>
      </c>
      <c r="E20" t="s">
        <v>106</v>
      </c>
      <c r="F20" t="s">
        <v>380</v>
      </c>
      <c r="G20" s="77">
        <v>20000</v>
      </c>
      <c r="H20" s="77">
        <v>7.7935999999999996</v>
      </c>
      <c r="I20" s="77">
        <v>1.5587200000000001</v>
      </c>
      <c r="J20" s="78">
        <v>-0.79569999999999996</v>
      </c>
      <c r="K20" s="78">
        <v>8.0000000000000004E-4</v>
      </c>
    </row>
    <row r="21" spans="2:11">
      <c r="B21" t="s">
        <v>381</v>
      </c>
      <c r="C21" t="s">
        <v>382</v>
      </c>
      <c r="D21" t="s">
        <v>123</v>
      </c>
      <c r="E21" t="s">
        <v>106</v>
      </c>
      <c r="F21" t="s">
        <v>383</v>
      </c>
      <c r="G21" s="77">
        <v>-9500</v>
      </c>
      <c r="H21" s="77">
        <v>8.1576842105263161</v>
      </c>
      <c r="I21" s="77">
        <v>-0.77498</v>
      </c>
      <c r="J21" s="78">
        <v>0.39560000000000001</v>
      </c>
      <c r="K21" s="78">
        <v>-4.0000000000000002E-4</v>
      </c>
    </row>
    <row r="22" spans="2:11">
      <c r="B22" t="s">
        <v>384</v>
      </c>
      <c r="C22" t="s">
        <v>385</v>
      </c>
      <c r="D22" t="s">
        <v>123</v>
      </c>
      <c r="E22" t="s">
        <v>106</v>
      </c>
      <c r="F22" t="s">
        <v>386</v>
      </c>
      <c r="G22" s="77">
        <v>6700</v>
      </c>
      <c r="H22" s="77">
        <v>4.42865671641791</v>
      </c>
      <c r="I22" s="77">
        <v>0.29671999999999998</v>
      </c>
      <c r="J22" s="78">
        <v>-0.1515</v>
      </c>
      <c r="K22" s="78">
        <v>2.0000000000000001E-4</v>
      </c>
    </row>
    <row r="23" spans="2:11">
      <c r="B23" t="s">
        <v>387</v>
      </c>
      <c r="C23" t="s">
        <v>388</v>
      </c>
      <c r="D23" t="s">
        <v>123</v>
      </c>
      <c r="E23" t="s">
        <v>106</v>
      </c>
      <c r="F23" t="s">
        <v>389</v>
      </c>
      <c r="G23" s="77">
        <v>-1000</v>
      </c>
      <c r="H23" s="77">
        <v>2.6680000000000001</v>
      </c>
      <c r="I23" s="77">
        <v>-2.6679999999999999E-2</v>
      </c>
      <c r="J23" s="78">
        <v>1.3599999999999999E-2</v>
      </c>
      <c r="K23" s="78">
        <v>0</v>
      </c>
    </row>
    <row r="24" spans="2:11">
      <c r="B24" t="s">
        <v>390</v>
      </c>
      <c r="C24" t="s">
        <v>391</v>
      </c>
      <c r="D24" t="s">
        <v>123</v>
      </c>
      <c r="E24" t="s">
        <v>106</v>
      </c>
      <c r="F24" t="s">
        <v>392</v>
      </c>
      <c r="G24" s="77">
        <v>-3000</v>
      </c>
      <c r="H24" s="77">
        <v>4.2813333333333334</v>
      </c>
      <c r="I24" s="77">
        <v>-0.12844</v>
      </c>
      <c r="J24" s="78">
        <v>6.5600000000000006E-2</v>
      </c>
      <c r="K24" s="78">
        <v>-1E-4</v>
      </c>
    </row>
    <row r="25" spans="2:11">
      <c r="B25" t="s">
        <v>393</v>
      </c>
      <c r="C25" t="s">
        <v>394</v>
      </c>
      <c r="D25" t="s">
        <v>123</v>
      </c>
      <c r="E25" t="s">
        <v>106</v>
      </c>
      <c r="F25" t="s">
        <v>395</v>
      </c>
      <c r="G25" s="77">
        <v>-10000</v>
      </c>
      <c r="H25" s="77">
        <v>-3.6291000000000002</v>
      </c>
      <c r="I25" s="77">
        <v>0.36291000000000001</v>
      </c>
      <c r="J25" s="78">
        <v>-0.18529999999999999</v>
      </c>
      <c r="K25" s="78">
        <v>2.0000000000000001E-4</v>
      </c>
    </row>
    <row r="26" spans="2:11">
      <c r="B26" t="s">
        <v>396</v>
      </c>
      <c r="C26" t="s">
        <v>397</v>
      </c>
      <c r="D26" t="s">
        <v>123</v>
      </c>
      <c r="E26" t="s">
        <v>106</v>
      </c>
      <c r="F26" t="s">
        <v>398</v>
      </c>
      <c r="G26" s="77">
        <v>-1300</v>
      </c>
      <c r="H26" s="77">
        <v>7.6653846153846228</v>
      </c>
      <c r="I26" s="77">
        <v>-9.96500000000001E-2</v>
      </c>
      <c r="J26" s="78">
        <v>5.0900000000000001E-2</v>
      </c>
      <c r="K26" s="78">
        <v>-1E-4</v>
      </c>
    </row>
    <row r="27" spans="2:11">
      <c r="B27" t="s">
        <v>399</v>
      </c>
      <c r="C27" t="s">
        <v>400</v>
      </c>
      <c r="D27" t="s">
        <v>123</v>
      </c>
      <c r="E27" t="s">
        <v>106</v>
      </c>
      <c r="F27" t="s">
        <v>401</v>
      </c>
      <c r="G27" s="77">
        <v>-4600</v>
      </c>
      <c r="H27" s="77">
        <v>9.594130434782608</v>
      </c>
      <c r="I27" s="77">
        <v>-0.44133</v>
      </c>
      <c r="J27" s="78">
        <v>0.2253</v>
      </c>
      <c r="K27" s="78">
        <v>-2.0000000000000001E-4</v>
      </c>
    </row>
    <row r="28" spans="2:11">
      <c r="B28" t="s">
        <v>402</v>
      </c>
      <c r="C28" t="s">
        <v>403</v>
      </c>
      <c r="D28" t="s">
        <v>123</v>
      </c>
      <c r="E28" t="s">
        <v>106</v>
      </c>
      <c r="F28" t="s">
        <v>404</v>
      </c>
      <c r="G28" s="77">
        <v>5000</v>
      </c>
      <c r="H28" s="77">
        <v>0.1812</v>
      </c>
      <c r="I28" s="77">
        <v>9.0600000000000003E-3</v>
      </c>
      <c r="J28" s="78">
        <v>-4.5999999999999999E-3</v>
      </c>
      <c r="K28" s="78">
        <v>0</v>
      </c>
    </row>
    <row r="29" spans="2:11">
      <c r="B29" t="s">
        <v>405</v>
      </c>
      <c r="C29" t="s">
        <v>406</v>
      </c>
      <c r="D29" t="s">
        <v>123</v>
      </c>
      <c r="E29" t="s">
        <v>106</v>
      </c>
      <c r="F29" t="s">
        <v>407</v>
      </c>
      <c r="G29" s="77">
        <v>-5000</v>
      </c>
      <c r="H29" s="77">
        <v>1.7232000000000001</v>
      </c>
      <c r="I29" s="77">
        <v>-8.616E-2</v>
      </c>
      <c r="J29" s="78">
        <v>4.3999999999999997E-2</v>
      </c>
      <c r="K29" s="78">
        <v>0</v>
      </c>
    </row>
    <row r="30" spans="2:11">
      <c r="B30" s="79" t="s">
        <v>366</v>
      </c>
      <c r="C30" s="16"/>
      <c r="D30" s="16"/>
      <c r="G30" s="81">
        <v>-3872.94</v>
      </c>
      <c r="I30" s="81">
        <v>0.36786000000000002</v>
      </c>
      <c r="J30" s="80">
        <v>-0.18779999999999999</v>
      </c>
      <c r="K30" s="80">
        <v>2.0000000000000001E-4</v>
      </c>
    </row>
    <row r="31" spans="2:11">
      <c r="B31" t="s">
        <v>408</v>
      </c>
      <c r="C31" t="s">
        <v>409</v>
      </c>
      <c r="D31" t="s">
        <v>123</v>
      </c>
      <c r="E31" t="s">
        <v>110</v>
      </c>
      <c r="F31" t="s">
        <v>410</v>
      </c>
      <c r="G31" s="77">
        <v>-120</v>
      </c>
      <c r="H31" s="77">
        <v>10.8</v>
      </c>
      <c r="I31" s="77">
        <v>-1.2959999999999999E-2</v>
      </c>
      <c r="J31" s="78">
        <v>6.6E-3</v>
      </c>
      <c r="K31" s="78">
        <v>0</v>
      </c>
    </row>
    <row r="32" spans="2:11">
      <c r="B32" t="s">
        <v>411</v>
      </c>
      <c r="C32" t="s">
        <v>412</v>
      </c>
      <c r="D32" t="s">
        <v>123</v>
      </c>
      <c r="E32" t="s">
        <v>110</v>
      </c>
      <c r="F32" t="s">
        <v>372</v>
      </c>
      <c r="G32" s="77">
        <v>-5000</v>
      </c>
      <c r="H32" s="77">
        <v>-5.4382000000000001</v>
      </c>
      <c r="I32" s="77">
        <v>0.27190999999999999</v>
      </c>
      <c r="J32" s="78">
        <v>-0.13880000000000001</v>
      </c>
      <c r="K32" s="78">
        <v>1E-4</v>
      </c>
    </row>
    <row r="33" spans="2:11">
      <c r="B33" t="s">
        <v>413</v>
      </c>
      <c r="C33" t="s">
        <v>414</v>
      </c>
      <c r="D33" t="s">
        <v>123</v>
      </c>
      <c r="E33" t="s">
        <v>106</v>
      </c>
      <c r="F33" t="s">
        <v>401</v>
      </c>
      <c r="G33" s="77">
        <v>1247.06</v>
      </c>
      <c r="H33" s="77">
        <v>8.7333408176030023</v>
      </c>
      <c r="I33" s="77">
        <v>0.10891000000000001</v>
      </c>
      <c r="J33" s="78">
        <v>-5.5599999999999997E-2</v>
      </c>
      <c r="K33" s="78">
        <v>1E-4</v>
      </c>
    </row>
    <row r="34" spans="2:11">
      <c r="B34" s="79" t="s">
        <v>342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212</v>
      </c>
      <c r="C35" t="s">
        <v>212</v>
      </c>
      <c r="D35" t="s">
        <v>212</v>
      </c>
      <c r="E35" t="s">
        <v>212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s="79" t="s">
        <v>233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t="s">
        <v>212</v>
      </c>
      <c r="C37" t="s">
        <v>212</v>
      </c>
      <c r="D37" t="s">
        <v>212</v>
      </c>
      <c r="E37" t="s">
        <v>212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</row>
    <row r="38" spans="2:11">
      <c r="B38" s="79" t="s">
        <v>217</v>
      </c>
      <c r="C38" s="16"/>
      <c r="D38" s="16"/>
      <c r="G38" s="81">
        <v>0</v>
      </c>
      <c r="I38" s="81">
        <v>0</v>
      </c>
      <c r="J38" s="80">
        <v>0</v>
      </c>
      <c r="K38" s="80">
        <v>0</v>
      </c>
    </row>
    <row r="39" spans="2:11">
      <c r="B39" s="79" t="s">
        <v>340</v>
      </c>
      <c r="C39" s="16"/>
      <c r="D39" s="16"/>
      <c r="G39" s="81">
        <v>0</v>
      </c>
      <c r="I39" s="81">
        <v>0</v>
      </c>
      <c r="J39" s="80">
        <v>0</v>
      </c>
      <c r="K39" s="80">
        <v>0</v>
      </c>
    </row>
    <row r="40" spans="2:11">
      <c r="B40" t="s">
        <v>212</v>
      </c>
      <c r="C40" t="s">
        <v>212</v>
      </c>
      <c r="D40" t="s">
        <v>212</v>
      </c>
      <c r="E40" t="s">
        <v>212</v>
      </c>
      <c r="G40" s="77">
        <v>0</v>
      </c>
      <c r="H40" s="77">
        <v>0</v>
      </c>
      <c r="I40" s="77">
        <v>0</v>
      </c>
      <c r="J40" s="78">
        <v>0</v>
      </c>
      <c r="K40" s="78">
        <v>0</v>
      </c>
    </row>
    <row r="41" spans="2:11">
      <c r="B41" s="79" t="s">
        <v>343</v>
      </c>
      <c r="C41" s="16"/>
      <c r="D41" s="16"/>
      <c r="G41" s="81">
        <v>0</v>
      </c>
      <c r="I41" s="81">
        <v>0</v>
      </c>
      <c r="J41" s="80">
        <v>0</v>
      </c>
      <c r="K41" s="80">
        <v>0</v>
      </c>
    </row>
    <row r="42" spans="2:11">
      <c r="B42" t="s">
        <v>212</v>
      </c>
      <c r="C42" t="s">
        <v>212</v>
      </c>
      <c r="D42" t="s">
        <v>212</v>
      </c>
      <c r="E42" t="s">
        <v>212</v>
      </c>
      <c r="G42" s="77">
        <v>0</v>
      </c>
      <c r="H42" s="77">
        <v>0</v>
      </c>
      <c r="I42" s="77">
        <v>0</v>
      </c>
      <c r="J42" s="78">
        <v>0</v>
      </c>
      <c r="K42" s="78">
        <v>0</v>
      </c>
    </row>
    <row r="43" spans="2:11">
      <c r="B43" s="79" t="s">
        <v>342</v>
      </c>
      <c r="C43" s="16"/>
      <c r="D43" s="16"/>
      <c r="G43" s="81">
        <v>0</v>
      </c>
      <c r="I43" s="81">
        <v>0</v>
      </c>
      <c r="J43" s="80">
        <v>0</v>
      </c>
      <c r="K43" s="80">
        <v>0</v>
      </c>
    </row>
    <row r="44" spans="2:11">
      <c r="B44" t="s">
        <v>212</v>
      </c>
      <c r="C44" t="s">
        <v>212</v>
      </c>
      <c r="D44" t="s">
        <v>212</v>
      </c>
      <c r="E44" t="s">
        <v>212</v>
      </c>
      <c r="G44" s="77">
        <v>0</v>
      </c>
      <c r="H44" s="77">
        <v>0</v>
      </c>
      <c r="I44" s="77">
        <v>0</v>
      </c>
      <c r="J44" s="78">
        <v>0</v>
      </c>
      <c r="K44" s="78">
        <v>0</v>
      </c>
    </row>
    <row r="45" spans="2:11">
      <c r="B45" s="79" t="s">
        <v>233</v>
      </c>
      <c r="C45" s="16"/>
      <c r="D45" s="16"/>
      <c r="G45" s="81">
        <v>0</v>
      </c>
      <c r="I45" s="81">
        <v>0</v>
      </c>
      <c r="J45" s="80">
        <v>0</v>
      </c>
      <c r="K45" s="80">
        <v>0</v>
      </c>
    </row>
    <row r="46" spans="2:11">
      <c r="B46" t="s">
        <v>212</v>
      </c>
      <c r="C46" t="s">
        <v>212</v>
      </c>
      <c r="D46" t="s">
        <v>212</v>
      </c>
      <c r="E46" t="s">
        <v>212</v>
      </c>
      <c r="G46" s="77">
        <v>0</v>
      </c>
      <c r="H46" s="77">
        <v>0</v>
      </c>
      <c r="I46" s="77">
        <v>0</v>
      </c>
      <c r="J46" s="78">
        <v>0</v>
      </c>
      <c r="K46" s="78">
        <v>0</v>
      </c>
    </row>
    <row r="47" spans="2:11">
      <c r="B47" t="s">
        <v>219</v>
      </c>
      <c r="C47" s="16"/>
      <c r="D47" s="16"/>
    </row>
    <row r="48" spans="2:11">
      <c r="B48" t="s">
        <v>225</v>
      </c>
      <c r="C48" s="16"/>
      <c r="D48" s="16"/>
    </row>
    <row r="49" spans="2:4">
      <c r="B49" t="s">
        <v>226</v>
      </c>
      <c r="C49" s="16"/>
      <c r="D49" s="16"/>
    </row>
    <row r="50" spans="2:4">
      <c r="B50" t="s">
        <v>227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8">
        <v>45106</v>
      </c>
    </row>
    <row r="2" spans="2:78" s="1" customFormat="1">
      <c r="B2" s="2" t="s">
        <v>1</v>
      </c>
      <c r="C2" s="12" t="s">
        <v>437</v>
      </c>
    </row>
    <row r="3" spans="2:78" s="1" customFormat="1">
      <c r="B3" s="2" t="s">
        <v>2</v>
      </c>
      <c r="C3" s="99" t="s">
        <v>438</v>
      </c>
    </row>
    <row r="4" spans="2:78" s="1" customFormat="1">
      <c r="B4" s="2" t="s">
        <v>3</v>
      </c>
      <c r="C4" s="100">
        <v>14228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199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345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346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347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212</v>
      </c>
      <c r="C18" t="s">
        <v>212</v>
      </c>
      <c r="D18" s="16"/>
      <c r="E18" t="s">
        <v>212</v>
      </c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7">
        <v>0</v>
      </c>
      <c r="I19" t="s">
        <v>212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212</v>
      </c>
      <c r="C20" t="s">
        <v>212</v>
      </c>
      <c r="D20" s="16"/>
      <c r="E20" t="s">
        <v>212</v>
      </c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7">
        <v>0</v>
      </c>
      <c r="I21" t="s">
        <v>212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217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345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212</v>
      </c>
      <c r="C24" t="s">
        <v>212</v>
      </c>
      <c r="D24" s="16"/>
      <c r="E24" t="s">
        <v>212</v>
      </c>
      <c r="H24" s="77">
        <v>0</v>
      </c>
      <c r="I24" t="s">
        <v>212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346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212</v>
      </c>
      <c r="C26" t="s">
        <v>212</v>
      </c>
      <c r="D26" s="16"/>
      <c r="E26" t="s">
        <v>212</v>
      </c>
      <c r="H26" s="77">
        <v>0</v>
      </c>
      <c r="I26" t="s">
        <v>212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347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7">
        <v>0</v>
      </c>
      <c r="I28" t="s">
        <v>212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212</v>
      </c>
      <c r="C29" t="s">
        <v>212</v>
      </c>
      <c r="D29" s="16"/>
      <c r="E29" t="s">
        <v>212</v>
      </c>
      <c r="H29" s="77">
        <v>0</v>
      </c>
      <c r="I29" t="s">
        <v>212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7">
        <v>0</v>
      </c>
      <c r="I30" t="s">
        <v>212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212</v>
      </c>
      <c r="C31" t="s">
        <v>212</v>
      </c>
      <c r="D31" s="16"/>
      <c r="E31" t="s">
        <v>212</v>
      </c>
      <c r="H31" s="77">
        <v>0</v>
      </c>
      <c r="I31" t="s">
        <v>212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219</v>
      </c>
      <c r="D32" s="16"/>
    </row>
    <row r="33" spans="2:4">
      <c r="B33" t="s">
        <v>225</v>
      </c>
      <c r="D33" s="16"/>
    </row>
    <row r="34" spans="2:4">
      <c r="B34" t="s">
        <v>226</v>
      </c>
      <c r="D34" s="16"/>
    </row>
    <row r="35" spans="2:4">
      <c r="B35" t="s">
        <v>227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topLeftCell="A13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437</v>
      </c>
    </row>
    <row r="3" spans="2:60" s="1" customFormat="1">
      <c r="B3" s="2" t="s">
        <v>2</v>
      </c>
      <c r="C3" s="99" t="s">
        <v>438</v>
      </c>
    </row>
    <row r="4" spans="2:60" s="1" customFormat="1">
      <c r="B4" s="2" t="s">
        <v>3</v>
      </c>
      <c r="C4" s="100">
        <v>14228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199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415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212</v>
      </c>
      <c r="D14" t="s">
        <v>212</v>
      </c>
      <c r="F14" t="s">
        <v>212</v>
      </c>
      <c r="I14" s="77">
        <v>0</v>
      </c>
      <c r="J14" t="s">
        <v>212</v>
      </c>
      <c r="K14" t="s">
        <v>212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416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212</v>
      </c>
      <c r="D16" t="s">
        <v>212</v>
      </c>
      <c r="F16" t="s">
        <v>212</v>
      </c>
      <c r="I16" s="77">
        <v>0</v>
      </c>
      <c r="J16" t="s">
        <v>212</v>
      </c>
      <c r="K16" t="s">
        <v>212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417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212</v>
      </c>
      <c r="D18" t="s">
        <v>212</v>
      </c>
      <c r="F18" t="s">
        <v>212</v>
      </c>
      <c r="I18" s="77">
        <v>0</v>
      </c>
      <c r="J18" t="s">
        <v>212</v>
      </c>
      <c r="K18" t="s">
        <v>212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418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212</v>
      </c>
      <c r="D20" t="s">
        <v>212</v>
      </c>
      <c r="F20" t="s">
        <v>212</v>
      </c>
      <c r="I20" s="77">
        <v>0</v>
      </c>
      <c r="J20" t="s">
        <v>212</v>
      </c>
      <c r="K20" t="s">
        <v>212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419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212</v>
      </c>
      <c r="D22" t="s">
        <v>212</v>
      </c>
      <c r="F22" t="s">
        <v>212</v>
      </c>
      <c r="I22" s="77">
        <v>0</v>
      </c>
      <c r="J22" t="s">
        <v>212</v>
      </c>
      <c r="K22" t="s">
        <v>212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420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421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212</v>
      </c>
      <c r="D25" t="s">
        <v>212</v>
      </c>
      <c r="F25" t="s">
        <v>212</v>
      </c>
      <c r="I25" s="77">
        <v>0</v>
      </c>
      <c r="J25" t="s">
        <v>212</v>
      </c>
      <c r="K25" t="s">
        <v>212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422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212</v>
      </c>
      <c r="D27" t="s">
        <v>212</v>
      </c>
      <c r="F27" t="s">
        <v>212</v>
      </c>
      <c r="I27" s="77">
        <v>0</v>
      </c>
      <c r="J27" t="s">
        <v>212</v>
      </c>
      <c r="K27" t="s">
        <v>212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423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212</v>
      </c>
      <c r="D29" t="s">
        <v>212</v>
      </c>
      <c r="F29" t="s">
        <v>212</v>
      </c>
      <c r="I29" s="77">
        <v>0</v>
      </c>
      <c r="J29" t="s">
        <v>212</v>
      </c>
      <c r="K29" t="s">
        <v>212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424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212</v>
      </c>
      <c r="D31" t="s">
        <v>212</v>
      </c>
      <c r="F31" t="s">
        <v>212</v>
      </c>
      <c r="I31" s="77">
        <v>0</v>
      </c>
      <c r="J31" t="s">
        <v>212</v>
      </c>
      <c r="K31" t="s">
        <v>212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217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425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212</v>
      </c>
      <c r="D34" t="s">
        <v>212</v>
      </c>
      <c r="F34" t="s">
        <v>212</v>
      </c>
      <c r="I34" s="77">
        <v>0</v>
      </c>
      <c r="J34" t="s">
        <v>212</v>
      </c>
      <c r="K34" t="s">
        <v>212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417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212</v>
      </c>
      <c r="D36" t="s">
        <v>212</v>
      </c>
      <c r="F36" t="s">
        <v>212</v>
      </c>
      <c r="I36" s="77">
        <v>0</v>
      </c>
      <c r="J36" t="s">
        <v>212</v>
      </c>
      <c r="K36" t="s">
        <v>212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418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212</v>
      </c>
      <c r="D38" t="s">
        <v>212</v>
      </c>
      <c r="F38" t="s">
        <v>212</v>
      </c>
      <c r="I38" s="77">
        <v>0</v>
      </c>
      <c r="J38" t="s">
        <v>212</v>
      </c>
      <c r="K38" t="s">
        <v>212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424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212</v>
      </c>
      <c r="D40" t="s">
        <v>212</v>
      </c>
      <c r="F40" t="s">
        <v>212</v>
      </c>
      <c r="I40" s="77">
        <v>0</v>
      </c>
      <c r="J40" t="s">
        <v>212</v>
      </c>
      <c r="K40" t="s">
        <v>212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219</v>
      </c>
    </row>
    <row r="42" spans="2:18">
      <c r="B42" t="s">
        <v>225</v>
      </c>
    </row>
    <row r="43" spans="2:18">
      <c r="B43" t="s">
        <v>226</v>
      </c>
    </row>
    <row r="44" spans="2:18">
      <c r="B44" t="s">
        <v>227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8">
        <v>45106</v>
      </c>
    </row>
    <row r="2" spans="2:64" s="1" customFormat="1">
      <c r="B2" s="2" t="s">
        <v>1</v>
      </c>
      <c r="C2" s="12" t="s">
        <v>437</v>
      </c>
    </row>
    <row r="3" spans="2:64" s="1" customFormat="1">
      <c r="B3" s="2" t="s">
        <v>2</v>
      </c>
      <c r="C3" s="99" t="s">
        <v>438</v>
      </c>
    </row>
    <row r="4" spans="2:64" s="1" customFormat="1">
      <c r="B4" s="2" t="s">
        <v>3</v>
      </c>
      <c r="C4" s="100">
        <v>14228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353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212</v>
      </c>
      <c r="C14" t="s">
        <v>212</v>
      </c>
      <c r="E14" t="s">
        <v>212</v>
      </c>
      <c r="G14" s="77">
        <v>0</v>
      </c>
      <c r="H14" t="s">
        <v>212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354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212</v>
      </c>
      <c r="C16" t="s">
        <v>212</v>
      </c>
      <c r="E16" t="s">
        <v>212</v>
      </c>
      <c r="G16" s="77">
        <v>0</v>
      </c>
      <c r="H16" t="s">
        <v>212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426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212</v>
      </c>
      <c r="C18" t="s">
        <v>212</v>
      </c>
      <c r="E18" t="s">
        <v>212</v>
      </c>
      <c r="G18" s="77">
        <v>0</v>
      </c>
      <c r="H18" t="s">
        <v>212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427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212</v>
      </c>
      <c r="C20" t="s">
        <v>212</v>
      </c>
      <c r="E20" t="s">
        <v>212</v>
      </c>
      <c r="G20" s="77">
        <v>0</v>
      </c>
      <c r="H20" t="s">
        <v>212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233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212</v>
      </c>
      <c r="C22" t="s">
        <v>212</v>
      </c>
      <c r="E22" t="s">
        <v>212</v>
      </c>
      <c r="G22" s="77">
        <v>0</v>
      </c>
      <c r="H22" t="s">
        <v>212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217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212</v>
      </c>
      <c r="C24" t="s">
        <v>212</v>
      </c>
      <c r="E24" t="s">
        <v>212</v>
      </c>
      <c r="G24" s="77">
        <v>0</v>
      </c>
      <c r="H24" t="s">
        <v>212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219</v>
      </c>
    </row>
    <row r="26" spans="2:15">
      <c r="B26" t="s">
        <v>225</v>
      </c>
    </row>
    <row r="27" spans="2:15">
      <c r="B27" t="s">
        <v>226</v>
      </c>
    </row>
    <row r="28" spans="2:15">
      <c r="B28" t="s">
        <v>227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8">
        <v>45106</v>
      </c>
    </row>
    <row r="2" spans="2:55" s="1" customFormat="1">
      <c r="B2" s="2" t="s">
        <v>1</v>
      </c>
      <c r="C2" s="12" t="s">
        <v>437</v>
      </c>
    </row>
    <row r="3" spans="2:55" s="1" customFormat="1">
      <c r="B3" s="2" t="s">
        <v>2</v>
      </c>
      <c r="C3" s="99" t="s">
        <v>438</v>
      </c>
    </row>
    <row r="4" spans="2:55" s="1" customFormat="1">
      <c r="B4" s="2" t="s">
        <v>3</v>
      </c>
      <c r="C4" s="100">
        <v>14228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199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428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212</v>
      </c>
      <c r="E14" s="78">
        <v>0</v>
      </c>
      <c r="F14" t="s">
        <v>212</v>
      </c>
      <c r="G14" s="77">
        <v>0</v>
      </c>
      <c r="H14" s="78">
        <v>0</v>
      </c>
      <c r="I14" s="78">
        <v>0</v>
      </c>
    </row>
    <row r="15" spans="2:55">
      <c r="B15" s="79" t="s">
        <v>429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212</v>
      </c>
      <c r="E16" s="78">
        <v>0</v>
      </c>
      <c r="F16" t="s">
        <v>212</v>
      </c>
      <c r="G16" s="77">
        <v>0</v>
      </c>
      <c r="H16" s="78">
        <v>0</v>
      </c>
      <c r="I16" s="78">
        <v>0</v>
      </c>
    </row>
    <row r="17" spans="2:9">
      <c r="B17" s="79" t="s">
        <v>217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428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212</v>
      </c>
      <c r="E19" s="78">
        <v>0</v>
      </c>
      <c r="F19" t="s">
        <v>212</v>
      </c>
      <c r="G19" s="77">
        <v>0</v>
      </c>
      <c r="H19" s="78">
        <v>0</v>
      </c>
      <c r="I19" s="78">
        <v>0</v>
      </c>
    </row>
    <row r="20" spans="2:9">
      <c r="B20" s="79" t="s">
        <v>429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212</v>
      </c>
      <c r="E21" s="78">
        <v>0</v>
      </c>
      <c r="F21" t="s">
        <v>212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437</v>
      </c>
    </row>
    <row r="3" spans="2:60" s="1" customFormat="1">
      <c r="B3" s="2" t="s">
        <v>2</v>
      </c>
      <c r="C3" s="99" t="s">
        <v>438</v>
      </c>
    </row>
    <row r="4" spans="2:60" s="1" customFormat="1">
      <c r="B4" s="2" t="s">
        <v>3</v>
      </c>
      <c r="C4" s="100">
        <v>14228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212</v>
      </c>
      <c r="D13" t="s">
        <v>212</v>
      </c>
      <c r="E13" s="19"/>
      <c r="F13" s="78">
        <v>0</v>
      </c>
      <c r="G13" t="s">
        <v>212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212</v>
      </c>
      <c r="D15" t="s">
        <v>212</v>
      </c>
      <c r="E15" s="19"/>
      <c r="F15" s="78">
        <v>0</v>
      </c>
      <c r="G15" t="s">
        <v>212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437</v>
      </c>
    </row>
    <row r="3" spans="2:60" s="1" customFormat="1">
      <c r="B3" s="2" t="s">
        <v>2</v>
      </c>
      <c r="C3" s="99" t="s">
        <v>438</v>
      </c>
    </row>
    <row r="4" spans="2:60" s="1" customFormat="1">
      <c r="B4" s="2" t="s">
        <v>3</v>
      </c>
      <c r="C4" s="100">
        <v>14228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-20.756409999999999</v>
      </c>
      <c r="J11" s="76">
        <v>1</v>
      </c>
      <c r="K11" s="76">
        <v>-1.0500000000000001E-2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430</v>
      </c>
      <c r="C12" s="15"/>
      <c r="D12" s="15"/>
      <c r="E12" s="15"/>
      <c r="F12" s="15"/>
      <c r="G12" s="15"/>
      <c r="H12" s="80">
        <v>0</v>
      </c>
      <c r="I12" s="81">
        <v>-20.756409999999999</v>
      </c>
      <c r="J12" s="80">
        <v>1</v>
      </c>
      <c r="K12" s="80">
        <v>-1.0500000000000001E-2</v>
      </c>
    </row>
    <row r="13" spans="2:60">
      <c r="B13" t="s">
        <v>212</v>
      </c>
      <c r="C13" t="s">
        <v>212</v>
      </c>
      <c r="D13" t="s">
        <v>212</v>
      </c>
      <c r="E13" t="s">
        <v>431</v>
      </c>
      <c r="F13" s="78">
        <v>0</v>
      </c>
      <c r="G13" t="s">
        <v>212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t="s">
        <v>432</v>
      </c>
      <c r="C14" t="s">
        <v>212</v>
      </c>
      <c r="D14" t="s">
        <v>212</v>
      </c>
      <c r="E14" t="s">
        <v>431</v>
      </c>
      <c r="F14" s="78">
        <v>0</v>
      </c>
      <c r="G14" t="s">
        <v>212</v>
      </c>
      <c r="H14" s="78">
        <v>0</v>
      </c>
      <c r="I14" s="77">
        <v>-0.81</v>
      </c>
      <c r="J14" s="78">
        <v>3.9E-2</v>
      </c>
      <c r="K14" s="78">
        <v>-4.0000000000000002E-4</v>
      </c>
    </row>
    <row r="15" spans="2:60">
      <c r="B15" t="s">
        <v>433</v>
      </c>
      <c r="C15" t="s">
        <v>434</v>
      </c>
      <c r="D15" t="s">
        <v>212</v>
      </c>
      <c r="E15" t="s">
        <v>204</v>
      </c>
      <c r="F15" s="78">
        <v>0</v>
      </c>
      <c r="G15" t="s">
        <v>102</v>
      </c>
      <c r="H15" s="78">
        <v>0</v>
      </c>
      <c r="I15" s="77">
        <v>-21.549569999999999</v>
      </c>
      <c r="J15" s="78">
        <v>1.0382</v>
      </c>
      <c r="K15" s="78">
        <v>-1.09E-2</v>
      </c>
    </row>
    <row r="16" spans="2:60">
      <c r="B16" t="s">
        <v>435</v>
      </c>
      <c r="C16" t="s">
        <v>436</v>
      </c>
      <c r="D16" t="s">
        <v>203</v>
      </c>
      <c r="E16" t="s">
        <v>204</v>
      </c>
      <c r="F16" s="78">
        <v>0</v>
      </c>
      <c r="G16" t="s">
        <v>102</v>
      </c>
      <c r="H16" s="78">
        <v>0</v>
      </c>
      <c r="I16" s="77">
        <v>1.6031599999999999</v>
      </c>
      <c r="J16" s="78">
        <v>-7.7200000000000005E-2</v>
      </c>
      <c r="K16" s="78">
        <v>8.0000000000000004E-4</v>
      </c>
    </row>
    <row r="17" spans="2:11">
      <c r="B17" s="79" t="s">
        <v>217</v>
      </c>
      <c r="D17" s="19"/>
      <c r="E17" s="19"/>
      <c r="F17" s="19"/>
      <c r="G17" s="19"/>
      <c r="H17" s="80">
        <v>0</v>
      </c>
      <c r="I17" s="81">
        <v>0</v>
      </c>
      <c r="J17" s="80">
        <v>0</v>
      </c>
      <c r="K17" s="80">
        <v>0</v>
      </c>
    </row>
    <row r="18" spans="2:11">
      <c r="B18" t="s">
        <v>212</v>
      </c>
      <c r="C18" t="s">
        <v>212</v>
      </c>
      <c r="D18" t="s">
        <v>212</v>
      </c>
      <c r="E18" s="19"/>
      <c r="F18" s="78">
        <v>0</v>
      </c>
      <c r="G18" t="s">
        <v>212</v>
      </c>
      <c r="H18" s="78">
        <v>0</v>
      </c>
      <c r="I18" s="77">
        <v>0</v>
      </c>
      <c r="J18" s="78">
        <v>0</v>
      </c>
      <c r="K18" s="78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8">
        <v>45106</v>
      </c>
    </row>
    <row r="2" spans="2:17" s="1" customFormat="1">
      <c r="B2" s="2" t="s">
        <v>1</v>
      </c>
      <c r="C2" s="12" t="s">
        <v>437</v>
      </c>
    </row>
    <row r="3" spans="2:17" s="1" customFormat="1">
      <c r="B3" s="2" t="s">
        <v>2</v>
      </c>
      <c r="C3" s="99" t="s">
        <v>438</v>
      </c>
    </row>
    <row r="4" spans="2:17" s="1" customFormat="1">
      <c r="B4" s="2" t="s">
        <v>3</v>
      </c>
      <c r="C4" s="100">
        <v>14228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199</v>
      </c>
      <c r="C12" s="81">
        <v>0</v>
      </c>
    </row>
    <row r="13" spans="2:17">
      <c r="B13" t="s">
        <v>212</v>
      </c>
      <c r="C13" s="77">
        <v>0</v>
      </c>
    </row>
    <row r="14" spans="2:17">
      <c r="B14" s="79" t="s">
        <v>217</v>
      </c>
      <c r="C14" s="81">
        <v>0</v>
      </c>
    </row>
    <row r="15" spans="2:17">
      <c r="B15" t="s">
        <v>212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45106</v>
      </c>
    </row>
    <row r="2" spans="2:18" s="1" customFormat="1">
      <c r="B2" s="2" t="s">
        <v>1</v>
      </c>
      <c r="C2" s="12" t="s">
        <v>437</v>
      </c>
    </row>
    <row r="3" spans="2:18" s="1" customFormat="1">
      <c r="B3" s="2" t="s">
        <v>2</v>
      </c>
      <c r="C3" s="99" t="s">
        <v>438</v>
      </c>
    </row>
    <row r="4" spans="2:18" s="1" customFormat="1">
      <c r="B4" s="2" t="s">
        <v>3</v>
      </c>
      <c r="C4" s="100">
        <v>14228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229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221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233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231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232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219</v>
      </c>
      <c r="D26" s="16"/>
    </row>
    <row r="27" spans="2:16">
      <c r="B27" t="s">
        <v>225</v>
      </c>
      <c r="D27" s="16"/>
    </row>
    <row r="28" spans="2:16">
      <c r="B28" t="s">
        <v>227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45106</v>
      </c>
    </row>
    <row r="2" spans="2:18" s="1" customFormat="1">
      <c r="B2" s="2" t="s">
        <v>1</v>
      </c>
      <c r="C2" s="12" t="s">
        <v>437</v>
      </c>
    </row>
    <row r="3" spans="2:18" s="1" customFormat="1">
      <c r="B3" s="2" t="s">
        <v>2</v>
      </c>
      <c r="C3" s="99" t="s">
        <v>438</v>
      </c>
    </row>
    <row r="4" spans="2:18" s="1" customFormat="1">
      <c r="B4" s="2" t="s">
        <v>3</v>
      </c>
      <c r="C4" s="100">
        <v>14228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353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354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233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231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232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219</v>
      </c>
      <c r="D26" s="16"/>
    </row>
    <row r="27" spans="2:16">
      <c r="B27" t="s">
        <v>225</v>
      </c>
      <c r="D27" s="16"/>
    </row>
    <row r="28" spans="2:16">
      <c r="B28" t="s">
        <v>227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8">
        <v>45106</v>
      </c>
    </row>
    <row r="2" spans="2:53" s="1" customFormat="1">
      <c r="B2" s="2" t="s">
        <v>1</v>
      </c>
      <c r="C2" s="12" t="s">
        <v>437</v>
      </c>
    </row>
    <row r="3" spans="2:53" s="1" customFormat="1">
      <c r="B3" s="2" t="s">
        <v>2</v>
      </c>
      <c r="C3" s="99" t="s">
        <v>438</v>
      </c>
    </row>
    <row r="4" spans="2:53" s="1" customFormat="1">
      <c r="B4" s="2" t="s">
        <v>3</v>
      </c>
      <c r="C4" s="100">
        <v>14228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5">
        <v>0</v>
      </c>
      <c r="P11" s="7"/>
      <c r="Q11" s="76">
        <v>0</v>
      </c>
      <c r="R11" s="76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199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</row>
    <row r="13" spans="2:53">
      <c r="B13" s="79" t="s">
        <v>220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t="s">
        <v>212</v>
      </c>
      <c r="C14" t="s">
        <v>212</v>
      </c>
      <c r="D14" s="16"/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</row>
    <row r="15" spans="2:53">
      <c r="B15" s="79" t="s">
        <v>221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</row>
    <row r="16" spans="2:53">
      <c r="B16" t="s">
        <v>212</v>
      </c>
      <c r="C16" t="s">
        <v>212</v>
      </c>
      <c r="D16" s="16"/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</row>
    <row r="17" spans="2:18">
      <c r="B17" t="s">
        <v>212</v>
      </c>
      <c r="C17" t="s">
        <v>212</v>
      </c>
      <c r="D17" s="16"/>
      <c r="E17" t="s">
        <v>212</v>
      </c>
      <c r="H17" s="77">
        <v>0</v>
      </c>
      <c r="I17" t="s">
        <v>212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</row>
    <row r="18" spans="2:18">
      <c r="B18" t="s">
        <v>212</v>
      </c>
      <c r="C18" t="s">
        <v>212</v>
      </c>
      <c r="D18" s="16"/>
      <c r="E18" t="s">
        <v>212</v>
      </c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222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212</v>
      </c>
      <c r="C20" t="s">
        <v>212</v>
      </c>
      <c r="D20" s="16"/>
      <c r="E20" t="s">
        <v>212</v>
      </c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217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s="79" t="s">
        <v>223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212</v>
      </c>
      <c r="C23" t="s">
        <v>212</v>
      </c>
      <c r="D23" s="16"/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224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212</v>
      </c>
      <c r="C25" t="s">
        <v>212</v>
      </c>
      <c r="D25" s="16"/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t="s">
        <v>225</v>
      </c>
      <c r="C26" s="16"/>
      <c r="D26" s="16"/>
    </row>
    <row r="27" spans="2:18">
      <c r="B27" t="s">
        <v>226</v>
      </c>
      <c r="C27" s="16"/>
      <c r="D27" s="16"/>
    </row>
    <row r="28" spans="2:18">
      <c r="B28" t="s">
        <v>227</v>
      </c>
      <c r="C28" s="16"/>
      <c r="D28" s="16"/>
    </row>
    <row r="29" spans="2:18">
      <c r="B29" t="s">
        <v>228</v>
      </c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8">
        <v>45106</v>
      </c>
    </row>
    <row r="2" spans="2:23" s="1" customFormat="1">
      <c r="B2" s="2" t="s">
        <v>1</v>
      </c>
      <c r="C2" s="12" t="s">
        <v>437</v>
      </c>
    </row>
    <row r="3" spans="2:23" s="1" customFormat="1">
      <c r="B3" s="2" t="s">
        <v>2</v>
      </c>
      <c r="C3" s="99" t="s">
        <v>438</v>
      </c>
    </row>
    <row r="4" spans="2:23" s="1" customFormat="1">
      <c r="B4" s="2" t="s">
        <v>3</v>
      </c>
      <c r="C4" s="100">
        <v>14228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199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353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354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230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233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231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232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219</v>
      </c>
      <c r="D26" s="16"/>
    </row>
    <row r="27" spans="2:23">
      <c r="B27" t="s">
        <v>225</v>
      </c>
      <c r="D27" s="16"/>
    </row>
    <row r="28" spans="2:23">
      <c r="B28" t="s">
        <v>226</v>
      </c>
      <c r="D28" s="16"/>
    </row>
    <row r="29" spans="2:23">
      <c r="B29" t="s">
        <v>227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8">
        <v>45106</v>
      </c>
    </row>
    <row r="2" spans="2:68" s="1" customFormat="1">
      <c r="B2" s="2" t="s">
        <v>1</v>
      </c>
      <c r="C2" s="12" t="s">
        <v>437</v>
      </c>
    </row>
    <row r="3" spans="2:68" s="1" customFormat="1">
      <c r="B3" s="2" t="s">
        <v>2</v>
      </c>
      <c r="C3" s="99" t="s">
        <v>438</v>
      </c>
    </row>
    <row r="4" spans="2:68" s="1" customFormat="1">
      <c r="B4" s="2" t="s">
        <v>3</v>
      </c>
      <c r="C4" s="100">
        <v>14228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199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229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7">
        <v>0</v>
      </c>
      <c r="L14" t="s">
        <v>212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221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7">
        <v>0</v>
      </c>
      <c r="L16" t="s">
        <v>212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230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7">
        <v>0</v>
      </c>
      <c r="L18" t="s">
        <v>212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231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7">
        <v>0</v>
      </c>
      <c r="L21" t="s">
        <v>212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232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7">
        <v>0</v>
      </c>
      <c r="L23" t="s">
        <v>212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219</v>
      </c>
      <c r="C24" s="16"/>
      <c r="D24" s="16"/>
      <c r="E24" s="16"/>
      <c r="F24" s="16"/>
      <c r="G24" s="16"/>
    </row>
    <row r="25" spans="2:21">
      <c r="B25" t="s">
        <v>225</v>
      </c>
      <c r="C25" s="16"/>
      <c r="D25" s="16"/>
      <c r="E25" s="16"/>
      <c r="F25" s="16"/>
      <c r="G25" s="16"/>
    </row>
    <row r="26" spans="2:21">
      <c r="B26" t="s">
        <v>226</v>
      </c>
      <c r="C26" s="16"/>
      <c r="D26" s="16"/>
      <c r="E26" s="16"/>
      <c r="F26" s="16"/>
      <c r="G26" s="16"/>
    </row>
    <row r="27" spans="2:21">
      <c r="B27" t="s">
        <v>227</v>
      </c>
      <c r="C27" s="16"/>
      <c r="D27" s="16"/>
      <c r="E27" s="16"/>
      <c r="F27" s="16"/>
      <c r="G27" s="16"/>
    </row>
    <row r="28" spans="2:21">
      <c r="B28" t="s">
        <v>228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8">
        <v>45106</v>
      </c>
    </row>
    <row r="2" spans="2:66" s="1" customFormat="1">
      <c r="B2" s="2" t="s">
        <v>1</v>
      </c>
      <c r="C2" s="12" t="s">
        <v>437</v>
      </c>
    </row>
    <row r="3" spans="2:66" s="1" customFormat="1">
      <c r="B3" s="2" t="s">
        <v>2</v>
      </c>
      <c r="C3" s="99" t="s">
        <v>438</v>
      </c>
    </row>
    <row r="4" spans="2:66" s="1" customFormat="1">
      <c r="B4" s="2" t="s">
        <v>3</v>
      </c>
      <c r="C4" s="100">
        <v>14228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199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229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7">
        <v>0</v>
      </c>
      <c r="L14" t="s">
        <v>212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221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7">
        <v>0</v>
      </c>
      <c r="L16" t="s">
        <v>212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230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7">
        <v>0</v>
      </c>
      <c r="L18" t="s">
        <v>212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233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212</v>
      </c>
      <c r="C20" t="s">
        <v>212</v>
      </c>
      <c r="D20" s="16"/>
      <c r="E20" s="16"/>
      <c r="F20" s="16"/>
      <c r="G20" t="s">
        <v>212</v>
      </c>
      <c r="H20" t="s">
        <v>212</v>
      </c>
      <c r="K20" s="77">
        <v>0</v>
      </c>
      <c r="L20" t="s">
        <v>212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217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231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7">
        <v>0</v>
      </c>
      <c r="L23" t="s">
        <v>212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232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212</v>
      </c>
      <c r="C25" t="s">
        <v>212</v>
      </c>
      <c r="D25" s="16"/>
      <c r="E25" s="16"/>
      <c r="F25" s="16"/>
      <c r="G25" t="s">
        <v>212</v>
      </c>
      <c r="H25" t="s">
        <v>212</v>
      </c>
      <c r="K25" s="77">
        <v>0</v>
      </c>
      <c r="L25" t="s">
        <v>212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219</v>
      </c>
      <c r="C26" s="16"/>
      <c r="D26" s="16"/>
      <c r="E26" s="16"/>
      <c r="F26" s="16"/>
    </row>
    <row r="27" spans="2:21">
      <c r="B27" t="s">
        <v>225</v>
      </c>
      <c r="C27" s="16"/>
      <c r="D27" s="16"/>
      <c r="E27" s="16"/>
      <c r="F27" s="16"/>
    </row>
    <row r="28" spans="2:21">
      <c r="B28" t="s">
        <v>226</v>
      </c>
      <c r="C28" s="16"/>
      <c r="D28" s="16"/>
      <c r="E28" s="16"/>
      <c r="F28" s="16"/>
    </row>
    <row r="29" spans="2:21">
      <c r="B29" t="s">
        <v>227</v>
      </c>
      <c r="C29" s="16"/>
      <c r="D29" s="16"/>
      <c r="E29" s="16"/>
      <c r="F29" s="16"/>
    </row>
    <row r="30" spans="2:21">
      <c r="B30" t="s">
        <v>228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8">
        <v>45106</v>
      </c>
    </row>
    <row r="2" spans="2:62" s="1" customFormat="1">
      <c r="B2" s="2" t="s">
        <v>1</v>
      </c>
      <c r="C2" s="12" t="s">
        <v>437</v>
      </c>
    </row>
    <row r="3" spans="2:62" s="1" customFormat="1">
      <c r="B3" s="2" t="s">
        <v>2</v>
      </c>
      <c r="C3" s="99" t="s">
        <v>438</v>
      </c>
    </row>
    <row r="4" spans="2:62" s="1" customFormat="1">
      <c r="B4" s="2" t="s">
        <v>3</v>
      </c>
      <c r="C4" s="100">
        <v>14228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199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234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212</v>
      </c>
      <c r="C14" t="s">
        <v>212</v>
      </c>
      <c r="E14" s="16"/>
      <c r="F14" s="16"/>
      <c r="G14" t="s">
        <v>212</v>
      </c>
      <c r="H14" t="s">
        <v>212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235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212</v>
      </c>
      <c r="C16" t="s">
        <v>212</v>
      </c>
      <c r="E16" s="16"/>
      <c r="F16" s="16"/>
      <c r="G16" t="s">
        <v>212</v>
      </c>
      <c r="H16" t="s">
        <v>212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236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212</v>
      </c>
      <c r="C18" t="s">
        <v>212</v>
      </c>
      <c r="E18" s="16"/>
      <c r="F18" s="16"/>
      <c r="G18" t="s">
        <v>212</v>
      </c>
      <c r="H18" t="s">
        <v>212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237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212</v>
      </c>
      <c r="C20" t="s">
        <v>212</v>
      </c>
      <c r="E20" s="16"/>
      <c r="F20" s="16"/>
      <c r="G20" t="s">
        <v>212</v>
      </c>
      <c r="H20" t="s">
        <v>212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217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231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212</v>
      </c>
      <c r="C23" t="s">
        <v>212</v>
      </c>
      <c r="E23" s="16"/>
      <c r="F23" s="16"/>
      <c r="G23" t="s">
        <v>212</v>
      </c>
      <c r="H23" t="s">
        <v>212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232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212</v>
      </c>
      <c r="C25" t="s">
        <v>212</v>
      </c>
      <c r="E25" s="16"/>
      <c r="F25" s="16"/>
      <c r="G25" t="s">
        <v>212</v>
      </c>
      <c r="H25" t="s">
        <v>212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219</v>
      </c>
      <c r="E26" s="16"/>
      <c r="F26" s="16"/>
      <c r="G26" s="16"/>
    </row>
    <row r="27" spans="2:15">
      <c r="B27" t="s">
        <v>225</v>
      </c>
      <c r="E27" s="16"/>
      <c r="F27" s="16"/>
      <c r="G27" s="16"/>
    </row>
    <row r="28" spans="2:15">
      <c r="B28" t="s">
        <v>226</v>
      </c>
      <c r="E28" s="16"/>
      <c r="F28" s="16"/>
      <c r="G28" s="16"/>
    </row>
    <row r="29" spans="2:15">
      <c r="B29" t="s">
        <v>227</v>
      </c>
      <c r="E29" s="16"/>
      <c r="F29" s="16"/>
      <c r="G29" s="16"/>
    </row>
    <row r="30" spans="2:15">
      <c r="B30" t="s">
        <v>228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8">
        <v>45106</v>
      </c>
    </row>
    <row r="2" spans="2:63" s="1" customFormat="1">
      <c r="B2" s="2" t="s">
        <v>1</v>
      </c>
      <c r="C2" s="12" t="s">
        <v>437</v>
      </c>
    </row>
    <row r="3" spans="2:63" s="1" customFormat="1">
      <c r="B3" s="2" t="s">
        <v>2</v>
      </c>
      <c r="C3" s="99" t="s">
        <v>438</v>
      </c>
    </row>
    <row r="4" spans="2:63" s="1" customFormat="1">
      <c r="B4" s="2" t="s">
        <v>3</v>
      </c>
      <c r="C4" s="100">
        <v>14228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199661</v>
      </c>
      <c r="I11" s="7"/>
      <c r="J11" s="75">
        <v>1.8956979999999998E-2</v>
      </c>
      <c r="K11" s="75">
        <v>1861.7631096221601</v>
      </c>
      <c r="L11" s="7"/>
      <c r="M11" s="76">
        <v>1</v>
      </c>
      <c r="N11" s="76">
        <v>0.94379999999999997</v>
      </c>
      <c r="O11" s="35"/>
      <c r="BH11" s="16"/>
      <c r="BI11" s="19"/>
      <c r="BK11" s="16"/>
    </row>
    <row r="12" spans="2:63">
      <c r="B12" s="79" t="s">
        <v>199</v>
      </c>
      <c r="D12" s="16"/>
      <c r="E12" s="16"/>
      <c r="F12" s="16"/>
      <c r="G12" s="16"/>
      <c r="H12" s="81">
        <v>189458</v>
      </c>
      <c r="J12" s="81">
        <v>0</v>
      </c>
      <c r="K12" s="81">
        <v>1150.6304792000001</v>
      </c>
      <c r="M12" s="80">
        <v>0.61799999999999999</v>
      </c>
      <c r="N12" s="80">
        <v>0.58330000000000004</v>
      </c>
    </row>
    <row r="13" spans="2:63">
      <c r="B13" s="79" t="s">
        <v>238</v>
      </c>
      <c r="D13" s="16"/>
      <c r="E13" s="16"/>
      <c r="F13" s="16"/>
      <c r="G13" s="16"/>
      <c r="H13" s="81">
        <v>1896</v>
      </c>
      <c r="J13" s="81">
        <v>0</v>
      </c>
      <c r="K13" s="81">
        <v>340.94549999999998</v>
      </c>
      <c r="M13" s="80">
        <v>0.18310000000000001</v>
      </c>
      <c r="N13" s="80">
        <v>0.17280000000000001</v>
      </c>
    </row>
    <row r="14" spans="2:63">
      <c r="B14" t="s">
        <v>239</v>
      </c>
      <c r="C14" t="s">
        <v>240</v>
      </c>
      <c r="D14" t="s">
        <v>100</v>
      </c>
      <c r="E14" t="s">
        <v>241</v>
      </c>
      <c r="F14" t="s">
        <v>242</v>
      </c>
      <c r="G14" t="s">
        <v>102</v>
      </c>
      <c r="H14" s="77">
        <v>1675</v>
      </c>
      <c r="I14" s="77">
        <v>17510</v>
      </c>
      <c r="J14" s="77">
        <v>0</v>
      </c>
      <c r="K14" s="77">
        <v>293.29250000000002</v>
      </c>
      <c r="L14" s="78">
        <v>1E-4</v>
      </c>
      <c r="M14" s="78">
        <v>0.1575</v>
      </c>
      <c r="N14" s="78">
        <v>0.1487</v>
      </c>
    </row>
    <row r="15" spans="2:63">
      <c r="B15" t="s">
        <v>243</v>
      </c>
      <c r="C15" t="s">
        <v>244</v>
      </c>
      <c r="D15" t="s">
        <v>100</v>
      </c>
      <c r="E15" t="s">
        <v>241</v>
      </c>
      <c r="F15" t="s">
        <v>242</v>
      </c>
      <c r="G15" t="s">
        <v>102</v>
      </c>
      <c r="H15" s="77">
        <v>126</v>
      </c>
      <c r="I15" s="77">
        <v>16950</v>
      </c>
      <c r="J15" s="77">
        <v>0</v>
      </c>
      <c r="K15" s="77">
        <v>21.356999999999999</v>
      </c>
      <c r="L15" s="78">
        <v>0</v>
      </c>
      <c r="M15" s="78">
        <v>1.15E-2</v>
      </c>
      <c r="N15" s="78">
        <v>1.0800000000000001E-2</v>
      </c>
    </row>
    <row r="16" spans="2:63">
      <c r="B16" t="s">
        <v>245</v>
      </c>
      <c r="C16" t="s">
        <v>246</v>
      </c>
      <c r="D16" t="s">
        <v>100</v>
      </c>
      <c r="E16" t="s">
        <v>241</v>
      </c>
      <c r="F16" t="s">
        <v>242</v>
      </c>
      <c r="G16" t="s">
        <v>102</v>
      </c>
      <c r="H16" s="77">
        <v>95</v>
      </c>
      <c r="I16" s="77">
        <v>27680</v>
      </c>
      <c r="J16" s="77">
        <v>0</v>
      </c>
      <c r="K16" s="77">
        <v>26.295999999999999</v>
      </c>
      <c r="L16" s="78">
        <v>1E-4</v>
      </c>
      <c r="M16" s="78">
        <v>1.41E-2</v>
      </c>
      <c r="N16" s="78">
        <v>1.3299999999999999E-2</v>
      </c>
    </row>
    <row r="17" spans="2:14">
      <c r="B17" s="79" t="s">
        <v>247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248</v>
      </c>
      <c r="D19" s="16"/>
      <c r="E19" s="16"/>
      <c r="F19" s="16"/>
      <c r="G19" s="16"/>
      <c r="H19" s="81">
        <v>187562</v>
      </c>
      <c r="J19" s="81">
        <v>0</v>
      </c>
      <c r="K19" s="81">
        <v>809.68497920000004</v>
      </c>
      <c r="M19" s="80">
        <v>0.43490000000000001</v>
      </c>
      <c r="N19" s="80">
        <v>0.41049999999999998</v>
      </c>
    </row>
    <row r="20" spans="2:14">
      <c r="B20" t="s">
        <v>249</v>
      </c>
      <c r="C20" t="s">
        <v>250</v>
      </c>
      <c r="D20" t="s">
        <v>100</v>
      </c>
      <c r="E20" t="s">
        <v>251</v>
      </c>
      <c r="F20" t="s">
        <v>252</v>
      </c>
      <c r="G20" t="s">
        <v>102</v>
      </c>
      <c r="H20" s="77">
        <v>56178</v>
      </c>
      <c r="I20" s="77">
        <v>345.2</v>
      </c>
      <c r="J20" s="77">
        <v>0</v>
      </c>
      <c r="K20" s="77">
        <v>193.926456</v>
      </c>
      <c r="L20" s="78">
        <v>2.9999999999999997E-4</v>
      </c>
      <c r="M20" s="78">
        <v>0.1042</v>
      </c>
      <c r="N20" s="78">
        <v>9.8299999999999998E-2</v>
      </c>
    </row>
    <row r="21" spans="2:14">
      <c r="B21" t="s">
        <v>253</v>
      </c>
      <c r="C21" t="s">
        <v>254</v>
      </c>
      <c r="D21" t="s">
        <v>100</v>
      </c>
      <c r="E21" t="s">
        <v>251</v>
      </c>
      <c r="F21" t="s">
        <v>252</v>
      </c>
      <c r="G21" t="s">
        <v>102</v>
      </c>
      <c r="H21" s="77">
        <v>34682</v>
      </c>
      <c r="I21" s="77">
        <v>333.88</v>
      </c>
      <c r="J21" s="77">
        <v>0</v>
      </c>
      <c r="K21" s="77">
        <v>115.79626159999999</v>
      </c>
      <c r="L21" s="78">
        <v>8.9999999999999998E-4</v>
      </c>
      <c r="M21" s="78">
        <v>6.2199999999999998E-2</v>
      </c>
      <c r="N21" s="78">
        <v>5.8700000000000002E-2</v>
      </c>
    </row>
    <row r="22" spans="2:14">
      <c r="B22" t="s">
        <v>255</v>
      </c>
      <c r="C22" t="s">
        <v>256</v>
      </c>
      <c r="D22" t="s">
        <v>100</v>
      </c>
      <c r="E22" t="s">
        <v>251</v>
      </c>
      <c r="F22" t="s">
        <v>252</v>
      </c>
      <c r="G22" t="s">
        <v>102</v>
      </c>
      <c r="H22" s="77">
        <v>31390</v>
      </c>
      <c r="I22" s="77">
        <v>369.35</v>
      </c>
      <c r="J22" s="77">
        <v>0</v>
      </c>
      <c r="K22" s="77">
        <v>115.938965</v>
      </c>
      <c r="L22" s="78">
        <v>4.0000000000000002E-4</v>
      </c>
      <c r="M22" s="78">
        <v>6.2300000000000001E-2</v>
      </c>
      <c r="N22" s="78">
        <v>5.8799999999999998E-2</v>
      </c>
    </row>
    <row r="23" spans="2:14">
      <c r="B23" t="s">
        <v>257</v>
      </c>
      <c r="C23" t="s">
        <v>258</v>
      </c>
      <c r="D23" t="s">
        <v>100</v>
      </c>
      <c r="E23" t="s">
        <v>259</v>
      </c>
      <c r="F23" t="s">
        <v>252</v>
      </c>
      <c r="G23" t="s">
        <v>102</v>
      </c>
      <c r="H23" s="77">
        <v>18907</v>
      </c>
      <c r="I23" s="77">
        <v>268.69</v>
      </c>
      <c r="J23" s="77">
        <v>0</v>
      </c>
      <c r="K23" s="77">
        <v>50.801218300000002</v>
      </c>
      <c r="L23" s="78">
        <v>1E-4</v>
      </c>
      <c r="M23" s="78">
        <v>2.7300000000000001E-2</v>
      </c>
      <c r="N23" s="78">
        <v>2.58E-2</v>
      </c>
    </row>
    <row r="24" spans="2:14">
      <c r="B24" t="s">
        <v>260</v>
      </c>
      <c r="C24" t="s">
        <v>261</v>
      </c>
      <c r="D24" t="s">
        <v>100</v>
      </c>
      <c r="E24" t="s">
        <v>259</v>
      </c>
      <c r="F24" t="s">
        <v>252</v>
      </c>
      <c r="G24" t="s">
        <v>102</v>
      </c>
      <c r="H24" s="77">
        <v>13807</v>
      </c>
      <c r="I24" s="77">
        <v>351.61</v>
      </c>
      <c r="J24" s="77">
        <v>0</v>
      </c>
      <c r="K24" s="77">
        <v>48.546792699999997</v>
      </c>
      <c r="L24" s="78">
        <v>8.9999999999999998E-4</v>
      </c>
      <c r="M24" s="78">
        <v>2.6100000000000002E-2</v>
      </c>
      <c r="N24" s="78">
        <v>2.46E-2</v>
      </c>
    </row>
    <row r="25" spans="2:14">
      <c r="B25" t="s">
        <v>262</v>
      </c>
      <c r="C25" t="s">
        <v>263</v>
      </c>
      <c r="D25" t="s">
        <v>100</v>
      </c>
      <c r="E25" t="s">
        <v>259</v>
      </c>
      <c r="F25" t="s">
        <v>252</v>
      </c>
      <c r="G25" t="s">
        <v>102</v>
      </c>
      <c r="H25" s="77">
        <v>14081</v>
      </c>
      <c r="I25" s="77">
        <v>404.76</v>
      </c>
      <c r="J25" s="77">
        <v>0</v>
      </c>
      <c r="K25" s="77">
        <v>56.994255600000002</v>
      </c>
      <c r="L25" s="78">
        <v>5.9999999999999995E-4</v>
      </c>
      <c r="M25" s="78">
        <v>3.0599999999999999E-2</v>
      </c>
      <c r="N25" s="78">
        <v>2.8899999999999999E-2</v>
      </c>
    </row>
    <row r="26" spans="2:14">
      <c r="B26" t="s">
        <v>264</v>
      </c>
      <c r="C26" t="s">
        <v>265</v>
      </c>
      <c r="D26" t="s">
        <v>100</v>
      </c>
      <c r="E26" t="s">
        <v>259</v>
      </c>
      <c r="F26" t="s">
        <v>252</v>
      </c>
      <c r="G26" t="s">
        <v>102</v>
      </c>
      <c r="H26" s="77">
        <v>2370</v>
      </c>
      <c r="I26" s="77">
        <v>581.24</v>
      </c>
      <c r="J26" s="77">
        <v>0</v>
      </c>
      <c r="K26" s="77">
        <v>13.775388</v>
      </c>
      <c r="L26" s="78">
        <v>2.9999999999999997E-4</v>
      </c>
      <c r="M26" s="78">
        <v>7.4000000000000003E-3</v>
      </c>
      <c r="N26" s="78">
        <v>7.0000000000000001E-3</v>
      </c>
    </row>
    <row r="27" spans="2:14">
      <c r="B27" t="s">
        <v>266</v>
      </c>
      <c r="C27" t="s">
        <v>267</v>
      </c>
      <c r="D27" t="s">
        <v>100</v>
      </c>
      <c r="E27" t="s">
        <v>259</v>
      </c>
      <c r="F27" t="s">
        <v>252</v>
      </c>
      <c r="G27" t="s">
        <v>102</v>
      </c>
      <c r="H27" s="77">
        <v>935</v>
      </c>
      <c r="I27" s="77">
        <v>3613</v>
      </c>
      <c r="J27" s="77">
        <v>0</v>
      </c>
      <c r="K27" s="77">
        <v>33.781550000000003</v>
      </c>
      <c r="L27" s="78">
        <v>1E-4</v>
      </c>
      <c r="M27" s="78">
        <v>1.8100000000000002E-2</v>
      </c>
      <c r="N27" s="78">
        <v>1.7100000000000001E-2</v>
      </c>
    </row>
    <row r="28" spans="2:14">
      <c r="B28" t="s">
        <v>268</v>
      </c>
      <c r="C28" t="s">
        <v>269</v>
      </c>
      <c r="D28" t="s">
        <v>100</v>
      </c>
      <c r="E28" t="s">
        <v>259</v>
      </c>
      <c r="F28" t="s">
        <v>252</v>
      </c>
      <c r="G28" t="s">
        <v>102</v>
      </c>
      <c r="H28" s="77">
        <v>7057</v>
      </c>
      <c r="I28" s="77">
        <v>345.71</v>
      </c>
      <c r="J28" s="77">
        <v>0</v>
      </c>
      <c r="K28" s="77">
        <v>24.396754699999999</v>
      </c>
      <c r="L28" s="78">
        <v>0</v>
      </c>
      <c r="M28" s="78">
        <v>1.3100000000000001E-2</v>
      </c>
      <c r="N28" s="78">
        <v>1.24E-2</v>
      </c>
    </row>
    <row r="29" spans="2:14">
      <c r="B29" t="s">
        <v>270</v>
      </c>
      <c r="C29" t="s">
        <v>271</v>
      </c>
      <c r="D29" t="s">
        <v>100</v>
      </c>
      <c r="E29" t="s">
        <v>272</v>
      </c>
      <c r="F29" t="s">
        <v>252</v>
      </c>
      <c r="G29" t="s">
        <v>102</v>
      </c>
      <c r="H29" s="77">
        <v>2950</v>
      </c>
      <c r="I29" s="77">
        <v>267.54000000000002</v>
      </c>
      <c r="J29" s="77">
        <v>0</v>
      </c>
      <c r="K29" s="77">
        <v>7.8924300000000001</v>
      </c>
      <c r="L29" s="78">
        <v>1E-4</v>
      </c>
      <c r="M29" s="78">
        <v>4.1999999999999997E-3</v>
      </c>
      <c r="N29" s="78">
        <v>4.0000000000000001E-3</v>
      </c>
    </row>
    <row r="30" spans="2:14">
      <c r="B30" t="s">
        <v>273</v>
      </c>
      <c r="C30" t="s">
        <v>274</v>
      </c>
      <c r="D30" t="s">
        <v>100</v>
      </c>
      <c r="E30" t="s">
        <v>272</v>
      </c>
      <c r="F30" t="s">
        <v>252</v>
      </c>
      <c r="G30" t="s">
        <v>102</v>
      </c>
      <c r="H30" s="77">
        <v>2250</v>
      </c>
      <c r="I30" s="77">
        <v>352.88</v>
      </c>
      <c r="J30" s="77">
        <v>0</v>
      </c>
      <c r="K30" s="77">
        <v>7.9398</v>
      </c>
      <c r="L30" s="78">
        <v>1E-4</v>
      </c>
      <c r="M30" s="78">
        <v>4.3E-3</v>
      </c>
      <c r="N30" s="78">
        <v>4.0000000000000001E-3</v>
      </c>
    </row>
    <row r="31" spans="2:14">
      <c r="B31" t="s">
        <v>275</v>
      </c>
      <c r="C31" t="s">
        <v>276</v>
      </c>
      <c r="D31" t="s">
        <v>100</v>
      </c>
      <c r="E31" t="s">
        <v>272</v>
      </c>
      <c r="F31" t="s">
        <v>252</v>
      </c>
      <c r="G31" t="s">
        <v>102</v>
      </c>
      <c r="H31" s="77">
        <v>245</v>
      </c>
      <c r="I31" s="77">
        <v>3993.73</v>
      </c>
      <c r="J31" s="77">
        <v>0</v>
      </c>
      <c r="K31" s="77">
        <v>9.7846384999999998</v>
      </c>
      <c r="L31" s="78">
        <v>2.0000000000000001E-4</v>
      </c>
      <c r="M31" s="78">
        <v>5.3E-3</v>
      </c>
      <c r="N31" s="78">
        <v>5.0000000000000001E-3</v>
      </c>
    </row>
    <row r="32" spans="2:14">
      <c r="B32" t="s">
        <v>277</v>
      </c>
      <c r="C32" t="s">
        <v>278</v>
      </c>
      <c r="D32" t="s">
        <v>100</v>
      </c>
      <c r="E32" t="s">
        <v>272</v>
      </c>
      <c r="F32" t="s">
        <v>252</v>
      </c>
      <c r="G32" t="s">
        <v>102</v>
      </c>
      <c r="H32" s="77">
        <v>1584</v>
      </c>
      <c r="I32" s="77">
        <v>5779.47</v>
      </c>
      <c r="J32" s="77">
        <v>0</v>
      </c>
      <c r="K32" s="77">
        <v>91.546804800000004</v>
      </c>
      <c r="L32" s="78">
        <v>2.7000000000000001E-3</v>
      </c>
      <c r="M32" s="78">
        <v>4.9200000000000001E-2</v>
      </c>
      <c r="N32" s="78">
        <v>4.6399999999999997E-2</v>
      </c>
    </row>
    <row r="33" spans="2:14">
      <c r="B33" t="s">
        <v>279</v>
      </c>
      <c r="C33" t="s">
        <v>280</v>
      </c>
      <c r="D33" t="s">
        <v>100</v>
      </c>
      <c r="E33" t="s">
        <v>241</v>
      </c>
      <c r="F33" t="s">
        <v>252</v>
      </c>
      <c r="G33" t="s">
        <v>102</v>
      </c>
      <c r="H33" s="77">
        <v>480</v>
      </c>
      <c r="I33" s="77">
        <v>3178.33</v>
      </c>
      <c r="J33" s="77">
        <v>0</v>
      </c>
      <c r="K33" s="77">
        <v>15.255984</v>
      </c>
      <c r="L33" s="78">
        <v>2.9999999999999997E-4</v>
      </c>
      <c r="M33" s="78">
        <v>8.2000000000000007E-3</v>
      </c>
      <c r="N33" s="78">
        <v>7.7000000000000002E-3</v>
      </c>
    </row>
    <row r="34" spans="2:14">
      <c r="B34" t="s">
        <v>281</v>
      </c>
      <c r="C34" t="s">
        <v>282</v>
      </c>
      <c r="D34" t="s">
        <v>100</v>
      </c>
      <c r="E34" t="s">
        <v>241</v>
      </c>
      <c r="F34" t="s">
        <v>252</v>
      </c>
      <c r="G34" t="s">
        <v>102</v>
      </c>
      <c r="H34" s="77">
        <v>646</v>
      </c>
      <c r="I34" s="77">
        <v>3608</v>
      </c>
      <c r="J34" s="77">
        <v>0</v>
      </c>
      <c r="K34" s="77">
        <v>23.307680000000001</v>
      </c>
      <c r="L34" s="78">
        <v>1E-4</v>
      </c>
      <c r="M34" s="78">
        <v>1.2500000000000001E-2</v>
      </c>
      <c r="N34" s="78">
        <v>1.18E-2</v>
      </c>
    </row>
    <row r="35" spans="2:14">
      <c r="B35" s="79" t="s">
        <v>283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212</v>
      </c>
      <c r="C36" t="s">
        <v>212</v>
      </c>
      <c r="D36" s="16"/>
      <c r="E36" s="16"/>
      <c r="F36" t="s">
        <v>212</v>
      </c>
      <c r="G36" t="s">
        <v>212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233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212</v>
      </c>
      <c r="C38" t="s">
        <v>212</v>
      </c>
      <c r="D38" s="16"/>
      <c r="E38" s="16"/>
      <c r="F38" t="s">
        <v>212</v>
      </c>
      <c r="G38" t="s">
        <v>212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284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212</v>
      </c>
      <c r="C40" t="s">
        <v>212</v>
      </c>
      <c r="D40" s="16"/>
      <c r="E40" s="16"/>
      <c r="F40" t="s">
        <v>212</v>
      </c>
      <c r="G40" t="s">
        <v>212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217</v>
      </c>
      <c r="D41" s="16"/>
      <c r="E41" s="16"/>
      <c r="F41" s="16"/>
      <c r="G41" s="16"/>
      <c r="H41" s="81">
        <v>10203</v>
      </c>
      <c r="J41" s="81">
        <v>1.8956979999999998E-2</v>
      </c>
      <c r="K41" s="81">
        <v>711.13263042215999</v>
      </c>
      <c r="M41" s="80">
        <v>0.38200000000000001</v>
      </c>
      <c r="N41" s="80">
        <v>0.36049999999999999</v>
      </c>
    </row>
    <row r="42" spans="2:14">
      <c r="B42" s="79" t="s">
        <v>285</v>
      </c>
      <c r="D42" s="16"/>
      <c r="E42" s="16"/>
      <c r="F42" s="16"/>
      <c r="G42" s="16"/>
      <c r="H42" s="81">
        <v>9170</v>
      </c>
      <c r="J42" s="81">
        <v>0</v>
      </c>
      <c r="K42" s="81">
        <v>555.52416062528005</v>
      </c>
      <c r="M42" s="80">
        <v>0.2984</v>
      </c>
      <c r="N42" s="80">
        <v>0.28160000000000002</v>
      </c>
    </row>
    <row r="43" spans="2:14">
      <c r="B43" t="s">
        <v>286</v>
      </c>
      <c r="C43" t="s">
        <v>287</v>
      </c>
      <c r="D43" t="s">
        <v>123</v>
      </c>
      <c r="E43" t="s">
        <v>288</v>
      </c>
      <c r="F43" t="s">
        <v>242</v>
      </c>
      <c r="G43" t="s">
        <v>106</v>
      </c>
      <c r="H43" s="77">
        <v>6124</v>
      </c>
      <c r="I43" s="77">
        <v>707.75</v>
      </c>
      <c r="J43" s="77">
        <v>0</v>
      </c>
      <c r="K43" s="77">
        <v>160.02091612000001</v>
      </c>
      <c r="L43" s="78">
        <v>0</v>
      </c>
      <c r="M43" s="78">
        <v>8.5999999999999993E-2</v>
      </c>
      <c r="N43" s="78">
        <v>8.1100000000000005E-2</v>
      </c>
    </row>
    <row r="44" spans="2:14">
      <c r="B44" t="s">
        <v>289</v>
      </c>
      <c r="C44" t="s">
        <v>290</v>
      </c>
      <c r="D44" t="s">
        <v>123</v>
      </c>
      <c r="E44" t="s">
        <v>288</v>
      </c>
      <c r="F44" t="s">
        <v>242</v>
      </c>
      <c r="G44" t="s">
        <v>110</v>
      </c>
      <c r="H44" s="77">
        <v>727</v>
      </c>
      <c r="I44" s="77">
        <v>2866.5</v>
      </c>
      <c r="J44" s="77">
        <v>0</v>
      </c>
      <c r="K44" s="77">
        <v>84.053857797000006</v>
      </c>
      <c r="L44" s="78">
        <v>0</v>
      </c>
      <c r="M44" s="78">
        <v>4.5100000000000001E-2</v>
      </c>
      <c r="N44" s="78">
        <v>4.2599999999999999E-2</v>
      </c>
    </row>
    <row r="45" spans="2:14">
      <c r="B45" t="s">
        <v>291</v>
      </c>
      <c r="C45" t="s">
        <v>292</v>
      </c>
      <c r="D45" t="s">
        <v>293</v>
      </c>
      <c r="E45" t="s">
        <v>288</v>
      </c>
      <c r="F45" t="s">
        <v>242</v>
      </c>
      <c r="G45" t="s">
        <v>106</v>
      </c>
      <c r="H45" s="77">
        <v>113</v>
      </c>
      <c r="I45" s="77">
        <v>2194.5</v>
      </c>
      <c r="J45" s="77">
        <v>0</v>
      </c>
      <c r="K45" s="77">
        <v>9.1553662199999994</v>
      </c>
      <c r="L45" s="78">
        <v>0</v>
      </c>
      <c r="M45" s="78">
        <v>4.8999999999999998E-3</v>
      </c>
      <c r="N45" s="78">
        <v>4.5999999999999999E-3</v>
      </c>
    </row>
    <row r="46" spans="2:14">
      <c r="B46" t="s">
        <v>294</v>
      </c>
      <c r="C46" t="s">
        <v>295</v>
      </c>
      <c r="D46" t="s">
        <v>123</v>
      </c>
      <c r="E46" t="s">
        <v>296</v>
      </c>
      <c r="F46" t="s">
        <v>242</v>
      </c>
      <c r="G46" t="s">
        <v>116</v>
      </c>
      <c r="H46" s="77">
        <v>74</v>
      </c>
      <c r="I46" s="77">
        <v>4966.41</v>
      </c>
      <c r="J46" s="77">
        <v>0</v>
      </c>
      <c r="K46" s="77">
        <v>10.23233425428</v>
      </c>
      <c r="L46" s="78">
        <v>0</v>
      </c>
      <c r="M46" s="78">
        <v>5.4999999999999997E-3</v>
      </c>
      <c r="N46" s="78">
        <v>5.1999999999999998E-3</v>
      </c>
    </row>
    <row r="47" spans="2:14">
      <c r="B47" t="s">
        <v>297</v>
      </c>
      <c r="C47" t="s">
        <v>298</v>
      </c>
      <c r="D47" t="s">
        <v>293</v>
      </c>
      <c r="E47" t="s">
        <v>299</v>
      </c>
      <c r="F47" t="s">
        <v>242</v>
      </c>
      <c r="G47" t="s">
        <v>106</v>
      </c>
      <c r="H47" s="77">
        <v>1721</v>
      </c>
      <c r="I47" s="77">
        <v>995</v>
      </c>
      <c r="J47" s="77">
        <v>0</v>
      </c>
      <c r="K47" s="77">
        <v>63.221623399999999</v>
      </c>
      <c r="L47" s="78">
        <v>0</v>
      </c>
      <c r="M47" s="78">
        <v>3.4000000000000002E-2</v>
      </c>
      <c r="N47" s="78">
        <v>3.2099999999999997E-2</v>
      </c>
    </row>
    <row r="48" spans="2:14">
      <c r="B48" t="s">
        <v>300</v>
      </c>
      <c r="C48" t="s">
        <v>301</v>
      </c>
      <c r="D48" t="s">
        <v>293</v>
      </c>
      <c r="E48" t="s">
        <v>302</v>
      </c>
      <c r="F48" t="s">
        <v>242</v>
      </c>
      <c r="G48" t="s">
        <v>106</v>
      </c>
      <c r="H48" s="77">
        <v>60</v>
      </c>
      <c r="I48" s="77">
        <v>84783</v>
      </c>
      <c r="J48" s="77">
        <v>0</v>
      </c>
      <c r="K48" s="77">
        <v>187.81130160000001</v>
      </c>
      <c r="L48" s="78">
        <v>0</v>
      </c>
      <c r="M48" s="78">
        <v>0.1009</v>
      </c>
      <c r="N48" s="78">
        <v>9.5200000000000007E-2</v>
      </c>
    </row>
    <row r="49" spans="2:14">
      <c r="B49" t="s">
        <v>303</v>
      </c>
      <c r="C49" t="s">
        <v>304</v>
      </c>
      <c r="D49" t="s">
        <v>305</v>
      </c>
      <c r="E49" t="s">
        <v>306</v>
      </c>
      <c r="F49" t="s">
        <v>242</v>
      </c>
      <c r="G49" t="s">
        <v>198</v>
      </c>
      <c r="H49" s="77">
        <v>19</v>
      </c>
      <c r="I49" s="77">
        <v>3477000</v>
      </c>
      <c r="J49" s="77">
        <v>0</v>
      </c>
      <c r="K49" s="77">
        <v>16.912788630000001</v>
      </c>
      <c r="L49" s="78">
        <v>0</v>
      </c>
      <c r="M49" s="78">
        <v>9.1000000000000004E-3</v>
      </c>
      <c r="N49" s="78">
        <v>8.6E-3</v>
      </c>
    </row>
    <row r="50" spans="2:14">
      <c r="B50" t="s">
        <v>307</v>
      </c>
      <c r="C50" t="s">
        <v>308</v>
      </c>
      <c r="D50" t="s">
        <v>305</v>
      </c>
      <c r="E50" t="s">
        <v>306</v>
      </c>
      <c r="F50" t="s">
        <v>242</v>
      </c>
      <c r="G50" t="s">
        <v>198</v>
      </c>
      <c r="H50" s="77">
        <v>310</v>
      </c>
      <c r="I50" s="77">
        <v>242800</v>
      </c>
      <c r="J50" s="77">
        <v>0</v>
      </c>
      <c r="K50" s="77">
        <v>19.269360679999998</v>
      </c>
      <c r="L50" s="78">
        <v>0</v>
      </c>
      <c r="M50" s="78">
        <v>1.04E-2</v>
      </c>
      <c r="N50" s="78">
        <v>9.7999999999999997E-3</v>
      </c>
    </row>
    <row r="51" spans="2:14">
      <c r="B51" t="s">
        <v>309</v>
      </c>
      <c r="C51" t="s">
        <v>310</v>
      </c>
      <c r="D51" t="s">
        <v>107</v>
      </c>
      <c r="E51" t="s">
        <v>311</v>
      </c>
      <c r="F51" t="s">
        <v>242</v>
      </c>
      <c r="G51" t="s">
        <v>120</v>
      </c>
      <c r="H51" s="77">
        <v>22</v>
      </c>
      <c r="I51" s="77">
        <v>8997</v>
      </c>
      <c r="J51" s="77">
        <v>0</v>
      </c>
      <c r="K51" s="77">
        <v>4.8466119240000003</v>
      </c>
      <c r="L51" s="78">
        <v>0</v>
      </c>
      <c r="M51" s="78">
        <v>2.5999999999999999E-3</v>
      </c>
      <c r="N51" s="78">
        <v>2.5000000000000001E-3</v>
      </c>
    </row>
    <row r="52" spans="2:14">
      <c r="B52" s="79" t="s">
        <v>312</v>
      </c>
      <c r="D52" s="16"/>
      <c r="E52" s="16"/>
      <c r="F52" s="16"/>
      <c r="G52" s="16"/>
      <c r="H52" s="81">
        <v>1033</v>
      </c>
      <c r="J52" s="81">
        <v>1.8956979999999998E-2</v>
      </c>
      <c r="K52" s="81">
        <v>155.60846979688</v>
      </c>
      <c r="M52" s="80">
        <v>8.3599999999999994E-2</v>
      </c>
      <c r="N52" s="80">
        <v>7.8899999999999998E-2</v>
      </c>
    </row>
    <row r="53" spans="2:14">
      <c r="B53" t="s">
        <v>313</v>
      </c>
      <c r="C53" t="s">
        <v>314</v>
      </c>
      <c r="D53" t="s">
        <v>293</v>
      </c>
      <c r="E53" t="s">
        <v>288</v>
      </c>
      <c r="F53" t="s">
        <v>252</v>
      </c>
      <c r="G53" t="s">
        <v>106</v>
      </c>
      <c r="H53" s="77">
        <v>20</v>
      </c>
      <c r="I53" s="77">
        <v>8578</v>
      </c>
      <c r="J53" s="77">
        <v>0</v>
      </c>
      <c r="K53" s="77">
        <v>6.3339952000000004</v>
      </c>
      <c r="L53" s="78">
        <v>0</v>
      </c>
      <c r="M53" s="78">
        <v>3.3999999999999998E-3</v>
      </c>
      <c r="N53" s="78">
        <v>3.2000000000000002E-3</v>
      </c>
    </row>
    <row r="54" spans="2:14">
      <c r="B54" t="s">
        <v>315</v>
      </c>
      <c r="C54" t="s">
        <v>316</v>
      </c>
      <c r="D54" t="s">
        <v>293</v>
      </c>
      <c r="E54" t="s">
        <v>288</v>
      </c>
      <c r="F54" t="s">
        <v>252</v>
      </c>
      <c r="G54" t="s">
        <v>106</v>
      </c>
      <c r="H54" s="77">
        <v>55</v>
      </c>
      <c r="I54" s="77">
        <v>8946</v>
      </c>
      <c r="J54" s="77">
        <v>0</v>
      </c>
      <c r="K54" s="77">
        <v>18.1657476</v>
      </c>
      <c r="L54" s="78">
        <v>0</v>
      </c>
      <c r="M54" s="78">
        <v>9.7999999999999997E-3</v>
      </c>
      <c r="N54" s="78">
        <v>9.1999999999999998E-3</v>
      </c>
    </row>
    <row r="55" spans="2:14">
      <c r="B55" t="s">
        <v>317</v>
      </c>
      <c r="C55" t="s">
        <v>318</v>
      </c>
      <c r="D55" t="s">
        <v>293</v>
      </c>
      <c r="E55" t="s">
        <v>288</v>
      </c>
      <c r="F55" t="s">
        <v>252</v>
      </c>
      <c r="G55" t="s">
        <v>106</v>
      </c>
      <c r="H55" s="77">
        <v>44</v>
      </c>
      <c r="I55" s="77">
        <v>10112</v>
      </c>
      <c r="J55" s="77">
        <v>0</v>
      </c>
      <c r="K55" s="77">
        <v>16.426741759999999</v>
      </c>
      <c r="L55" s="78">
        <v>0</v>
      </c>
      <c r="M55" s="78">
        <v>8.8000000000000005E-3</v>
      </c>
      <c r="N55" s="78">
        <v>8.3000000000000001E-3</v>
      </c>
    </row>
    <row r="56" spans="2:14">
      <c r="B56" t="s">
        <v>319</v>
      </c>
      <c r="C56" t="s">
        <v>320</v>
      </c>
      <c r="D56" t="s">
        <v>293</v>
      </c>
      <c r="E56" t="s">
        <v>288</v>
      </c>
      <c r="F56" t="s">
        <v>252</v>
      </c>
      <c r="G56" t="s">
        <v>110</v>
      </c>
      <c r="H56" s="77">
        <v>23</v>
      </c>
      <c r="I56" s="77">
        <v>9073</v>
      </c>
      <c r="J56" s="77">
        <v>1.8956979999999998E-2</v>
      </c>
      <c r="K56" s="77">
        <v>8.4358157659999993</v>
      </c>
      <c r="L56" s="78">
        <v>0</v>
      </c>
      <c r="M56" s="78">
        <v>4.4999999999999997E-3</v>
      </c>
      <c r="N56" s="78">
        <v>4.3E-3</v>
      </c>
    </row>
    <row r="57" spans="2:14">
      <c r="B57" t="s">
        <v>321</v>
      </c>
      <c r="C57" t="s">
        <v>322</v>
      </c>
      <c r="D57" t="s">
        <v>323</v>
      </c>
      <c r="E57" t="s">
        <v>324</v>
      </c>
      <c r="F57" t="s">
        <v>252</v>
      </c>
      <c r="G57" t="s">
        <v>110</v>
      </c>
      <c r="H57" s="77">
        <v>8</v>
      </c>
      <c r="I57" s="77">
        <v>22276.79</v>
      </c>
      <c r="J57" s="77">
        <v>0</v>
      </c>
      <c r="K57" s="77">
        <v>7.1880963828800004</v>
      </c>
      <c r="L57" s="78">
        <v>0</v>
      </c>
      <c r="M57" s="78">
        <v>3.8999999999999998E-3</v>
      </c>
      <c r="N57" s="78">
        <v>3.5999999999999999E-3</v>
      </c>
    </row>
    <row r="58" spans="2:14">
      <c r="B58" t="s">
        <v>325</v>
      </c>
      <c r="C58" t="s">
        <v>326</v>
      </c>
      <c r="D58" t="s">
        <v>123</v>
      </c>
      <c r="E58" t="s">
        <v>327</v>
      </c>
      <c r="F58" t="s">
        <v>252</v>
      </c>
      <c r="G58" t="s">
        <v>106</v>
      </c>
      <c r="H58" s="77">
        <v>359</v>
      </c>
      <c r="I58" s="77">
        <v>1226.5999999999999</v>
      </c>
      <c r="J58" s="77">
        <v>0</v>
      </c>
      <c r="K58" s="77">
        <v>16.257699848000001</v>
      </c>
      <c r="L58" s="78">
        <v>0</v>
      </c>
      <c r="M58" s="78">
        <v>8.6999999999999994E-3</v>
      </c>
      <c r="N58" s="78">
        <v>8.2000000000000007E-3</v>
      </c>
    </row>
    <row r="59" spans="2:14">
      <c r="B59" t="s">
        <v>328</v>
      </c>
      <c r="C59" t="s">
        <v>329</v>
      </c>
      <c r="D59" t="s">
        <v>330</v>
      </c>
      <c r="E59" t="s">
        <v>331</v>
      </c>
      <c r="F59" t="s">
        <v>252</v>
      </c>
      <c r="G59" t="s">
        <v>106</v>
      </c>
      <c r="H59" s="77">
        <v>70</v>
      </c>
      <c r="I59" s="77">
        <v>9163</v>
      </c>
      <c r="J59" s="77">
        <v>0</v>
      </c>
      <c r="K59" s="77">
        <v>23.680857199999998</v>
      </c>
      <c r="L59" s="78">
        <v>0</v>
      </c>
      <c r="M59" s="78">
        <v>1.2699999999999999E-2</v>
      </c>
      <c r="N59" s="78">
        <v>1.2E-2</v>
      </c>
    </row>
    <row r="60" spans="2:14">
      <c r="B60" t="s">
        <v>332</v>
      </c>
      <c r="C60" t="s">
        <v>333</v>
      </c>
      <c r="D60" t="s">
        <v>330</v>
      </c>
      <c r="E60" t="s">
        <v>331</v>
      </c>
      <c r="F60" t="s">
        <v>252</v>
      </c>
      <c r="G60" t="s">
        <v>106</v>
      </c>
      <c r="H60" s="77">
        <v>354</v>
      </c>
      <c r="I60" s="77">
        <v>3203</v>
      </c>
      <c r="J60" s="77">
        <v>0</v>
      </c>
      <c r="K60" s="77">
        <v>41.86218504</v>
      </c>
      <c r="L60" s="78">
        <v>0</v>
      </c>
      <c r="M60" s="78">
        <v>2.2499999999999999E-2</v>
      </c>
      <c r="N60" s="78">
        <v>2.12E-2</v>
      </c>
    </row>
    <row r="61" spans="2:14">
      <c r="B61" t="s">
        <v>334</v>
      </c>
      <c r="C61" t="s">
        <v>335</v>
      </c>
      <c r="D61" t="s">
        <v>123</v>
      </c>
      <c r="E61" t="s">
        <v>311</v>
      </c>
      <c r="F61" t="s">
        <v>123</v>
      </c>
      <c r="G61" t="s">
        <v>106</v>
      </c>
      <c r="H61" s="77">
        <v>100</v>
      </c>
      <c r="I61" s="77">
        <v>4674.25</v>
      </c>
      <c r="J61" s="77">
        <v>0</v>
      </c>
      <c r="K61" s="77">
        <v>17.257331000000001</v>
      </c>
      <c r="L61" s="78">
        <v>0</v>
      </c>
      <c r="M61" s="78">
        <v>9.2999999999999992E-3</v>
      </c>
      <c r="N61" s="78">
        <v>8.6999999999999994E-3</v>
      </c>
    </row>
    <row r="62" spans="2:14">
      <c r="B62" s="79" t="s">
        <v>233</v>
      </c>
      <c r="D62" s="16"/>
      <c r="E62" s="16"/>
      <c r="F62" s="16"/>
      <c r="G62" s="16"/>
      <c r="H62" s="81">
        <v>0</v>
      </c>
      <c r="J62" s="81">
        <v>0</v>
      </c>
      <c r="K62" s="81">
        <v>0</v>
      </c>
      <c r="M62" s="80">
        <v>0</v>
      </c>
      <c r="N62" s="80">
        <v>0</v>
      </c>
    </row>
    <row r="63" spans="2:14">
      <c r="B63" t="s">
        <v>212</v>
      </c>
      <c r="C63" t="s">
        <v>212</v>
      </c>
      <c r="D63" s="16"/>
      <c r="E63" s="16"/>
      <c r="F63" t="s">
        <v>212</v>
      </c>
      <c r="G63" t="s">
        <v>212</v>
      </c>
      <c r="H63" s="77">
        <v>0</v>
      </c>
      <c r="I63" s="77">
        <v>0</v>
      </c>
      <c r="K63" s="77">
        <v>0</v>
      </c>
      <c r="L63" s="78">
        <v>0</v>
      </c>
      <c r="M63" s="78">
        <v>0</v>
      </c>
      <c r="N63" s="78">
        <v>0</v>
      </c>
    </row>
    <row r="64" spans="2:14">
      <c r="B64" s="79" t="s">
        <v>284</v>
      </c>
      <c r="D64" s="16"/>
      <c r="E64" s="16"/>
      <c r="F64" s="16"/>
      <c r="G64" s="16"/>
      <c r="H64" s="81">
        <v>0</v>
      </c>
      <c r="J64" s="81">
        <v>0</v>
      </c>
      <c r="K64" s="81">
        <v>0</v>
      </c>
      <c r="M64" s="80">
        <v>0</v>
      </c>
      <c r="N64" s="80">
        <v>0</v>
      </c>
    </row>
    <row r="65" spans="2:14">
      <c r="B65" t="s">
        <v>212</v>
      </c>
      <c r="C65" t="s">
        <v>212</v>
      </c>
      <c r="D65" s="16"/>
      <c r="E65" s="16"/>
      <c r="F65" t="s">
        <v>212</v>
      </c>
      <c r="G65" t="s">
        <v>212</v>
      </c>
      <c r="H65" s="77">
        <v>0</v>
      </c>
      <c r="I65" s="77">
        <v>0</v>
      </c>
      <c r="K65" s="77">
        <v>0</v>
      </c>
      <c r="L65" s="78">
        <v>0</v>
      </c>
      <c r="M65" s="78">
        <v>0</v>
      </c>
      <c r="N65" s="78">
        <v>0</v>
      </c>
    </row>
    <row r="66" spans="2:14">
      <c r="B66" t="s">
        <v>219</v>
      </c>
      <c r="D66" s="16"/>
      <c r="E66" s="16"/>
      <c r="F66" s="16"/>
      <c r="G66" s="16"/>
    </row>
    <row r="67" spans="2:14">
      <c r="B67" t="s">
        <v>225</v>
      </c>
      <c r="D67" s="16"/>
      <c r="E67" s="16"/>
      <c r="F67" s="16"/>
      <c r="G67" s="16"/>
    </row>
    <row r="68" spans="2:14">
      <c r="B68" t="s">
        <v>226</v>
      </c>
      <c r="D68" s="16"/>
      <c r="E68" s="16"/>
      <c r="F68" s="16"/>
      <c r="G68" s="16"/>
    </row>
    <row r="69" spans="2:14">
      <c r="B69" t="s">
        <v>227</v>
      </c>
      <c r="D69" s="16"/>
      <c r="E69" s="16"/>
      <c r="F69" s="16"/>
      <c r="G69" s="16"/>
    </row>
    <row r="70" spans="2:14">
      <c r="B70" t="s">
        <v>228</v>
      </c>
      <c r="D70" s="16"/>
      <c r="E70" s="16"/>
      <c r="F70" s="16"/>
      <c r="G70" s="16"/>
    </row>
    <row r="71" spans="2:14">
      <c r="D71" s="16"/>
      <c r="E71" s="16"/>
      <c r="F71" s="16"/>
      <c r="G71" s="16"/>
    </row>
    <row r="72" spans="2:14">
      <c r="D72" s="16"/>
      <c r="E72" s="16"/>
      <c r="F72" s="16"/>
      <c r="G72" s="16"/>
    </row>
    <row r="73" spans="2:14">
      <c r="D73" s="16"/>
      <c r="E73" s="16"/>
      <c r="F73" s="16"/>
      <c r="G73" s="16"/>
    </row>
    <row r="74" spans="2:14">
      <c r="D74" s="16"/>
      <c r="E74" s="16"/>
      <c r="F74" s="16"/>
      <c r="G74" s="16"/>
    </row>
    <row r="75" spans="2:14"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8">
        <v>45106</v>
      </c>
    </row>
    <row r="2" spans="2:65" s="1" customFormat="1">
      <c r="B2" s="2" t="s">
        <v>1</v>
      </c>
      <c r="C2" s="12" t="s">
        <v>437</v>
      </c>
    </row>
    <row r="3" spans="2:65" s="1" customFormat="1">
      <c r="B3" s="2" t="s">
        <v>2</v>
      </c>
      <c r="C3" s="99" t="s">
        <v>438</v>
      </c>
    </row>
    <row r="4" spans="2:65" s="1" customFormat="1">
      <c r="B4" s="2" t="s">
        <v>3</v>
      </c>
      <c r="C4" s="100">
        <v>14228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199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336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337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I18" t="s">
        <v>212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233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217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336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337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I25" t="s">
        <v>212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I27" t="s">
        <v>212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233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I29" t="s">
        <v>212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219</v>
      </c>
      <c r="C30" s="16"/>
      <c r="D30" s="16"/>
      <c r="E30" s="16"/>
    </row>
    <row r="31" spans="2:15">
      <c r="B31" t="s">
        <v>225</v>
      </c>
      <c r="C31" s="16"/>
      <c r="D31" s="16"/>
      <c r="E31" s="16"/>
    </row>
    <row r="32" spans="2:15">
      <c r="B32" t="s">
        <v>226</v>
      </c>
      <c r="C32" s="16"/>
      <c r="D32" s="16"/>
      <c r="E32" s="16"/>
    </row>
    <row r="33" spans="2:5">
      <c r="B33" t="s">
        <v>227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45106</v>
      </c>
    </row>
    <row r="2" spans="2:60" s="1" customFormat="1">
      <c r="B2" s="2" t="s">
        <v>1</v>
      </c>
      <c r="C2" s="12" t="s">
        <v>437</v>
      </c>
    </row>
    <row r="3" spans="2:60" s="1" customFormat="1">
      <c r="B3" s="2" t="s">
        <v>2</v>
      </c>
      <c r="C3" s="99" t="s">
        <v>438</v>
      </c>
    </row>
    <row r="4" spans="2:60" s="1" customFormat="1">
      <c r="B4" s="2" t="s">
        <v>3</v>
      </c>
      <c r="C4" s="100">
        <v>14228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199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338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212</v>
      </c>
      <c r="C14" t="s">
        <v>212</v>
      </c>
      <c r="D14" s="16"/>
      <c r="E14" t="s">
        <v>212</v>
      </c>
      <c r="F14" t="s">
        <v>212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217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339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219</v>
      </c>
      <c r="D18" s="16"/>
      <c r="E18" s="16"/>
    </row>
    <row r="19" spans="2:12">
      <c r="B19" t="s">
        <v>225</v>
      </c>
      <c r="D19" s="16"/>
      <c r="E19" s="16"/>
    </row>
    <row r="20" spans="2:12">
      <c r="B20" t="s">
        <v>226</v>
      </c>
      <c r="D20" s="16"/>
      <c r="E20" s="16"/>
    </row>
    <row r="21" spans="2:12">
      <c r="B21" t="s">
        <v>227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2023-09-07T09:06:12Z</dcterms:modified>
</cp:coreProperties>
</file>