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5DD8A727-0AA2-4A82-9C99-24A0131974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11" i="24"/>
  <c r="H25" i="24"/>
  <c r="H24" i="24"/>
  <c r="H23" i="24"/>
  <c r="H22" i="24"/>
  <c r="H21" i="24"/>
  <c r="H20" i="24"/>
  <c r="H19" i="24"/>
  <c r="H18" i="24"/>
  <c r="H17" i="24"/>
  <c r="G16" i="24"/>
  <c r="H15" i="24"/>
  <c r="H14" i="24"/>
  <c r="G13" i="24"/>
  <c r="E13" i="24"/>
  <c r="G12" i="24"/>
  <c r="E12" i="24"/>
  <c r="H11" i="24"/>
  <c r="E11" i="24"/>
  <c r="C43" i="27"/>
  <c r="C12" i="27"/>
  <c r="C11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11" i="2"/>
  <c r="J55" i="2"/>
  <c r="J54" i="2"/>
  <c r="J52" i="2"/>
  <c r="J44" i="2"/>
  <c r="J41" i="2"/>
  <c r="J40" i="2"/>
  <c r="J32" i="2"/>
  <c r="J29" i="2"/>
  <c r="J28" i="2"/>
  <c r="J21" i="2"/>
  <c r="J20" i="2"/>
  <c r="J18" i="2"/>
  <c r="J16" i="2"/>
  <c r="J15" i="2"/>
  <c r="J13" i="2"/>
  <c r="J12" i="2"/>
  <c r="J11" i="2"/>
  <c r="C43" i="1"/>
  <c r="D43" i="1" s="1"/>
  <c r="H12" i="24" l="1"/>
  <c r="H13" i="24"/>
  <c r="H16" i="24"/>
  <c r="K60" i="2"/>
  <c r="K59" i="2"/>
  <c r="K58" i="2"/>
  <c r="K57" i="2"/>
  <c r="K56" i="2"/>
  <c r="K53" i="2"/>
  <c r="K51" i="2"/>
  <c r="K50" i="2"/>
  <c r="K49" i="2"/>
  <c r="K48" i="2"/>
  <c r="K47" i="2"/>
  <c r="K46" i="2"/>
  <c r="K45" i="2"/>
  <c r="K43" i="2"/>
  <c r="K42" i="2"/>
  <c r="K39" i="2"/>
  <c r="K38" i="2"/>
  <c r="K37" i="2"/>
  <c r="K36" i="2"/>
  <c r="K35" i="2"/>
  <c r="K34" i="2"/>
  <c r="K33" i="2"/>
  <c r="K31" i="2"/>
  <c r="K30" i="2"/>
  <c r="K27" i="2"/>
  <c r="K26" i="2"/>
  <c r="K25" i="2"/>
  <c r="K24" i="2"/>
  <c r="K23" i="2"/>
  <c r="K22" i="2"/>
  <c r="K19" i="2"/>
  <c r="K17" i="2"/>
  <c r="K14" i="2"/>
  <c r="K11" i="2"/>
  <c r="K12" i="2"/>
  <c r="K13" i="2"/>
  <c r="K15" i="2"/>
  <c r="K16" i="2"/>
  <c r="K18" i="2"/>
  <c r="K20" i="2"/>
  <c r="K21" i="2"/>
  <c r="K28" i="2"/>
  <c r="K29" i="2"/>
  <c r="K32" i="2"/>
  <c r="K40" i="2"/>
  <c r="K41" i="2"/>
  <c r="K44" i="2"/>
  <c r="K52" i="2"/>
  <c r="K54" i="2"/>
  <c r="K55" i="2"/>
</calcChain>
</file>

<file path=xl/sharedStrings.xml><?xml version="1.0" encoding="utf-8"?>
<sst xmlns="http://schemas.openxmlformats.org/spreadsheetml/2006/main" count="13003" uniqueCount="3632">
  <si>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</si>
  <si>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</si>
  <si>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</si>
  <si>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</si>
  <si>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</si>
  <si>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</si>
  <si>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</si>
  <si>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</si>
  <si>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</si>
  <si>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</si>
  <si>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</si>
  <si>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</si>
  <si>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</si>
  <si>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</si>
  <si>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</si>
  <si>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</si>
  <si>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</si>
  <si>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</si>
  <si>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</si>
  <si>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</si>
  <si>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</si>
  <si>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</si>
  <si>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</si>
  <si>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</si>
  <si>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</si>
  <si>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</si>
  <si>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</si>
  <si>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</si>
  <si>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</si>
  <si>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</si>
  <si>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</si>
  <si>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</si>
  <si>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</si>
  <si>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</si>
  <si>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</si>
  <si>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</si>
  <si>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</si>
  <si>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</si>
  <si>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</si>
  <si>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</si>
  <si>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</si>
  <si>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</si>
  <si>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</si>
  <si>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</si>
  <si>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</si>
  <si>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</si>
  <si>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</si>
  <si>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</si>
  <si>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</si>
  <si>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</si>
  <si>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</si>
  <si>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</si>
  <si>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</si>
  <si>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</si>
  <si>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</si>
  <si>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</si>
  <si>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</si>
  <si>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</si>
  <si>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</si>
  <si>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</si>
  <si>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</si>
  <si>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</si>
  <si>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</si>
  <si>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</si>
  <si>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</si>
  <si>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</si>
  <si>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</si>
  <si>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</si>
  <si>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</si>
  <si>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</si>
  <si>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</si>
  <si>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</si>
  <si>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</si>
  <si>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</si>
  <si>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</si>
  <si>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</si>
  <si>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</si>
  <si>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</si>
  <si>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</si>
  <si>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</si>
  <si>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</si>
  <si>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</si>
  <si>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</si>
  <si>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</si>
  <si>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</si>
  <si>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</si>
  <si>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</si>
  <si>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</si>
  <si>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</si>
  <si>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</si>
  <si>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</si>
  <si>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</si>
  <si>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</si>
  <si>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</si>
  <si>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</si>
  <si>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</si>
  <si>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</si>
  <si>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</si>
  <si>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</si>
  <si>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</si>
  <si>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</si>
  <si>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</si>
  <si>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</si>
  <si>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</si>
  <si>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</si>
  <si>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</si>
  <si>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</si>
  <si>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</si>
  <si>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</si>
  <si>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</si>
  <si>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</si>
  <si>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</si>
  <si>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</si>
  <si>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</si>
  <si>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</si>
  <si>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</si>
  <si>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</si>
  <si>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</si>
  <si>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</si>
  <si>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</si>
  <si>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</si>
  <si>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</si>
  <si>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</si>
  <si>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</si>
  <si>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</si>
  <si>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</si>
  <si>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</si>
  <si>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</si>
  <si>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</si>
  <si>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</si>
  <si>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</si>
  <si>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</si>
  <si>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</si>
  <si>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</si>
  <si>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</si>
  <si>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</si>
  <si>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</si>
  <si>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</si>
  <si>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</si>
  <si>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</si>
  <si>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</si>
  <si>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</si>
  <si>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</si>
  <si>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</si>
  <si>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</si>
  <si>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</si>
  <si>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</si>
  <si>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</si>
  <si>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</si>
  <si>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</si>
  <si>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</si>
  <si>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</si>
  <si>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</si>
  <si>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</si>
  <si>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</si>
  <si>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</si>
  <si>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</si>
  <si>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</si>
  <si>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</si>
  <si>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</si>
  <si>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</si>
  <si>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</si>
  <si>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</si>
  <si>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</si>
  <si>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</si>
  <si>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</si>
  <si>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</si>
  <si>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</si>
  <si>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</si>
  <si>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</si>
  <si>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</si>
  <si>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</si>
  <si>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</si>
  <si>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</si>
  <si>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</si>
  <si>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</si>
  <si>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</si>
  <si>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</si>
  <si>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</si>
  <si>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</si>
  <si>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</si>
  <si>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</si>
  <si>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</si>
  <si>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</si>
  <si>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</si>
  <si>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</si>
  <si>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</si>
  <si>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</si>
  <si>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</si>
  <si>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</si>
  <si>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</si>
  <si>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</si>
  <si>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</si>
  <si>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</si>
  <si>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</si>
  <si>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</si>
  <si>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</si>
  <si>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9897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</si>
  <si>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</si>
  <si>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</si>
  <si>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</si>
  <si>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</si>
  <si>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</si>
  <si>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</si>
  <si>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</si>
  <si>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</si>
  <si>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</si>
  <si>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</si>
  <si>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</si>
  <si>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</si>
  <si>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</si>
  <si>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</si>
  <si>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</si>
  <si>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</si>
  <si>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</si>
  <si>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20001- 10- לאומי</t>
  </si>
  <si>
    <t>100006- 10- לאומי</t>
  </si>
  <si>
    <t>20003- 12- בנק הפועלים</t>
  </si>
  <si>
    <t>20003- 10- לאומי</t>
  </si>
  <si>
    <t>80031- 10- לאומי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</si>
  <si>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</si>
  <si>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</si>
  <si>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</si>
  <si>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</si>
  <si>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</si>
  <si>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</si>
  <si>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</si>
  <si>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</si>
  <si>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</si>
  <si>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</si>
  <si>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</si>
  <si>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</si>
  <si>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</si>
  <si>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</si>
  <si>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</si>
  <si>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</si>
  <si>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</si>
  <si>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</si>
  <si>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</si>
  <si>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</si>
  <si>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</si>
  <si>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</si>
  <si>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</si>
  <si>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</si>
  <si>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</si>
  <si>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</si>
  <si>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</si>
  <si>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</si>
  <si>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</si>
  <si>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</si>
  <si>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</si>
  <si>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</si>
  <si>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</si>
  <si>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</si>
  <si>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</si>
  <si>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</si>
  <si>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</si>
  <si>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</si>
  <si>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</si>
  <si>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</si>
  <si>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</si>
  <si>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</si>
  <si>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</si>
  <si>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</si>
  <si>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</si>
  <si>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</si>
  <si>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</si>
  <si>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</si>
  <si>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</si>
  <si>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</si>
  <si>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</si>
  <si>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</si>
  <si>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</si>
  <si>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</si>
  <si>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</si>
  <si>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</si>
  <si>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</si>
  <si>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</si>
  <si>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</si>
  <si>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</si>
  <si>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</si>
  <si>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</si>
  <si>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</si>
  <si>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</si>
  <si>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</si>
  <si>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</si>
  <si>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</si>
  <si>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</si>
  <si>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</si>
  <si>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</si>
  <si>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</si>
  <si>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</si>
  <si>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</si>
  <si>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</si>
  <si>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</si>
  <si>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</si>
  <si>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</si>
  <si>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</si>
  <si>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</si>
  <si>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</si>
  <si>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</si>
  <si>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</si>
  <si>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</si>
  <si>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</si>
  <si>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</si>
  <si>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</si>
  <si>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</si>
  <si>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</si>
  <si>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</si>
  <si>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</si>
  <si>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</si>
  <si>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</si>
  <si>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</si>
  <si>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</si>
  <si>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</si>
  <si>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</si>
  <si>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</si>
  <si>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</si>
  <si>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</si>
  <si>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</si>
  <si>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</si>
  <si>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</si>
  <si>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</si>
  <si>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</si>
  <si>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</si>
  <si>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</si>
  <si>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</si>
  <si>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</si>
  <si>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</si>
  <si>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</si>
  <si>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</si>
  <si>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</si>
  <si>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</si>
  <si>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</si>
  <si>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</si>
  <si>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</si>
  <si>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</si>
  <si>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</si>
  <si>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</si>
  <si>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</si>
  <si>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</si>
  <si>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</si>
  <si>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</si>
  <si>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</si>
  <si>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</si>
  <si>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</si>
  <si>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א(ריבית לקבל)- חברת נמלי ישראל - פיתוח נכסים בע"מ</t>
  </si>
  <si>
    <t>1145564</t>
  </si>
  <si>
    <t>513569780</t>
  </si>
  <si>
    <t>נדלן מניב בישראל</t>
  </si>
  <si>
    <t>פועלים הנפ אגח 32- הפועלים הנפקות בע"מ</t>
  </si>
  <si>
    <t>1940535</t>
  </si>
  <si>
    <t>520032640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</si>
  <si>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</si>
  <si>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</si>
  <si>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</si>
  <si>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</si>
  <si>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</si>
  <si>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</si>
  <si>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</si>
  <si>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</si>
  <si>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</si>
  <si>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</si>
  <si>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</si>
  <si>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</si>
  <si>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</si>
  <si>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</si>
  <si>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</si>
  <si>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</si>
  <si>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</si>
  <si>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</si>
  <si>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</si>
  <si>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</si>
  <si>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</si>
  <si>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</si>
  <si>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</si>
  <si>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</si>
  <si>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</si>
  <si>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</si>
  <si>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</si>
  <si>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</si>
  <si>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</si>
  <si>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</si>
  <si>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</si>
  <si>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</si>
  <si>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</si>
  <si>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</si>
  <si>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</si>
  <si>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</si>
  <si>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</si>
  <si>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</si>
  <si>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</si>
  <si>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</si>
  <si>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</si>
  <si>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</si>
  <si>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</si>
  <si>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</si>
  <si>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</si>
  <si>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</si>
  <si>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</si>
  <si>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</si>
  <si>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</si>
  <si>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</si>
  <si>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</si>
  <si>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</si>
  <si>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</si>
  <si>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</si>
  <si>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</si>
  <si>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</si>
  <si>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</si>
  <si>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</si>
  <si>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</si>
  <si>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</si>
  <si>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</si>
  <si>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</si>
  <si>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</si>
  <si>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</si>
  <si>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</si>
  <si>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</si>
  <si>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</si>
  <si>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</si>
  <si>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</si>
  <si>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</si>
  <si>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</si>
  <si>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</si>
  <si>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</si>
  <si>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</si>
  <si>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</si>
  <si>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</si>
  <si>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</si>
  <si>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</si>
  <si>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</si>
  <si>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</si>
  <si>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</si>
  <si>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</si>
  <si>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</si>
  <si>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</si>
  <si>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</si>
  <si>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</si>
  <si>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</si>
  <si>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</si>
  <si>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</si>
  <si>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</si>
  <si>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</si>
  <si>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</si>
  <si>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</si>
  <si>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</si>
  <si>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</si>
  <si>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</si>
  <si>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</si>
  <si>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</si>
  <si>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</si>
  <si>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</si>
  <si>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</si>
  <si>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</si>
  <si>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</si>
  <si>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</si>
  <si>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</si>
  <si>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</si>
  <si>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</si>
  <si>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</si>
  <si>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</si>
  <si>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</si>
  <si>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</si>
  <si>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</si>
  <si>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</si>
  <si>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</si>
  <si>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</si>
  <si>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</si>
  <si>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</si>
  <si>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</si>
  <si>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</si>
  <si>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</si>
  <si>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</si>
  <si>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</si>
  <si>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</si>
  <si>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</si>
  <si>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</si>
  <si>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</si>
  <si>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</si>
  <si>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</si>
  <si>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</si>
  <si>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</si>
  <si>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</si>
  <si>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</si>
  <si>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</si>
  <si>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</si>
  <si>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</si>
  <si>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</si>
  <si>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</si>
  <si>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</si>
  <si>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</si>
  <si>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</si>
  <si>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</si>
  <si>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</si>
  <si>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</si>
  <si>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</si>
  <si>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</si>
  <si>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</si>
  <si>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</si>
  <si>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</si>
  <si>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</si>
  <si>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</si>
  <si>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</si>
  <si>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</si>
  <si>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</si>
  <si>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</si>
  <si>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</si>
  <si>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</si>
  <si>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</si>
  <si>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</si>
  <si>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</si>
  <si>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</si>
  <si>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</si>
  <si>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</si>
  <si>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</si>
  <si>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</si>
  <si>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</si>
  <si>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</si>
  <si>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</si>
  <si>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</si>
  <si>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</si>
  <si>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</si>
  <si>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</si>
  <si>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</si>
  <si>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</si>
  <si>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</si>
  <si>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</si>
  <si>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</si>
  <si>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</si>
  <si>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</si>
  <si>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</si>
  <si>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</si>
  <si>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</si>
  <si>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</si>
  <si>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</si>
  <si>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</si>
  <si>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</si>
  <si>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</si>
  <si>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</si>
  <si>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</si>
  <si>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</si>
  <si>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</si>
  <si>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</si>
  <si>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</si>
  <si>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</si>
  <si>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</si>
  <si>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</si>
  <si>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</si>
  <si>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</si>
  <si>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</si>
  <si>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</si>
  <si>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</si>
  <si>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</si>
  <si>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</si>
  <si>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</si>
  <si>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</si>
  <si>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</si>
  <si>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</si>
  <si>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</si>
  <si>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</si>
  <si>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</si>
  <si>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</si>
  <si>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</si>
  <si>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</si>
  <si>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</si>
  <si>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</si>
  <si>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</si>
  <si>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</si>
  <si>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</si>
  <si>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</si>
  <si>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</si>
  <si>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</si>
  <si>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</si>
  <si>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</si>
  <si>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</si>
  <si>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</si>
  <si>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</si>
  <si>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</si>
  <si>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</si>
  <si>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</si>
  <si>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</si>
  <si>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</si>
  <si>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</si>
  <si>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</si>
  <si>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</si>
  <si>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</si>
  <si>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</si>
  <si>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</si>
  <si>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</si>
  <si>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</si>
  <si>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</si>
  <si>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</si>
  <si>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</si>
  <si>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</si>
  <si>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</si>
  <si>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</si>
  <si>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</si>
  <si>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</si>
  <si>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</si>
  <si>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</si>
  <si>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</si>
  <si>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</si>
  <si>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</si>
  <si>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</si>
  <si>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</si>
  <si>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</si>
  <si>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</si>
  <si>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</si>
  <si>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</si>
  <si>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</si>
  <si>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</si>
  <si>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</si>
  <si>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</si>
  <si>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</si>
  <si>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</si>
  <si>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</si>
  <si>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</si>
  <si>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</si>
  <si>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</si>
  <si>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</si>
  <si>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</si>
  <si>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</si>
  <si>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</si>
  <si>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</si>
  <si>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</si>
  <si>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</si>
  <si>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</si>
  <si>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</si>
  <si>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</si>
  <si>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</si>
  <si>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</si>
  <si>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</si>
  <si>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</si>
  <si>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</si>
  <si>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</si>
  <si>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</si>
  <si>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</si>
  <si>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</si>
  <si>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</si>
  <si>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</si>
  <si>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</si>
  <si>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</si>
  <si>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</si>
  <si>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</si>
  <si>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</si>
  <si>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</si>
  <si>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</si>
  <si>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</si>
  <si>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</si>
  <si>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</si>
  <si>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</si>
  <si>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</si>
  <si>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</si>
  <si>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</si>
  <si>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</si>
  <si>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</si>
  <si>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</si>
  <si>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</si>
  <si>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</si>
  <si>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</si>
  <si>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</si>
  <si>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</si>
  <si>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</si>
  <si>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</si>
  <si>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</si>
  <si>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</si>
  <si>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</si>
  <si>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</si>
  <si>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</si>
  <si>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</si>
  <si>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</si>
  <si>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</si>
  <si>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</si>
  <si>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</si>
  <si>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</si>
  <si>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</si>
  <si>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</si>
  <si>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</si>
  <si>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</si>
  <si>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</si>
  <si>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</si>
  <si>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</si>
  <si>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</si>
  <si>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</si>
  <si>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</si>
  <si>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</si>
  <si>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</si>
  <si>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</si>
  <si>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</si>
  <si>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</si>
  <si>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</si>
  <si>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</si>
  <si>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</si>
  <si>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</si>
  <si>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</si>
  <si>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</si>
  <si>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</si>
  <si>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</si>
  <si>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</si>
  <si>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</si>
  <si>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</si>
  <si>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</si>
  <si>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</si>
  <si>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</si>
  <si>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</si>
  <si>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</si>
  <si>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</si>
  <si>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</si>
  <si>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</si>
  <si>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</si>
  <si>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</si>
  <si>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</si>
  <si>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תעשיה אוירית אגח ד- התעשיה האוירית לישראל בע"מ</t>
  </si>
  <si>
    <t>1133131</t>
  </si>
  <si>
    <t>520027194</t>
  </si>
  <si>
    <t>ביטחוניות</t>
  </si>
  <si>
    <t>*ביג אגח ו- ביג מרכזי קניות (2004) בע"מ</t>
  </si>
  <si>
    <t>1132521</t>
  </si>
  <si>
    <t>*גב ים אגח ח- חברת גב-ים לקרקעות בע"מ</t>
  </si>
  <si>
    <t>7590151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</si>
  <si>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</si>
  <si>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</si>
  <si>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</si>
  <si>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</si>
  <si>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</si>
  <si>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</si>
  <si>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</si>
  <si>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</si>
  <si>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</si>
  <si>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</si>
  <si>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</si>
  <si>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</si>
  <si>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</si>
  <si>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</si>
  <si>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</si>
  <si>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</si>
  <si>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</si>
  <si>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</si>
  <si>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</si>
  <si>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</si>
  <si>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</si>
  <si>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</si>
  <si>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</si>
  <si>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</si>
  <si>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</si>
  <si>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</si>
  <si>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</si>
  <si>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</si>
  <si>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</si>
  <si>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</si>
  <si>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</si>
  <si>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</si>
  <si>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</si>
  <si>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</si>
  <si>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</si>
  <si>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</si>
  <si>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</si>
  <si>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</si>
  <si>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</si>
  <si>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</si>
  <si>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</si>
  <si>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</si>
  <si>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</si>
  <si>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</si>
  <si>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</si>
  <si>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</si>
  <si>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</si>
  <si>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</si>
  <si>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</si>
  <si>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</si>
  <si>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</si>
  <si>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</si>
  <si>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</si>
  <si>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</si>
  <si>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</si>
  <si>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</si>
  <si>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</si>
  <si>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</si>
  <si>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</si>
  <si>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</si>
  <si>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</si>
  <si>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</si>
  <si>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</si>
  <si>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</si>
  <si>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</si>
  <si>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</si>
  <si>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</si>
  <si>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</si>
  <si>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</si>
  <si>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</si>
  <si>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</si>
  <si>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</si>
  <si>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</si>
  <si>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</si>
  <si>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</si>
  <si>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</si>
  <si>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</si>
  <si>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</si>
  <si>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</si>
  <si>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</si>
  <si>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</si>
  <si>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</si>
  <si>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</si>
  <si>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</si>
  <si>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</si>
  <si>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</si>
  <si>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</si>
  <si>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</si>
  <si>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</si>
  <si>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</si>
  <si>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</si>
  <si>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</si>
  <si>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</si>
  <si>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</si>
  <si>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</si>
  <si>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</si>
  <si>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</si>
  <si>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</si>
  <si>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</si>
  <si>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</si>
  <si>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</si>
  <si>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</si>
  <si>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</si>
  <si>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</si>
  <si>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</si>
  <si>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</si>
  <si>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</si>
  <si>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</si>
  <si>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</si>
  <si>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</si>
  <si>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</si>
  <si>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</si>
  <si>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</si>
  <si>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</si>
  <si>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</si>
  <si>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</si>
  <si>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</si>
  <si>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</si>
  <si>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</si>
  <si>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</si>
  <si>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</si>
  <si>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</si>
  <si>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</si>
  <si>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</si>
  <si>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</si>
  <si>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</si>
  <si>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</si>
  <si>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</si>
  <si>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</si>
  <si>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</si>
  <si>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</si>
  <si>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</si>
  <si>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</si>
  <si>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</si>
  <si>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</si>
  <si>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</si>
  <si>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</si>
  <si>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</si>
  <si>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</si>
  <si>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</si>
  <si>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</si>
  <si>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</si>
  <si>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</si>
  <si>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</si>
  <si>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</si>
  <si>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</si>
  <si>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</si>
  <si>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</si>
  <si>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</si>
  <si>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</si>
  <si>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</si>
  <si>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חיפושי נפט וגז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</si>
  <si>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</si>
  <si>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</si>
  <si>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</si>
  <si>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</si>
  <si>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</si>
  <si>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</si>
  <si>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</si>
  <si>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</si>
  <si>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</si>
  <si>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</si>
  <si>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</si>
  <si>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</si>
  <si>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</si>
  <si>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</si>
  <si>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</si>
  <si>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</si>
  <si>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</si>
  <si>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</si>
  <si>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</si>
  <si>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</si>
  <si>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</si>
  <si>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</si>
  <si>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</si>
  <si>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</si>
  <si>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</si>
  <si>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</si>
  <si>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</si>
  <si>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</si>
  <si>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</si>
  <si>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</si>
  <si>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</si>
  <si>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</si>
  <si>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</si>
  <si>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</si>
  <si>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</si>
  <si>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</si>
  <si>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</si>
  <si>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</si>
  <si>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</si>
  <si>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</si>
  <si>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</si>
  <si>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</si>
  <si>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</si>
  <si>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</si>
  <si>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</si>
  <si>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</si>
  <si>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</si>
  <si>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</si>
  <si>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</si>
  <si>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</si>
  <si>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</si>
  <si>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</si>
  <si>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</si>
  <si>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</si>
  <si>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</si>
  <si>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</si>
  <si>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</si>
  <si>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</si>
  <si>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</si>
  <si>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</si>
  <si>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</si>
  <si>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</si>
  <si>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</si>
  <si>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</si>
  <si>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</si>
  <si>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</si>
  <si>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</si>
  <si>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</si>
  <si>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</si>
  <si>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</si>
  <si>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</si>
  <si>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</si>
  <si>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</si>
  <si>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</si>
  <si>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</si>
  <si>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</si>
  <si>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</si>
  <si>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</si>
  <si>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</si>
  <si>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</si>
  <si>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</si>
  <si>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</si>
  <si>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</si>
  <si>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</si>
  <si>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</si>
  <si>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</si>
  <si>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</si>
  <si>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</si>
  <si>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</si>
  <si>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</si>
  <si>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</si>
  <si>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</si>
  <si>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</si>
  <si>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</si>
  <si>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</si>
  <si>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</si>
  <si>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</si>
  <si>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</si>
  <si>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</si>
  <si>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</si>
  <si>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</si>
  <si>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</si>
  <si>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</si>
  <si>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</si>
  <si>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</si>
  <si>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</si>
  <si>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</si>
  <si>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</si>
  <si>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</si>
  <si>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</si>
  <si>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</si>
  <si>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</si>
  <si>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</si>
  <si>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</si>
  <si>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</si>
  <si>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</si>
  <si>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</si>
  <si>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</si>
  <si>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</si>
  <si>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</si>
  <si>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</si>
  <si>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</si>
  <si>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</si>
  <si>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</si>
  <si>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</si>
  <si>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</si>
  <si>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</si>
  <si>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</si>
  <si>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</si>
  <si>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</si>
  <si>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</si>
  <si>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</si>
  <si>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</si>
  <si>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</si>
  <si>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</si>
  <si>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</si>
  <si>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</si>
  <si>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</si>
  <si>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</si>
  <si>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</si>
  <si>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</si>
  <si>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</si>
  <si>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</si>
  <si>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</si>
  <si>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</si>
  <si>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</si>
  <si>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</si>
  <si>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</si>
  <si>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</si>
  <si>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</si>
  <si>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</si>
  <si>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</si>
  <si>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</si>
  <si>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</si>
  <si>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</si>
  <si>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</si>
  <si>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</si>
  <si>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</si>
  <si>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</si>
  <si>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</si>
  <si>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</si>
  <si>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</si>
  <si>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</si>
  <si>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</si>
  <si>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</si>
  <si>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</si>
  <si>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</si>
  <si>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</si>
  <si>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</si>
  <si>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</si>
  <si>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</si>
  <si>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</si>
  <si>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</si>
  <si>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</si>
  <si>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</si>
  <si>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</si>
  <si>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</si>
  <si>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</si>
  <si>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</si>
  <si>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</si>
  <si>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</si>
  <si>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</si>
  <si>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</si>
  <si>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</si>
  <si>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</si>
  <si>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</si>
  <si>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</si>
  <si>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</si>
  <si>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</si>
  <si>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</si>
  <si>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</si>
  <si>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</si>
  <si>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</si>
  <si>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</si>
  <si>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</si>
  <si>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</si>
  <si>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</si>
  <si>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</si>
  <si>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</si>
  <si>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</si>
  <si>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</si>
  <si>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</si>
  <si>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</si>
  <si>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</si>
  <si>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</si>
  <si>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</si>
  <si>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</si>
  <si>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</si>
  <si>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</si>
  <si>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</si>
  <si>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</si>
  <si>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</si>
  <si>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</si>
  <si>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</si>
  <si>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</si>
  <si>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</si>
  <si>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</si>
  <si>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</si>
  <si>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</si>
  <si>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</si>
  <si>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</si>
  <si>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</si>
  <si>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</si>
  <si>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</si>
  <si>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</si>
  <si>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</si>
  <si>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</si>
  <si>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</si>
  <si>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</si>
  <si>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</si>
  <si>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</si>
  <si>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</si>
  <si>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</si>
  <si>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</si>
  <si>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</si>
  <si>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</si>
  <si>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</si>
  <si>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</si>
  <si>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</si>
  <si>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</si>
  <si>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</si>
  <si>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</si>
  <si>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</si>
  <si>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</si>
  <si>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</si>
  <si>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</si>
  <si>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</si>
  <si>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</si>
  <si>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</si>
  <si>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</si>
  <si>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</si>
  <si>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</si>
  <si>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</si>
  <si>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</si>
  <si>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</si>
  <si>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</si>
  <si>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</si>
  <si>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</si>
  <si>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</si>
  <si>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</si>
  <si>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</si>
  <si>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</si>
  <si>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</si>
  <si>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</si>
  <si>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</si>
  <si>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</si>
  <si>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</si>
  <si>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</si>
  <si>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</si>
  <si>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</si>
  <si>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</si>
  <si>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</si>
  <si>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</si>
  <si>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</si>
  <si>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</si>
  <si>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</si>
  <si>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</si>
  <si>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</si>
  <si>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</si>
  <si>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</si>
  <si>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</si>
  <si>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</si>
  <si>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</si>
  <si>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</si>
  <si>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</si>
  <si>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</si>
  <si>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</si>
  <si>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</si>
  <si>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</si>
  <si>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</si>
  <si>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</si>
  <si>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</si>
  <si>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</si>
  <si>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</si>
  <si>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</si>
  <si>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</si>
  <si>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</si>
  <si>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</si>
  <si>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</si>
  <si>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</si>
  <si>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</si>
  <si>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</si>
  <si>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</si>
  <si>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</si>
  <si>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</si>
  <si>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</si>
  <si>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</si>
  <si>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</si>
  <si>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</si>
  <si>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</si>
  <si>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</si>
  <si>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</si>
  <si>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</si>
  <si>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</si>
  <si>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</si>
  <si>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</si>
  <si>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</si>
  <si>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</si>
  <si>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</si>
  <si>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</si>
  <si>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</si>
  <si>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</si>
  <si>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</si>
  <si>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</si>
  <si>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</si>
  <si>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</si>
  <si>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</si>
  <si>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</si>
  <si>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</si>
  <si>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</si>
  <si>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</si>
  <si>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</si>
  <si>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</si>
  <si>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</si>
  <si>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</si>
  <si>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</si>
  <si>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</si>
  <si>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</si>
  <si>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</si>
  <si>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</si>
  <si>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</si>
  <si>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</si>
  <si>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</si>
  <si>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</si>
  <si>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</si>
  <si>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</si>
  <si>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</si>
  <si>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</si>
  <si>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</si>
  <si>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</si>
  <si>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</si>
  <si>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</si>
  <si>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</si>
  <si>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</si>
  <si>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</si>
  <si>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</si>
  <si>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</si>
  <si>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</si>
  <si>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</si>
  <si>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</si>
  <si>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</si>
  <si>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</si>
  <si>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</si>
  <si>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</si>
  <si>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</si>
  <si>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</si>
  <si>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</si>
  <si>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</si>
  <si>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</si>
  <si>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</si>
  <si>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</si>
  <si>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</si>
  <si>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</si>
  <si>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</si>
  <si>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</si>
  <si>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</si>
  <si>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</si>
  <si>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</si>
  <si>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</si>
  <si>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</si>
  <si>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</si>
  <si>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</si>
  <si>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</si>
  <si>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</si>
  <si>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</si>
  <si>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</si>
  <si>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</si>
  <si>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</si>
  <si>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</si>
  <si>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</si>
  <si>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</si>
  <si>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</si>
  <si>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</si>
  <si>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</si>
  <si>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</si>
  <si>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</si>
  <si>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</si>
  <si>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</si>
  <si>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</si>
  <si>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</si>
  <si>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</si>
  <si>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</si>
  <si>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</si>
  <si>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</si>
  <si>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</si>
  <si>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</si>
  <si>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</si>
  <si>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</si>
  <si>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</si>
  <si>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</si>
  <si>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</si>
  <si>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</si>
  <si>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</si>
  <si>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</si>
  <si>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</si>
  <si>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</si>
  <si>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</si>
  <si>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</si>
  <si>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</si>
  <si>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</si>
  <si>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</si>
  <si>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</si>
  <si>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</si>
  <si>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</si>
  <si>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</si>
  <si>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</si>
  <si>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</si>
  <si>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</si>
  <si>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</si>
  <si>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</si>
  <si>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</si>
  <si>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</si>
  <si>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</si>
  <si>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</si>
  <si>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</si>
  <si>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</si>
  <si>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</si>
  <si>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</si>
  <si>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</si>
  <si>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</si>
  <si>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</si>
  <si>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</si>
  <si>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</si>
  <si>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</si>
  <si>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</si>
  <si>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</si>
  <si>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</si>
  <si>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</si>
  <si>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</si>
  <si>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</si>
  <si>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</si>
  <si>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</si>
  <si>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</si>
  <si>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</si>
  <si>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</si>
  <si>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</si>
  <si>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</si>
  <si>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</si>
  <si>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</si>
  <si>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</si>
  <si>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</si>
  <si>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</si>
  <si>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</si>
  <si>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</si>
  <si>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</si>
  <si>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</si>
  <si>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</si>
  <si>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</si>
  <si>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</si>
  <si>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</si>
  <si>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</si>
  <si>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</si>
  <si>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</si>
  <si>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</si>
  <si>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</si>
  <si>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</si>
  <si>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</si>
  <si>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</si>
  <si>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</si>
  <si>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</si>
  <si>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</si>
  <si>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</si>
  <si>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</si>
  <si>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</si>
  <si>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</si>
  <si>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</si>
  <si>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</si>
  <si>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</si>
  <si>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</si>
  <si>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</si>
  <si>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</si>
  <si>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</si>
  <si>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</si>
  <si>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</si>
  <si>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</si>
  <si>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</si>
  <si>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</si>
  <si>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</si>
  <si>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</si>
  <si>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</si>
  <si>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</si>
  <si>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</si>
  <si>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</si>
  <si>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</si>
  <si>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</si>
  <si>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</si>
  <si>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</si>
  <si>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</si>
  <si>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</si>
  <si>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</si>
  <si>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</si>
  <si>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</si>
  <si>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</si>
  <si>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</si>
  <si>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</si>
  <si>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</si>
  <si>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</si>
  <si>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</si>
  <si>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</si>
  <si>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</si>
  <si>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</si>
  <si>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</si>
  <si>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</si>
  <si>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</si>
  <si>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</si>
  <si>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</si>
  <si>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</si>
  <si>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</si>
  <si>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</si>
  <si>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</si>
  <si>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</si>
  <si>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</si>
  <si>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</si>
  <si>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</si>
  <si>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</si>
  <si>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</si>
  <si>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</si>
  <si>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</si>
  <si>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</si>
  <si>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</si>
  <si>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</si>
  <si>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</si>
  <si>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</si>
  <si>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</si>
  <si>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</si>
  <si>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</si>
  <si>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</si>
  <si>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</si>
  <si>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</si>
  <si>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</si>
  <si>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</si>
  <si>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</si>
  <si>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</si>
  <si>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</si>
  <si>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</si>
  <si>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</si>
  <si>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</si>
  <si>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</si>
  <si>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</si>
  <si>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</si>
  <si>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</si>
  <si>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</si>
  <si>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</si>
  <si>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</si>
  <si>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</si>
  <si>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</si>
  <si>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</si>
  <si>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</si>
  <si>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</si>
  <si>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</si>
  <si>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</si>
  <si>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</si>
  <si>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</si>
  <si>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</si>
  <si>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</si>
  <si>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</si>
  <si>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</si>
  <si>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</si>
  <si>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</si>
  <si>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</si>
  <si>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</si>
  <si>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</si>
  <si>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</si>
  <si>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</si>
  <si>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</si>
  <si>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</si>
  <si>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</si>
  <si>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</si>
  <si>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</si>
  <si>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</si>
  <si>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</si>
  <si>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</si>
  <si>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</si>
  <si>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</si>
  <si>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</si>
  <si>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</si>
  <si>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</si>
  <si>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</si>
  <si>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</si>
  <si>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</si>
  <si>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</si>
  <si>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</si>
  <si>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</si>
  <si>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</si>
  <si>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</si>
  <si>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</si>
  <si>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</si>
  <si>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</si>
  <si>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</si>
  <si>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</si>
  <si>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</si>
  <si>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</si>
  <si>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</si>
  <si>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</si>
  <si>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</si>
  <si>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</si>
  <si>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</si>
  <si>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</si>
  <si>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</si>
  <si>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</si>
  <si>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</si>
  <si>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</si>
  <si>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</si>
  <si>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</si>
  <si>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</si>
  <si>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</si>
  <si>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</si>
  <si>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</si>
  <si>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</si>
  <si>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</si>
  <si>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</si>
  <si>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</si>
  <si>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</si>
  <si>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</si>
  <si>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</si>
  <si>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</si>
  <si>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</si>
  <si>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</si>
  <si>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</si>
  <si>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</si>
  <si>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</si>
  <si>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</si>
  <si>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</si>
  <si>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</si>
  <si>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</si>
  <si>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</si>
  <si>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</si>
  <si>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</si>
  <si>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</si>
  <si>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</si>
  <si>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</si>
  <si>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</si>
  <si>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</si>
  <si>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</si>
  <si>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</si>
  <si>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</si>
  <si>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</si>
  <si>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</si>
  <si>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</si>
  <si>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</si>
  <si>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</si>
  <si>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</si>
  <si>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</si>
  <si>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</si>
  <si>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</si>
  <si>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</si>
  <si>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</si>
  <si>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</si>
  <si>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</si>
  <si>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</si>
  <si>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</si>
  <si>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</si>
  <si>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</si>
  <si>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</si>
  <si>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</si>
  <si>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</si>
  <si>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</si>
  <si>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</si>
  <si>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</si>
  <si>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</si>
  <si>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</si>
  <si>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</si>
  <si>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</si>
  <si>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</si>
  <si>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</si>
  <si>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</si>
  <si>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</si>
  <si>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</si>
  <si>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</si>
  <si>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</si>
  <si>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</si>
  <si>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</si>
  <si>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</si>
  <si>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</si>
  <si>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</si>
  <si>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</si>
  <si>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</si>
  <si>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</si>
  <si>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</si>
  <si>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</si>
  <si>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</si>
  <si>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</si>
  <si>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</si>
  <si>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</si>
  <si>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</si>
  <si>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</si>
  <si>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</si>
  <si>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</si>
  <si>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</si>
  <si>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</si>
  <si>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</si>
  <si>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</si>
  <si>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</si>
  <si>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</si>
  <si>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</si>
  <si>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</si>
  <si>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</si>
  <si>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</si>
  <si>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</si>
  <si>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</si>
  <si>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</si>
  <si>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</si>
  <si>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</si>
  <si>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</si>
  <si>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</si>
  <si>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</si>
  <si>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</si>
  <si>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</si>
  <si>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</si>
  <si>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</si>
  <si>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</si>
  <si>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</si>
  <si>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</si>
  <si>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</si>
  <si>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</si>
  <si>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</si>
  <si>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</si>
  <si>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</si>
  <si>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</si>
  <si>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</si>
  <si>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</si>
  <si>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</si>
  <si>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</si>
  <si>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</si>
  <si>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</si>
  <si>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</si>
  <si>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</si>
  <si>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</si>
  <si>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</si>
  <si>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</si>
  <si>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</si>
  <si>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</si>
  <si>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</si>
  <si>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</si>
  <si>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</si>
  <si>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</si>
  <si>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</si>
  <si>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</si>
  <si>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</si>
  <si>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</si>
  <si>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</si>
  <si>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</si>
  <si>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</si>
  <si>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</si>
  <si>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</si>
  <si>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</si>
  <si>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</si>
  <si>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</si>
  <si>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</si>
  <si>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</si>
  <si>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</si>
  <si>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</si>
  <si>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</si>
  <si>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</si>
  <si>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</si>
  <si>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</si>
  <si>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</si>
  <si>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</si>
  <si>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</si>
  <si>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</si>
  <si>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</si>
  <si>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</si>
  <si>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</si>
  <si>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</si>
  <si>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</si>
  <si>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</si>
  <si>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</si>
  <si>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</si>
  <si>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</si>
  <si>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</si>
  <si>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</si>
  <si>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</si>
  <si>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</si>
  <si>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</si>
  <si>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</si>
  <si>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</si>
  <si>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</si>
  <si>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</si>
  <si>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</si>
  <si>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</si>
  <si>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</si>
  <si>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</si>
  <si>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</si>
  <si>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</si>
  <si>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</si>
  <si>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</si>
  <si>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</si>
  <si>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</si>
  <si>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</si>
  <si>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</si>
  <si>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</si>
  <si>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</si>
  <si>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</si>
  <si>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</si>
  <si>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</si>
  <si>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</si>
  <si>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</si>
  <si>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</si>
  <si>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</si>
  <si>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</si>
  <si>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</si>
  <si>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</si>
  <si>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</si>
  <si>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</si>
  <si>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</si>
  <si>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</si>
  <si>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</si>
  <si>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</si>
  <si>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</si>
  <si>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</si>
  <si>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</si>
  <si>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</si>
  <si>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</si>
  <si>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</si>
  <si>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</si>
  <si>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</si>
  <si>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</si>
  <si>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</si>
  <si>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</si>
  <si>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</si>
  <si>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</si>
  <si>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</si>
  <si>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</si>
  <si>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</si>
  <si>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</si>
  <si>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</si>
  <si>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</si>
  <si>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</si>
  <si>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</si>
  <si>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</si>
  <si>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</si>
  <si>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</si>
  <si>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</si>
  <si>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</si>
  <si>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</si>
  <si>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</si>
  <si>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</si>
  <si>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</si>
  <si>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</si>
  <si>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</si>
  <si>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</si>
  <si>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</si>
  <si>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</si>
  <si>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</si>
  <si>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</si>
  <si>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</si>
  <si>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</si>
  <si>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</si>
  <si>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</si>
  <si>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</si>
  <si>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</si>
  <si>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</si>
  <si>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</si>
  <si>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</si>
  <si>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</si>
  <si>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</si>
  <si>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</si>
  <si>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</si>
  <si>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</si>
  <si>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</si>
  <si>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</si>
  <si>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</si>
  <si>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</si>
  <si>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</si>
  <si>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</si>
  <si>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</si>
  <si>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</si>
  <si>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</si>
  <si>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</si>
  <si>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</si>
  <si>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</si>
  <si>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</si>
  <si>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</si>
  <si>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</si>
  <si>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</si>
  <si>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</si>
  <si>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</si>
  <si>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</si>
  <si>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</si>
  <si>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</si>
  <si>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</si>
  <si>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</si>
  <si>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</si>
  <si>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</si>
  <si>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</si>
  <si>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</si>
  <si>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</si>
  <si>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</si>
  <si>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</si>
  <si>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</si>
  <si>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</si>
  <si>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</si>
  <si>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</si>
  <si>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</si>
  <si>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</si>
  <si>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</si>
  <si>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</si>
  <si>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</si>
  <si>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</si>
  <si>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</si>
  <si>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</si>
  <si>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</si>
  <si>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</si>
  <si>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</si>
  <si>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</si>
  <si>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</si>
  <si>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</si>
  <si>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</si>
  <si>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</si>
  <si>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</si>
  <si>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</si>
  <si>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</si>
  <si>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</si>
  <si>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</si>
  <si>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</si>
  <si>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</si>
  <si>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</si>
  <si>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</si>
  <si>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</si>
  <si>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</si>
  <si>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</si>
  <si>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</si>
  <si>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</si>
  <si>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</si>
  <si>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</si>
  <si>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</si>
  <si>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</si>
  <si>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</si>
  <si>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</si>
  <si>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</si>
  <si>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</si>
  <si>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</si>
  <si>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</si>
  <si>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</si>
  <si>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</si>
  <si>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</si>
  <si>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</si>
  <si>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</si>
  <si>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</si>
  <si>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</si>
  <si>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</si>
  <si>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</si>
  <si>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</si>
  <si>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</si>
  <si>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</si>
  <si>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</si>
  <si>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</si>
  <si>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</si>
  <si>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</si>
  <si>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</si>
  <si>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</si>
  <si>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</si>
  <si>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</si>
  <si>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</si>
  <si>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</si>
  <si>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</si>
  <si>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</si>
  <si>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</si>
  <si>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</si>
  <si>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</si>
  <si>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</si>
  <si>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</si>
  <si>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</si>
  <si>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</si>
  <si>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</si>
  <si>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</si>
  <si>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</si>
  <si>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</si>
  <si>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</si>
  <si>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</si>
  <si>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</si>
  <si>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</si>
  <si>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</si>
  <si>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</si>
  <si>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</si>
  <si>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</si>
  <si>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</si>
  <si>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</si>
  <si>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</si>
  <si>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</si>
  <si>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</si>
  <si>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</si>
  <si>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</si>
  <si>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</si>
  <si>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</si>
  <si>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</si>
  <si>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</si>
  <si>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</si>
  <si>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</si>
  <si>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</si>
  <si>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</si>
  <si>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</si>
  <si>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</si>
  <si>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</si>
  <si>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</si>
  <si>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</si>
  <si>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</si>
  <si>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</si>
  <si>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</si>
  <si>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</si>
  <si>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</si>
  <si>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</si>
  <si>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</si>
  <si>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</si>
  <si>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</si>
  <si>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</si>
  <si>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</si>
  <si>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</si>
  <si>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</si>
  <si>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</si>
  <si>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</si>
  <si>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</si>
  <si>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</si>
  <si>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</si>
  <si>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</si>
  <si>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</si>
  <si>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</si>
  <si>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</si>
  <si>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</si>
  <si>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</si>
  <si>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</si>
  <si>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</si>
  <si>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</si>
  <si>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</si>
  <si>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</si>
  <si>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</si>
  <si>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</si>
  <si>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</si>
  <si>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</si>
  <si>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</si>
  <si>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</si>
  <si>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</si>
  <si>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</si>
  <si>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</si>
  <si>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</si>
  <si>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</si>
  <si>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</si>
  <si>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</si>
  <si>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</si>
  <si>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</si>
  <si>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</si>
  <si>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</si>
  <si>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</si>
  <si>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</si>
  <si>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</si>
  <si>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</si>
  <si>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</si>
  <si>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</si>
  <si>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</si>
  <si>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</si>
  <si>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</si>
  <si>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</si>
  <si>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</si>
  <si>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</si>
  <si>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</si>
  <si>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</si>
  <si>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</si>
  <si>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</si>
  <si>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</si>
  <si>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</si>
  <si>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</si>
  <si>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</si>
  <si>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</si>
  <si>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</si>
  <si>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</si>
  <si>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</si>
  <si>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</si>
  <si>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</si>
  <si>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</si>
  <si>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</si>
  <si>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</si>
  <si>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</si>
  <si>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</si>
  <si>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</si>
  <si>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</si>
  <si>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</si>
  <si>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</si>
  <si>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</si>
  <si>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</si>
  <si>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</si>
  <si>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</si>
  <si>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</si>
  <si>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</si>
  <si>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</si>
  <si>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</si>
  <si>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</si>
  <si>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</si>
  <si>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</si>
  <si>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</si>
  <si>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</si>
  <si>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</si>
  <si>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</si>
  <si>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</si>
  <si>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</si>
  <si>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</si>
  <si>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</si>
  <si>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</si>
  <si>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</si>
  <si>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</si>
  <si>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</si>
  <si>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</si>
  <si>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</si>
  <si>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</si>
  <si>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</si>
  <si>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</si>
  <si>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</si>
  <si>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</si>
  <si>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</si>
  <si>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</si>
  <si>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</si>
  <si>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</si>
  <si>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</si>
  <si>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</si>
  <si>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</si>
  <si>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</si>
  <si>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</si>
  <si>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</si>
  <si>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</si>
  <si>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</si>
  <si>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</si>
  <si>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</si>
  <si>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</si>
  <si>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</si>
  <si>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</si>
  <si>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</si>
  <si>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</si>
  <si>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</si>
  <si>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</si>
  <si>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</si>
  <si>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</si>
  <si>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</si>
  <si>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</si>
  <si>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</si>
  <si>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</si>
  <si>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</si>
  <si>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</si>
  <si>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</si>
  <si>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</si>
  <si>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</si>
  <si>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</si>
  <si>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</si>
  <si>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</si>
  <si>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</si>
  <si>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</si>
  <si>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</si>
  <si>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</si>
  <si>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</si>
  <si>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</si>
  <si>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</si>
  <si>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</si>
  <si>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</si>
  <si>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</si>
  <si>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</si>
  <si>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</si>
  <si>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</si>
  <si>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</si>
  <si>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</si>
  <si>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</si>
  <si>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</si>
  <si>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</si>
  <si>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</si>
  <si>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</si>
  <si>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</si>
  <si>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</si>
  <si>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</si>
  <si>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</si>
  <si>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</si>
  <si>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</si>
  <si>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</si>
  <si>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</si>
  <si>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</si>
  <si>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</si>
  <si>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</si>
  <si>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</si>
  <si>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</si>
  <si>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</si>
  <si>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</si>
  <si>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</si>
  <si>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</si>
  <si>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</si>
  <si>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</si>
  <si>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</si>
  <si>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</si>
  <si>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</si>
  <si>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</si>
  <si>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</si>
  <si>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</si>
  <si>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</si>
  <si>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</si>
  <si>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</si>
  <si>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</si>
  <si>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</si>
  <si>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</si>
  <si>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</si>
  <si>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</si>
  <si>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</si>
  <si>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</si>
  <si>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</si>
  <si>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</si>
  <si>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</si>
  <si>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</si>
  <si>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</si>
  <si>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</si>
  <si>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</si>
  <si>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</si>
  <si>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</si>
  <si>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</si>
  <si>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</si>
  <si>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</si>
  <si>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</si>
  <si>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</si>
  <si>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</si>
  <si>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</si>
  <si>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</si>
  <si>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</si>
  <si>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</si>
  <si>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</si>
  <si>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</si>
  <si>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</si>
  <si>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</si>
  <si>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</si>
  <si>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</si>
  <si>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</si>
  <si>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</si>
  <si>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</si>
  <si>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</si>
  <si>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</si>
  <si>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</si>
  <si>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</si>
  <si>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</si>
  <si>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</si>
  <si>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</si>
  <si>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</si>
  <si>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</si>
  <si>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</si>
  <si>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</si>
  <si>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</si>
  <si>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</si>
  <si>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</si>
  <si>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</si>
  <si>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</si>
  <si>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</si>
  <si>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</si>
  <si>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</si>
  <si>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</si>
  <si>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</si>
  <si>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</si>
  <si>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</si>
  <si>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</si>
  <si>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</si>
  <si>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</si>
  <si>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</si>
  <si>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</si>
  <si>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</si>
  <si>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</si>
  <si>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</si>
  <si>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</si>
  <si>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</si>
  <si>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</si>
  <si>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</si>
  <si>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</si>
  <si>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</si>
  <si>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</si>
  <si>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</si>
  <si>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</si>
  <si>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</si>
  <si>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</si>
  <si>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</si>
  <si>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</si>
  <si>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</si>
  <si>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</si>
  <si>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</si>
  <si>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</si>
  <si>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</si>
  <si>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</si>
  <si>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</si>
  <si>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</si>
  <si>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</si>
  <si>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</si>
  <si>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</si>
  <si>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</si>
  <si>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</si>
  <si>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</si>
  <si>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</si>
  <si>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</si>
  <si>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</si>
  <si>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</si>
  <si>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</si>
  <si>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</si>
  <si>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</si>
  <si>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</si>
  <si>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</si>
  <si>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</si>
  <si>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</si>
  <si>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</si>
  <si>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</si>
  <si>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</si>
  <si>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</si>
  <si>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</si>
  <si>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</si>
  <si>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</si>
  <si>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</si>
  <si>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</si>
  <si>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</si>
  <si>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</si>
  <si>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</si>
  <si>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</si>
  <si>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</si>
  <si>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</si>
  <si>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</si>
  <si>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</si>
  <si>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</si>
  <si>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</si>
  <si>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</si>
  <si>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</si>
  <si>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</si>
  <si>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</si>
  <si>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</si>
  <si>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</si>
  <si>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</si>
  <si>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</si>
  <si>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</si>
  <si>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</si>
  <si>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</si>
  <si>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</si>
  <si>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</si>
  <si>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</si>
  <si>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</si>
  <si>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</si>
  <si>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</si>
  <si>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</si>
  <si>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</si>
  <si>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</si>
  <si>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</si>
  <si>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</si>
  <si>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</si>
  <si>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</si>
  <si>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</si>
  <si>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</si>
  <si>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</si>
  <si>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</si>
  <si>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</si>
  <si>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</si>
  <si>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</si>
  <si>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</si>
  <si>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</si>
  <si>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</si>
  <si>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</si>
  <si>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</si>
  <si>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</si>
  <si>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</si>
  <si>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</si>
  <si>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</si>
  <si>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</si>
  <si>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</si>
  <si>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</si>
  <si>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</si>
  <si>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</si>
  <si>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</si>
  <si>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</si>
  <si>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</si>
  <si>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</si>
  <si>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</si>
  <si>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</si>
  <si>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</si>
  <si>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</si>
  <si>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</si>
  <si>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</si>
  <si>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TIPA CORP LTD- TIPA CORP LTD</t>
  </si>
  <si>
    <t>8838</t>
  </si>
  <si>
    <t>514420660</t>
  </si>
  <si>
    <t>Lendbuzz Inc- Lendbuzz, Inc</t>
  </si>
  <si>
    <t>8564</t>
  </si>
  <si>
    <t>28171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</si>
  <si>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</si>
  <si>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</si>
  <si>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</si>
  <si>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</si>
  <si>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</si>
  <si>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</si>
  <si>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</si>
  <si>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</si>
  <si>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</si>
  <si>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</si>
  <si>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</si>
  <si>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</si>
  <si>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</si>
  <si>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</si>
  <si>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</si>
  <si>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</si>
  <si>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</si>
  <si>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</si>
  <si>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</si>
  <si>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</si>
  <si>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FinTLV Opportunity 2 LP- NEXT PLC</t>
  </si>
  <si>
    <t>7983</t>
  </si>
  <si>
    <t>27180</t>
  </si>
  <si>
    <t>SPVNI 2 Next 2021 LP- NEXT PLC</t>
  </si>
  <si>
    <t>8773</t>
  </si>
  <si>
    <t>ReLog- ReLog</t>
  </si>
  <si>
    <t>8735</t>
  </si>
  <si>
    <t>89687</t>
  </si>
  <si>
    <t>*Migdal WORE 2021 1- White Oak</t>
  </si>
  <si>
    <t>8784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</si>
  <si>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</si>
  <si>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</si>
  <si>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</si>
  <si>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</si>
  <si>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</si>
  <si>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</si>
  <si>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</si>
  <si>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</si>
  <si>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</si>
  <si>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</si>
  <si>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</si>
  <si>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</si>
  <si>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</si>
  <si>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</si>
  <si>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</si>
  <si>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</si>
  <si>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</si>
  <si>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</si>
  <si>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</si>
  <si>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</si>
  <si>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</si>
  <si>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</si>
  <si>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</si>
  <si>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</si>
  <si>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</si>
  <si>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</si>
  <si>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</si>
  <si>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</si>
  <si>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Greenfield Partners Panorays LP- Greenfield Partners</t>
  </si>
  <si>
    <t>8320</t>
  </si>
  <si>
    <t>סה"כ קרנות גידור</t>
  </si>
  <si>
    <t>סה"כ קרנות נדל"ן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</si>
  <si>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</si>
  <si>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</si>
  <si>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</si>
  <si>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</si>
  <si>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</si>
  <si>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MIE III Co Investment Fund II S.L.P- CO-INVESTMENT</t>
  </si>
  <si>
    <t>9172</t>
  </si>
  <si>
    <t>Noy 4 Infrastructure and energy- Noy 4 Infrastructure and Energy Investments</t>
  </si>
  <si>
    <t>8283</t>
  </si>
  <si>
    <t>FIMI Israel Opportunity VII- פימי אופורטיוניטי 7 שותפות מוגבלת</t>
  </si>
  <si>
    <t>8292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</si>
  <si>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</si>
  <si>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</si>
  <si>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</si>
  <si>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</si>
  <si>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</si>
  <si>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</si>
  <si>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</si>
  <si>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</si>
  <si>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</si>
  <si>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Vintage Fund of Funds VII (Access) LP</t>
  </si>
  <si>
    <t>9273</t>
  </si>
  <si>
    <t>Vintage Co Invest III- venture capital</t>
  </si>
  <si>
    <t>8331</t>
  </si>
  <si>
    <t>Strategic Investors Fund X- Vintage</t>
  </si>
  <si>
    <t>7068</t>
  </si>
  <si>
    <t>Vintage Fund of Funds VI Access- Vintage</t>
  </si>
  <si>
    <t>8322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</si>
  <si>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</si>
  <si>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</si>
  <si>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</si>
  <si>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</si>
  <si>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</si>
  <si>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</si>
  <si>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</si>
  <si>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</si>
  <si>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</si>
  <si>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</si>
  <si>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Faropoint Industrial Value Fund III LP</t>
  </si>
  <si>
    <t>9488</t>
  </si>
  <si>
    <t>01/06/23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</si>
  <si>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</si>
  <si>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</si>
  <si>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</si>
  <si>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</si>
  <si>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</si>
  <si>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</si>
  <si>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</si>
  <si>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</si>
  <si>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</si>
  <si>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</si>
  <si>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</si>
  <si>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</si>
  <si>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</si>
  <si>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</si>
  <si>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</si>
  <si>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</si>
  <si>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</si>
  <si>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</si>
  <si>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</si>
  <si>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DEXKO CO INVEST LP- Brookfield global</t>
  </si>
  <si>
    <t>8337</t>
  </si>
  <si>
    <t>Brookfield Capital Partners Fund VI- Brookfield global</t>
  </si>
  <si>
    <t>9236</t>
  </si>
  <si>
    <t>Copenhagen Energy Transition</t>
  </si>
  <si>
    <t>8413</t>
  </si>
  <si>
    <t>Copenhagen Infrastructure Partners IV- Copenhagen Infrastructure Partners</t>
  </si>
  <si>
    <t>8280</t>
  </si>
  <si>
    <t>Proxima Co Invest L.P- Galaxy Protfolio</t>
  </si>
  <si>
    <t>9377</t>
  </si>
  <si>
    <t>EIP Renewables invest SCS- Renewables invest</t>
  </si>
  <si>
    <t>7999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</si>
  <si>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</si>
  <si>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</si>
  <si>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</si>
  <si>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</si>
  <si>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</si>
  <si>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</si>
  <si>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</si>
  <si>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</si>
  <si>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</si>
  <si>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</si>
  <si>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</si>
  <si>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</si>
  <si>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</si>
  <si>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</si>
  <si>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</si>
  <si>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</si>
  <si>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</si>
  <si>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</si>
  <si>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</si>
  <si>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</si>
  <si>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</si>
  <si>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</si>
  <si>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ADLSCO FUND3- Accelmed Growth Partners L.P</t>
  </si>
  <si>
    <t>8336</t>
  </si>
  <si>
    <t>Arcmont SLF II- Arcmont</t>
  </si>
  <si>
    <t>70451</t>
  </si>
  <si>
    <t>Girasol Investments S.A- BUYOUT</t>
  </si>
  <si>
    <t>8412</t>
  </si>
  <si>
    <t>SDPIII- Cheyn Capital</t>
  </si>
  <si>
    <t>5304</t>
  </si>
  <si>
    <t>Cheyne Real Estate Credit Holdings VII- Cheyne Capital</t>
  </si>
  <si>
    <t>9011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</si>
  <si>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</si>
  <si>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</si>
  <si>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</si>
  <si>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</si>
  <si>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</si>
  <si>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</si>
  <si>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</si>
  <si>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</si>
  <si>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</si>
  <si>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</si>
  <si>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</si>
  <si>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</si>
  <si>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DIRECT LENDING FUND IV (EUR) SLP- KARTESIA</t>
  </si>
  <si>
    <t>9317</t>
  </si>
  <si>
    <t>Kartesia Senior Opportunities II- KARTESIA</t>
  </si>
  <si>
    <t>9014</t>
  </si>
  <si>
    <t>KCO VI- KARTESIA</t>
  </si>
  <si>
    <t>93841</t>
  </si>
  <si>
    <t>KCOV- KARTESIA</t>
  </si>
  <si>
    <t>70111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</si>
  <si>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</si>
  <si>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</si>
  <si>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</si>
  <si>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</si>
  <si>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</si>
  <si>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</si>
  <si>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Tikehau Direct Lending V- LendingClub Corp</t>
  </si>
  <si>
    <t>8312</t>
  </si>
  <si>
    <t>MCP V- MCP V</t>
  </si>
  <si>
    <t>7077</t>
  </si>
  <si>
    <t>Mirasol Co Invest Fund L.P- Mirasol Co Invest Fund L.P</t>
  </si>
  <si>
    <t>8275</t>
  </si>
  <si>
    <t>MORE C 1- MORE GROUP</t>
  </si>
  <si>
    <t>8334</t>
  </si>
  <si>
    <t>PPCSIV- PCS</t>
  </si>
  <si>
    <t>70131</t>
  </si>
  <si>
    <t>PCSIII LP- Permira VI</t>
  </si>
  <si>
    <t>5287</t>
  </si>
  <si>
    <t>Permira VIII   2 SCSp- Permira VI</t>
  </si>
  <si>
    <t>8416</t>
  </si>
  <si>
    <t>Project Stream Co Invest Fund L.P- Project Maraschino</t>
  </si>
  <si>
    <t>8112</t>
  </si>
  <si>
    <t>ICG Real Estate Debt VI- Real Estate Credit Investments Pcc ltd</t>
  </si>
  <si>
    <t>8299</t>
  </si>
  <si>
    <t>Thoma Bravo Fund XIV A- THOMA BRAVO</t>
  </si>
  <si>
    <t>80000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</si>
  <si>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</si>
  <si>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</si>
  <si>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</si>
  <si>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</si>
  <si>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</si>
  <si>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</si>
  <si>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Qumra MS LP Minute Media- Qumra Capital fund</t>
  </si>
  <si>
    <t>8270</t>
  </si>
  <si>
    <t>QUMRA OPPORTUNITY FUND I- Qumra Capital fund</t>
  </si>
  <si>
    <t>8282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</si>
  <si>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</si>
  <si>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</si>
  <si>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</si>
  <si>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</si>
  <si>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</si>
  <si>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</si>
  <si>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</si>
  <si>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</si>
  <si>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</si>
  <si>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</si>
  <si>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</si>
  <si>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</si>
  <si>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</si>
  <si>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</si>
  <si>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</si>
  <si>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</si>
  <si>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</si>
  <si>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</si>
  <si>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</si>
  <si>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</si>
  <si>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</si>
  <si>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</si>
  <si>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</si>
  <si>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</si>
  <si>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</si>
  <si>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</si>
  <si>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</si>
  <si>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</si>
  <si>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</si>
  <si>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</si>
  <si>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</si>
  <si>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</si>
  <si>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</si>
  <si>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</si>
  <si>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</si>
  <si>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</si>
  <si>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</si>
  <si>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</si>
  <si>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</si>
  <si>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</si>
  <si>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</si>
  <si>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</si>
  <si>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</si>
  <si>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</si>
  <si>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</si>
  <si>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</si>
  <si>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</si>
  <si>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</si>
  <si>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</si>
  <si>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</si>
  <si>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</si>
  <si>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</si>
  <si>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</si>
  <si>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</si>
  <si>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</si>
  <si>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</si>
  <si>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</si>
  <si>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</si>
  <si>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</si>
  <si>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</si>
  <si>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</si>
  <si>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</si>
  <si>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</si>
  <si>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</si>
  <si>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</si>
  <si>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</si>
  <si>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</si>
  <si>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</si>
  <si>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</si>
  <si>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</si>
  <si>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</si>
  <si>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</si>
  <si>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</si>
  <si>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</si>
  <si>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</si>
  <si>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</si>
  <si>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</si>
  <si>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</si>
  <si>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</si>
  <si>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</si>
  <si>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</si>
  <si>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</si>
  <si>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</si>
  <si>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</si>
  <si>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</si>
  <si>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</si>
  <si>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</si>
  <si>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</si>
  <si>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</si>
  <si>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</si>
  <si>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</si>
  <si>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</si>
  <si>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</si>
  <si>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</si>
  <si>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</si>
  <si>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</si>
  <si>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</si>
  <si>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</si>
  <si>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</si>
  <si>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</si>
  <si>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</si>
  <si>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</si>
  <si>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</si>
  <si>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</si>
  <si>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</si>
  <si>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</si>
  <si>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</si>
  <si>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</si>
  <si>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</si>
  <si>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</si>
  <si>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</si>
  <si>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</si>
  <si>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</si>
  <si>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</si>
  <si>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</si>
  <si>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</si>
  <si>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</si>
  <si>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</si>
  <si>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</si>
  <si>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</si>
  <si>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</si>
  <si>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</si>
  <si>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</si>
  <si>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</si>
  <si>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</si>
  <si>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</si>
  <si>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</si>
  <si>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</si>
  <si>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</si>
  <si>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</si>
  <si>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</si>
  <si>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</si>
  <si>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</si>
  <si>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</si>
  <si>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</si>
  <si>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</si>
  <si>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</si>
  <si>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</si>
  <si>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</si>
  <si>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</si>
  <si>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</si>
  <si>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</si>
  <si>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</si>
  <si>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</si>
  <si>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</si>
  <si>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</si>
  <si>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</si>
  <si>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</si>
  <si>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</si>
  <si>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</si>
  <si>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</si>
  <si>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</si>
  <si>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</si>
  <si>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</si>
  <si>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</si>
  <si>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</si>
  <si>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</si>
  <si>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</si>
  <si>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</si>
  <si>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</si>
  <si>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</si>
  <si>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</si>
  <si>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</si>
  <si>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</si>
  <si>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</si>
  <si>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</si>
  <si>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</si>
  <si>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</si>
  <si>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</si>
  <si>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</si>
  <si>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</si>
  <si>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</si>
  <si>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</si>
  <si>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</si>
  <si>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</si>
  <si>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</si>
  <si>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</si>
  <si>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</si>
  <si>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</si>
  <si>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</si>
  <si>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</si>
  <si>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</si>
  <si>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</si>
  <si>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</si>
  <si>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</si>
  <si>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</si>
  <si>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</si>
  <si>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</si>
  <si>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</si>
  <si>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</si>
  <si>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</si>
  <si>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</si>
  <si>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</si>
  <si>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</si>
  <si>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</si>
  <si>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</si>
  <si>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</si>
  <si>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</si>
  <si>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</si>
  <si>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</si>
  <si>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</si>
  <si>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</si>
  <si>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</si>
  <si>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</si>
  <si>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</si>
  <si>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</si>
  <si>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</si>
  <si>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</si>
  <si>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</si>
  <si>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</si>
  <si>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</si>
  <si>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</si>
  <si>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</si>
  <si>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</si>
  <si>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</si>
  <si>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</si>
  <si>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</si>
  <si>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</si>
  <si>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</si>
  <si>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</si>
  <si>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</si>
  <si>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</si>
  <si>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</si>
  <si>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</si>
  <si>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</si>
  <si>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</si>
  <si>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</si>
  <si>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</si>
  <si>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</si>
  <si>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</si>
  <si>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</si>
  <si>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</si>
  <si>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</si>
  <si>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</si>
  <si>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</si>
  <si>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</si>
  <si>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</si>
  <si>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</si>
  <si>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</si>
  <si>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</si>
  <si>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</si>
  <si>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</si>
  <si>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</si>
  <si>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</si>
  <si>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</si>
  <si>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</si>
  <si>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</si>
  <si>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</si>
  <si>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</si>
  <si>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</si>
  <si>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</si>
  <si>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</si>
  <si>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</si>
  <si>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</si>
  <si>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</si>
  <si>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</si>
  <si>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</si>
  <si>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</si>
  <si>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</si>
  <si>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</si>
  <si>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</si>
  <si>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</si>
  <si>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</si>
  <si>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</si>
  <si>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</si>
  <si>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</si>
  <si>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</si>
  <si>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</si>
  <si>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</si>
  <si>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</si>
  <si>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</si>
  <si>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</si>
  <si>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</si>
  <si>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</si>
  <si>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</si>
  <si>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</si>
  <si>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</si>
  <si>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</si>
  <si>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</si>
  <si>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</si>
  <si>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</si>
  <si>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</si>
  <si>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</si>
  <si>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</si>
  <si>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</si>
  <si>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</si>
  <si>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</si>
  <si>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</si>
  <si>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</si>
  <si>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</si>
  <si>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</si>
  <si>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</si>
  <si>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</si>
  <si>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</si>
  <si>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</si>
  <si>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</si>
  <si>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</si>
  <si>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</si>
  <si>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</si>
  <si>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</si>
  <si>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</si>
  <si>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</si>
  <si>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</si>
  <si>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</si>
  <si>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</si>
  <si>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</si>
  <si>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</si>
  <si>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</si>
  <si>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</si>
  <si>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</si>
  <si>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</si>
  <si>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</si>
  <si>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</si>
  <si>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</si>
  <si>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</si>
  <si>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</si>
  <si>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</si>
  <si>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</si>
  <si>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</si>
  <si>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</si>
  <si>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</si>
  <si>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</si>
  <si>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</si>
  <si>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</si>
  <si>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</si>
  <si>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</si>
  <si>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</si>
  <si>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</si>
  <si>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</si>
  <si>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</si>
  <si>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</si>
  <si>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</si>
  <si>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</si>
  <si>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</si>
  <si>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</si>
  <si>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</si>
  <si>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</si>
  <si>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</si>
  <si>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</si>
  <si>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</si>
  <si>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</si>
  <si>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</si>
  <si>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</si>
  <si>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</si>
  <si>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</si>
  <si>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</si>
  <si>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</si>
  <si>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</si>
  <si>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</si>
  <si>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</si>
  <si>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</si>
  <si>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</si>
  <si>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</si>
  <si>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</si>
  <si>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</si>
  <si>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</si>
  <si>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</si>
  <si>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</si>
  <si>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3.6223000 20231204- בנק לאומי לישראל בע"מ</t>
  </si>
  <si>
    <t>90017809</t>
  </si>
  <si>
    <t>24/04/23</t>
  </si>
  <si>
    <t>FWD CCY\ILS 20230427 USD\ILS 3.6024000 20231204- בנק לאומי לישראל בע"מ</t>
  </si>
  <si>
    <t>90017822</t>
  </si>
  <si>
    <t>27/04/23</t>
  </si>
  <si>
    <t>FWD CCY\ILS 20230515 USD\ILS 3.6225000 20231204- בנק לאומי לישראל בע"מ</t>
  </si>
  <si>
    <t>90017967</t>
  </si>
  <si>
    <t>15/05/23</t>
  </si>
  <si>
    <t>FWD CCY\ILS 20230601 USD\ILS 3.6993000 20231030- בנק לאומי לישראל בע"מ</t>
  </si>
  <si>
    <t>90018114</t>
  </si>
  <si>
    <t>FWD CCY\ILS 20230608 USD\ILS 3.6340000 20231204- בנק לאומי לישראל בע"מ</t>
  </si>
  <si>
    <t>90018189</t>
  </si>
  <si>
    <t>08/06/23</t>
  </si>
  <si>
    <t>FWD CCY\ILS 20230628 USD\ILS 3.6427000 20231204- בנק לאומי לישראל בע"מ</t>
  </si>
  <si>
    <t>90018359</t>
  </si>
  <si>
    <t>28/06/23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</si>
  <si>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</si>
  <si>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</si>
  <si>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</si>
  <si>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</si>
  <si>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</si>
  <si>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</si>
  <si>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</si>
  <si>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</si>
  <si>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</si>
  <si>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</si>
  <si>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</si>
  <si>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</si>
  <si>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</si>
  <si>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</si>
  <si>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</si>
  <si>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</si>
  <si>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</si>
  <si>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</si>
  <si>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</si>
  <si>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</si>
  <si>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</si>
  <si>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</si>
  <si>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</si>
  <si>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</si>
  <si>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</si>
  <si>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</si>
  <si>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</si>
  <si>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</si>
  <si>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</si>
  <si>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</si>
  <si>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</si>
  <si>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</si>
  <si>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</si>
  <si>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</si>
  <si>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</si>
  <si>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</si>
  <si>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</si>
  <si>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</si>
  <si>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</si>
  <si>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</si>
  <si>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</si>
  <si>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</si>
  <si>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</si>
  <si>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</si>
  <si>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</si>
  <si>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</si>
  <si>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</si>
  <si>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</si>
  <si>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</si>
  <si>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</si>
  <si>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</si>
  <si>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</si>
  <si>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</si>
  <si>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</si>
  <si>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</si>
  <si>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</si>
  <si>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</si>
  <si>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</si>
  <si>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</si>
  <si>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</si>
  <si>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</si>
  <si>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</si>
  <si>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</si>
  <si>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</si>
  <si>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</si>
  <si>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</si>
  <si>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</si>
  <si>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</si>
  <si>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</si>
  <si>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</si>
  <si>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</si>
  <si>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</si>
  <si>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</si>
  <si>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</si>
  <si>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</si>
  <si>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</si>
  <si>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</si>
  <si>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</si>
  <si>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</si>
  <si>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</si>
  <si>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</si>
  <si>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</si>
  <si>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</si>
  <si>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</si>
  <si>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</si>
  <si>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</si>
  <si>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</si>
  <si>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</si>
  <si>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</si>
  <si>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</si>
  <si>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</si>
  <si>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</si>
  <si>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</si>
  <si>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</si>
  <si>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</si>
  <si>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</si>
  <si>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</si>
  <si>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</si>
  <si>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</si>
  <si>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</si>
  <si>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</si>
  <si>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</si>
  <si>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</si>
  <si>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</si>
  <si>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</si>
  <si>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</si>
  <si>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</si>
  <si>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20230329 EUR\USD 1.0922500 20230807</t>
  </si>
  <si>
    <t>90017629</t>
  </si>
  <si>
    <t>29/03/23</t>
  </si>
  <si>
    <t>FX Swap_AUD_USD_2023_07_24_S_.70025000- בנק הפועלים בע"מ</t>
  </si>
  <si>
    <t>90400004</t>
  </si>
  <si>
    <t>14/02/23</t>
  </si>
  <si>
    <t>FX Swap_EUR_USD_2023_08_07_S_1.0657- בנק הפועלים בע"מ</t>
  </si>
  <si>
    <t>90050770</t>
  </si>
  <si>
    <t>13/03/23</t>
  </si>
  <si>
    <t>FX Swap_GBP_USD_2023_07_10_S_1.21695000- בנק הפועלים בע"מ</t>
  </si>
  <si>
    <t>90554216</t>
  </si>
  <si>
    <t>09/02/23</t>
  </si>
  <si>
    <t>FWD CCY\CCY 20230209 GBP\USD 1.2169700 20230710- בנק לאומי לישראל בע"מ</t>
  </si>
  <si>
    <t>90017195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</si>
  <si>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</si>
  <si>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</si>
  <si>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</si>
  <si>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</si>
  <si>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20230309 EUR\USD 1.0651700 20230807- בנק לאומי לישראל בע"מ</t>
  </si>
  <si>
    <t>90017475</t>
  </si>
  <si>
    <t>09/03/23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</si>
  <si>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</si>
  <si>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</si>
  <si>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</si>
  <si>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</si>
  <si>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</si>
  <si>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</si>
  <si>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</si>
  <si>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</si>
  <si>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</si>
  <si>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</si>
  <si>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</si>
  <si>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</si>
  <si>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</si>
  <si>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</si>
  <si>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</si>
  <si>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</si>
  <si>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</si>
  <si>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</si>
  <si>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</si>
  <si>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</si>
  <si>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</si>
  <si>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</si>
  <si>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</si>
  <si>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</si>
  <si>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</si>
  <si>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</si>
  <si>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</si>
  <si>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</si>
  <si>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</si>
  <si>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</si>
  <si>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</si>
  <si>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</si>
  <si>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</si>
  <si>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</si>
  <si>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</si>
  <si>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</si>
  <si>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</si>
  <si>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</si>
  <si>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</si>
  <si>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</si>
  <si>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</si>
  <si>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</si>
  <si>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</si>
  <si>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</si>
  <si>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</si>
  <si>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</si>
  <si>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</si>
  <si>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</si>
  <si>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</si>
  <si>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</si>
  <si>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</si>
  <si>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</si>
  <si>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</si>
  <si>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</si>
  <si>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</si>
  <si>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</si>
  <si>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</si>
  <si>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</si>
  <si>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</si>
  <si>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</si>
  <si>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</si>
  <si>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</si>
  <si>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</si>
  <si>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</si>
  <si>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</si>
  <si>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</si>
  <si>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</si>
  <si>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</si>
  <si>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</si>
  <si>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</si>
  <si>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</si>
  <si>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</si>
  <si>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</si>
  <si>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</si>
  <si>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</si>
  <si>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</si>
  <si>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</si>
  <si>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</si>
  <si>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</si>
  <si>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</si>
  <si>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</si>
  <si>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</si>
  <si>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</si>
  <si>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</si>
  <si>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</si>
  <si>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</si>
  <si>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</si>
  <si>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</si>
  <si>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</si>
  <si>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</si>
  <si>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</si>
  <si>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</si>
  <si>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</si>
  <si>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</si>
  <si>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</si>
  <si>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</si>
  <si>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</si>
  <si>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</si>
  <si>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</si>
  <si>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</si>
  <si>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</si>
  <si>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</si>
  <si>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</si>
  <si>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</si>
  <si>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</si>
  <si>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</si>
  <si>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</si>
  <si>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</si>
  <si>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</si>
  <si>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</si>
  <si>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</si>
  <si>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</si>
  <si>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</si>
  <si>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</si>
  <si>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</si>
  <si>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</si>
  <si>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</si>
  <si>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</si>
  <si>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</si>
  <si>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</si>
  <si>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</si>
  <si>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</si>
  <si>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</si>
  <si>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</si>
  <si>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</si>
  <si>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</si>
  <si>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</si>
  <si>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</si>
  <si>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</si>
  <si>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</si>
  <si>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</si>
  <si>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</si>
  <si>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</si>
  <si>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</si>
  <si>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</si>
  <si>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</si>
  <si>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</si>
  <si>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</si>
  <si>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</si>
  <si>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</si>
  <si>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</si>
  <si>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</si>
  <si>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</si>
  <si>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</si>
  <si>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</si>
  <si>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</si>
  <si>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</si>
  <si>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</si>
  <si>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</si>
  <si>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</si>
  <si>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</si>
  <si>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</si>
  <si>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</si>
  <si>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</si>
  <si>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</si>
  <si>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</si>
  <si>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</si>
  <si>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</si>
  <si>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</si>
  <si>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</si>
  <si>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</si>
  <si>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</si>
  <si>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</si>
  <si>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</si>
  <si>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</si>
  <si>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</si>
  <si>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</si>
  <si>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</si>
  <si>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</si>
  <si>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</si>
  <si>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</si>
  <si>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</si>
  <si>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</si>
  <si>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</si>
  <si>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</si>
  <si>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</si>
  <si>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</si>
  <si>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</si>
  <si>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</si>
  <si>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</si>
  <si>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</si>
  <si>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</si>
  <si>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</si>
  <si>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</si>
  <si>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</si>
  <si>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</si>
  <si>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</si>
  <si>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</si>
  <si>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</si>
  <si>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</si>
  <si>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</si>
  <si>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</si>
  <si>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</si>
  <si>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</si>
  <si>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</si>
  <si>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</si>
  <si>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</si>
  <si>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</si>
  <si>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</si>
  <si>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</si>
  <si>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</si>
  <si>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</si>
  <si>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</si>
  <si>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</si>
  <si>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</si>
  <si>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</si>
  <si>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</si>
  <si>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</si>
  <si>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</si>
  <si>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</si>
  <si>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</si>
  <si>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</si>
  <si>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</si>
  <si>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</si>
  <si>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</si>
  <si>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</si>
  <si>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</si>
  <si>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</si>
  <si>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</si>
  <si>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</si>
  <si>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</si>
  <si>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</si>
  <si>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</si>
  <si>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</si>
  <si>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</si>
  <si>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</si>
  <si>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</si>
  <si>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</si>
  <si>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</si>
  <si>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</si>
  <si>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</si>
  <si>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</si>
  <si>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</si>
  <si>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</si>
  <si>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</si>
  <si>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</si>
  <si>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</si>
  <si>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</si>
  <si>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</si>
  <si>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</si>
  <si>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</si>
  <si>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</si>
  <si>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</si>
  <si>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</si>
  <si>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</si>
  <si>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</si>
  <si>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</si>
  <si>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</si>
  <si>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</si>
  <si>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</si>
  <si>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</si>
  <si>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</si>
  <si>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</si>
  <si>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</si>
  <si>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</si>
  <si>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</si>
  <si>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</si>
  <si>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</si>
  <si>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</si>
  <si>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</si>
  <si>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</si>
  <si>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</si>
  <si>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</si>
  <si>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</si>
  <si>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</si>
  <si>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</si>
  <si>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</si>
  <si>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</si>
  <si>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</si>
  <si>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</si>
  <si>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</si>
  <si>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</si>
  <si>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</si>
  <si>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</si>
  <si>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</si>
  <si>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</si>
  <si>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</si>
  <si>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</si>
  <si>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</si>
  <si>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</si>
  <si>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</si>
  <si>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</si>
  <si>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</si>
  <si>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</si>
  <si>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</si>
  <si>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</si>
  <si>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</si>
  <si>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</si>
  <si>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</si>
  <si>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</si>
  <si>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</si>
  <si>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</si>
  <si>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</si>
  <si>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</si>
  <si>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</si>
  <si>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</si>
  <si>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</si>
  <si>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</si>
  <si>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</si>
  <si>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</si>
  <si>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</si>
  <si>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</si>
  <si>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</si>
  <si>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</si>
  <si>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</si>
  <si>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</si>
  <si>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</si>
  <si>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</si>
  <si>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</si>
  <si>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</si>
  <si>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</si>
  <si>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</si>
  <si>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</si>
  <si>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</si>
  <si>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</si>
  <si>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</si>
  <si>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</si>
  <si>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</si>
  <si>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</si>
  <si>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</si>
  <si>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</si>
  <si>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</si>
  <si>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</si>
  <si>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</si>
  <si>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</si>
  <si>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</si>
  <si>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</si>
  <si>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</si>
  <si>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</si>
  <si>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</si>
  <si>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</si>
  <si>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</si>
  <si>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</si>
  <si>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</si>
  <si>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</si>
  <si>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</si>
  <si>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</si>
  <si>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</si>
  <si>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</si>
  <si>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</si>
  <si>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</si>
  <si>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</si>
  <si>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</si>
  <si>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</si>
  <si>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</si>
  <si>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</si>
  <si>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</si>
  <si>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</si>
  <si>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</si>
  <si>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</si>
  <si>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</si>
  <si>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</si>
  <si>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</si>
  <si>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</si>
  <si>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</si>
  <si>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</si>
  <si>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</si>
  <si>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</si>
  <si>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</si>
  <si>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</si>
  <si>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</si>
  <si>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</si>
  <si>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</si>
  <si>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</si>
  <si>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</si>
  <si>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</si>
  <si>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</si>
  <si>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</si>
  <si>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</si>
  <si>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</si>
  <si>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</si>
  <si>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</si>
  <si>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</si>
  <si>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</si>
  <si>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</si>
  <si>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</si>
  <si>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</si>
  <si>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</si>
  <si>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</si>
  <si>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</si>
  <si>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</si>
  <si>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</si>
  <si>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</si>
  <si>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</si>
  <si>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</si>
  <si>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</si>
  <si>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</si>
  <si>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</si>
  <si>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</si>
  <si>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</si>
  <si>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</si>
  <si>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</si>
  <si>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</si>
  <si>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</si>
  <si>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</si>
  <si>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</si>
  <si>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</si>
  <si>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</si>
  <si>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</si>
  <si>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</si>
  <si>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</si>
  <si>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</si>
  <si>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</si>
  <si>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</si>
  <si>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</si>
  <si>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</si>
  <si>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</si>
  <si>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</si>
  <si>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</si>
  <si>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</si>
  <si>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</si>
  <si>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</si>
  <si>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</si>
  <si>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</si>
  <si>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</si>
  <si>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</si>
  <si>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</si>
  <si>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</si>
  <si>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</si>
  <si>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</si>
  <si>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</si>
  <si>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</si>
  <si>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</si>
  <si>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</si>
  <si>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</si>
  <si>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</si>
  <si>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</si>
  <si>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</si>
  <si>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</si>
  <si>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</si>
  <si>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</si>
  <si>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</si>
  <si>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</si>
  <si>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</si>
  <si>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</si>
  <si>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</si>
  <si>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</si>
  <si>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</si>
  <si>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</si>
  <si>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</si>
  <si>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</si>
  <si>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</si>
  <si>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</si>
  <si>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</si>
  <si>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</si>
  <si>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</si>
  <si>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</si>
  <si>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</si>
  <si>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</si>
  <si>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</si>
  <si>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</si>
  <si>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</si>
  <si>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</si>
  <si>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</si>
  <si>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</si>
  <si>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</si>
  <si>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</si>
  <si>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</si>
  <si>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</si>
  <si>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</si>
  <si>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</si>
  <si>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</si>
  <si>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</si>
  <si>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</si>
  <si>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</si>
  <si>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</si>
  <si>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</si>
  <si>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</si>
  <si>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</si>
  <si>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</si>
  <si>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</si>
  <si>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</si>
  <si>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</si>
  <si>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</si>
  <si>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</si>
  <si>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</si>
  <si>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</si>
  <si>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</si>
  <si>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</si>
  <si>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</si>
  <si>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</si>
  <si>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</si>
  <si>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</si>
  <si>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</si>
  <si>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דאבל יו אילת</t>
  </si>
  <si>
    <t>299918783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</si>
  <si>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</si>
  <si>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</si>
  <si>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</si>
  <si>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</si>
  <si>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</si>
  <si>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</si>
  <si>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</si>
  <si>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</si>
  <si>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</si>
  <si>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</si>
  <si>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</si>
  <si>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</si>
  <si>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</si>
  <si>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</si>
  <si>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</si>
  <si>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</si>
  <si>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</si>
  <si>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</si>
  <si>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</si>
  <si>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</si>
  <si>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</si>
  <si>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</si>
  <si>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</si>
  <si>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</si>
  <si>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חסכון לילד מסלול חוסכים המעדיפים סיכון בינוני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</si>
  <si>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</si>
  <si>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</si>
  <si>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</si>
  <si>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</si>
  <si>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</si>
  <si>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</si>
  <si>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</si>
  <si>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20003- 20- בנק מזרחי-טפחות</t>
  </si>
  <si>
    <t>130018-  11- בנק דיסקונט</t>
  </si>
  <si>
    <t>130018- 10- לאומי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</si>
  <si>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</si>
  <si>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</si>
  <si>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</si>
  <si>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</si>
  <si>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</si>
  <si>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</si>
  <si>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</si>
  <si>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80031- 20- בנק מזרחי-טפחות</t>
  </si>
  <si>
    <t>280028- 10- לאומי</t>
  </si>
  <si>
    <t>200005- 10- לאומי</t>
  </si>
  <si>
    <t>70002- 11- בנק דיסקונט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</si>
  <si>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</si>
  <si>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</si>
  <si>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</si>
  <si>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</si>
  <si>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</si>
  <si>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</si>
  <si>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</si>
  <si>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</si>
  <si>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</si>
  <si>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</si>
  <si>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</si>
  <si>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</si>
  <si>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</si>
  <si>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</si>
  <si>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</si>
  <si>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</si>
  <si>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</si>
  <si>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</si>
  <si>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</si>
  <si>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</si>
  <si>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</si>
  <si>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</si>
  <si>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</si>
  <si>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JTLV III</t>
  </si>
  <si>
    <t>REALITY REAL ESTATE INVESTMENT FUND 5</t>
  </si>
  <si>
    <t>גורם 176</t>
  </si>
  <si>
    <t>Permira Credit Solutions III</t>
  </si>
  <si>
    <t>ICG Senior Debt Partners III</t>
  </si>
  <si>
    <t>Kartesia Credit Opportunities V</t>
  </si>
  <si>
    <t>Permira Credit Solutions IV</t>
  </si>
  <si>
    <t>ICG Senior Debt Partners IV</t>
  </si>
  <si>
    <t>Senior Loan Fund II (EUR) SLP</t>
  </si>
  <si>
    <t>Insight Partners XI, L.P</t>
  </si>
  <si>
    <t>Accelmed Partners II, L.P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</si>
  <si>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</si>
  <si>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</si>
  <si>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</si>
  <si>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</si>
  <si>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</si>
  <si>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</si>
  <si>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</si>
  <si>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</si>
  <si>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</si>
  <si>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</si>
  <si>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</si>
  <si>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</si>
  <si>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</si>
  <si>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</si>
  <si>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</si>
  <si>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</si>
  <si>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</si>
  <si>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</si>
  <si>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</si>
  <si>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</si>
  <si>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</si>
  <si>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</si>
  <si>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</si>
  <si>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</si>
  <si>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</si>
  <si>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</si>
  <si>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</si>
  <si>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</si>
  <si>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</si>
  <si>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</si>
  <si>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</si>
  <si>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</si>
  <si>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</si>
  <si>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</si>
  <si>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</si>
  <si>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</si>
  <si>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</si>
  <si>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</si>
  <si>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</si>
  <si>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</si>
  <si>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</si>
  <si>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</si>
  <si>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</si>
  <si>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</si>
  <si>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</si>
  <si>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</si>
  <si>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</si>
  <si>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</si>
  <si>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</si>
  <si>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</si>
  <si>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</si>
  <si>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</si>
  <si>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</si>
  <si>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</si>
  <si>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</si>
  <si>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</si>
  <si>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</si>
  <si>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</si>
  <si>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</si>
  <si>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</si>
  <si>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מגדל צפירה</t>
  </si>
  <si>
    <t>השכרה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</si>
  <si>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</si>
  <si>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</si>
  <si>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</si>
  <si>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</si>
  <si>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</si>
  <si>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</si>
  <si>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</si>
  <si>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</si>
  <si>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</si>
  <si>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</si>
  <si>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*גורם 115</t>
  </si>
  <si>
    <t>DBRS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</si>
</sst>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0" fillId="0" borderId="0" xfId="0" applyAlignment="1">
      <alignment horizontal="right" indent="3"/>
    </xf>
    <xf numFmtId="10" fontId="1" fillId="0" borderId="0" xfId="12" applyNumberFormat="1" applyFont="1"/>
    <xf numFmtId="49" fontId="0" fillId="0" borderId="0" xfId="0" applyNumberFormat="1"/>
    <xf numFmtId="10" fontId="21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3501</v>
      </c>
    </row>
    <row r="3" spans="1:36">
      <c r="B3" s="2" t="s">
        <v>2</v>
      </c>
      <c r="C3" s="26" t="s">
        <v>3502</v>
      </c>
    </row>
    <row r="4" spans="1:36">
      <c r="B4" s="2" t="s">
        <v>3</v>
      </c>
      <c r="C4" s="88" t="s">
        <v>197</v>
      </c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12595.552157039579</v>
      </c>
      <c r="D11" s="76">
        <v>0.13469999999999999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13453.782150698587</v>
      </c>
      <c r="D13" s="78">
        <v>0.1439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19071.506863247392</v>
      </c>
      <c r="D15" s="78">
        <v>0.20399999999999999</v>
      </c>
    </row>
    <row r="16" spans="1:36">
      <c r="A16" s="10" t="s">
        <v>13</v>
      </c>
      <c r="B16" s="70" t="s">
        <v>19</v>
      </c>
      <c r="C16" s="77">
        <v>13637.298976588145</v>
      </c>
      <c r="D16" s="78">
        <v>0.1459</v>
      </c>
    </row>
    <row r="17" spans="1:4">
      <c r="A17" s="10" t="s">
        <v>13</v>
      </c>
      <c r="B17" s="70" t="s">
        <v>195</v>
      </c>
      <c r="C17" s="77">
        <v>11840.746417903834</v>
      </c>
      <c r="D17" s="78">
        <v>0.12670000000000001</v>
      </c>
    </row>
    <row r="18" spans="1:4">
      <c r="A18" s="10" t="s">
        <v>13</v>
      </c>
      <c r="B18" s="70" t="s">
        <v>20</v>
      </c>
      <c r="C18" s="77">
        <v>1893.200465685956</v>
      </c>
      <c r="D18" s="78">
        <v>2.0299999999999999E-2</v>
      </c>
    </row>
    <row r="19" spans="1:4">
      <c r="A19" s="10" t="s">
        <v>13</v>
      </c>
      <c r="B19" s="70" t="s">
        <v>21</v>
      </c>
      <c r="C19" s="77">
        <v>1.827477095448</v>
      </c>
      <c r="D19" s="78">
        <v>0</v>
      </c>
    </row>
    <row r="20" spans="1:4">
      <c r="A20" s="10" t="s">
        <v>13</v>
      </c>
      <c r="B20" s="70" t="s">
        <v>22</v>
      </c>
      <c r="C20" s="77">
        <v>15.548181599999999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127.59444201454605</v>
      </c>
      <c r="D21" s="78">
        <v>1.4E-3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829.60000497813519</v>
      </c>
      <c r="D26" s="78">
        <v>8.8999999999999999E-3</v>
      </c>
    </row>
    <row r="27" spans="1:4">
      <c r="A27" s="10" t="s">
        <v>13</v>
      </c>
      <c r="B27" s="70" t="s">
        <v>28</v>
      </c>
      <c r="C27" s="77">
        <v>1773.5739983620344</v>
      </c>
      <c r="D27" s="78">
        <v>1.9E-2</v>
      </c>
    </row>
    <row r="28" spans="1:4">
      <c r="A28" s="10" t="s">
        <v>13</v>
      </c>
      <c r="B28" s="70" t="s">
        <v>29</v>
      </c>
      <c r="C28" s="77">
        <v>8426.2249967041898</v>
      </c>
      <c r="D28" s="78">
        <v>9.01E-2</v>
      </c>
    </row>
    <row r="29" spans="1:4">
      <c r="A29" s="10" t="s">
        <v>13</v>
      </c>
      <c r="B29" s="70" t="s">
        <v>30</v>
      </c>
      <c r="C29" s="77">
        <v>0.11039183594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-374.81779052524968</v>
      </c>
      <c r="D31" s="78">
        <v>-4.0000000000000001E-3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9300.3740648223265</v>
      </c>
      <c r="D33" s="78">
        <v>9.9500000000000005E-2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385.13702000000001</v>
      </c>
      <c r="D35" s="78">
        <v>4.1000000000000003E-3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497.36715647469998</v>
      </c>
      <c r="D37" s="78">
        <v>5.3E-3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93474.62697452557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7844.2165741577692</v>
      </c>
      <c r="D43" s="78">
        <f>C43/$C$42</f>
        <v>8.3918137231994899E-2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202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203</v>
      </c>
      <c r="D53" s="89">
        <v>0.34350000000000003</v>
      </c>
    </row>
    <row r="54" spans="3:4">
      <c r="C54" t="s">
        <v>201</v>
      </c>
      <c r="D54" s="89">
        <v>0.34229999999999999</v>
      </c>
    </row>
    <row r="55" spans="3:4">
      <c r="C55" t="s">
        <v>113</v>
      </c>
      <c r="D55" s="89">
        <v>4.6717000000000004</v>
      </c>
    </row>
    <row r="56" spans="3:4">
      <c r="C56" t="s">
        <v>199</v>
      </c>
      <c r="D56" s="89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1FE598BA-6685-44E7-B2CE-D2465305AA47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3501</v>
      </c>
    </row>
    <row r="3" spans="2:61" s="1" customFormat="1">
      <c r="B3" s="2" t="s">
        <v>2</v>
      </c>
      <c r="C3" s="26" t="s">
        <v>3502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15.548181599999999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15.53046</v>
      </c>
      <c r="K12" s="80">
        <v>0.99890000000000001</v>
      </c>
      <c r="L12" s="80">
        <v>2.0000000000000001E-4</v>
      </c>
    </row>
    <row r="13" spans="2:61">
      <c r="B13" s="79" t="s">
        <v>2114</v>
      </c>
      <c r="C13" s="16"/>
      <c r="D13" s="16"/>
      <c r="E13" s="16"/>
      <c r="G13" s="81">
        <v>0</v>
      </c>
      <c r="I13" s="81">
        <v>15.53046</v>
      </c>
      <c r="K13" s="80">
        <v>0.99890000000000001</v>
      </c>
      <c r="L13" s="80">
        <v>2.0000000000000001E-4</v>
      </c>
    </row>
    <row r="14" spans="2:61">
      <c r="B14" t="s">
        <v>2115</v>
      </c>
      <c r="C14" t="s">
        <v>2116</v>
      </c>
      <c r="D14" t="s">
        <v>100</v>
      </c>
      <c r="E14" t="s">
        <v>123</v>
      </c>
      <c r="F14" t="s">
        <v>102</v>
      </c>
      <c r="G14" s="77">
        <v>0.73</v>
      </c>
      <c r="H14" s="77">
        <v>1110200</v>
      </c>
      <c r="I14" s="77">
        <v>8.1044599999999996</v>
      </c>
      <c r="J14" s="78">
        <v>0</v>
      </c>
      <c r="K14" s="78">
        <v>0.5212</v>
      </c>
      <c r="L14" s="78">
        <v>1E-4</v>
      </c>
    </row>
    <row r="15" spans="2:61">
      <c r="B15" t="s">
        <v>2117</v>
      </c>
      <c r="C15" t="s">
        <v>2118</v>
      </c>
      <c r="D15" t="s">
        <v>100</v>
      </c>
      <c r="E15" t="s">
        <v>123</v>
      </c>
      <c r="F15" t="s">
        <v>102</v>
      </c>
      <c r="G15" s="77">
        <v>-0.73</v>
      </c>
      <c r="H15" s="77">
        <v>764000</v>
      </c>
      <c r="I15" s="77">
        <v>-5.5772000000000004</v>
      </c>
      <c r="J15" s="78">
        <v>0</v>
      </c>
      <c r="K15" s="78">
        <v>-0.35870000000000002</v>
      </c>
      <c r="L15" s="78">
        <v>-1E-4</v>
      </c>
    </row>
    <row r="16" spans="2:61">
      <c r="B16" t="s">
        <v>2119</v>
      </c>
      <c r="C16" t="s">
        <v>2120</v>
      </c>
      <c r="D16" t="s">
        <v>100</v>
      </c>
      <c r="E16" t="s">
        <v>123</v>
      </c>
      <c r="F16" t="s">
        <v>102</v>
      </c>
      <c r="G16" s="77">
        <v>6.72</v>
      </c>
      <c r="H16" s="77">
        <v>193500</v>
      </c>
      <c r="I16" s="77">
        <v>13.0032</v>
      </c>
      <c r="J16" s="78">
        <v>0</v>
      </c>
      <c r="K16" s="78">
        <v>0.83630000000000004</v>
      </c>
      <c r="L16" s="78">
        <v>1E-4</v>
      </c>
    </row>
    <row r="17" spans="2:12">
      <c r="B17" t="s">
        <v>2121</v>
      </c>
      <c r="C17" t="s">
        <v>2122</v>
      </c>
      <c r="D17" t="s">
        <v>100</v>
      </c>
      <c r="E17" t="s">
        <v>123</v>
      </c>
      <c r="F17" t="s">
        <v>102</v>
      </c>
      <c r="G17" s="77">
        <v>-6.72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2123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2124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873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227</v>
      </c>
      <c r="C24" s="16"/>
      <c r="D24" s="16"/>
      <c r="E24" s="16"/>
      <c r="G24" s="81">
        <v>0</v>
      </c>
      <c r="I24" s="81">
        <v>1.7721600000000001E-2</v>
      </c>
      <c r="K24" s="80">
        <v>1.1000000000000001E-3</v>
      </c>
      <c r="L24" s="80">
        <v>0</v>
      </c>
    </row>
    <row r="25" spans="2:12">
      <c r="B25" s="79" t="s">
        <v>2114</v>
      </c>
      <c r="C25" s="16"/>
      <c r="D25" s="16"/>
      <c r="E25" s="16"/>
      <c r="G25" s="81">
        <v>0</v>
      </c>
      <c r="I25" s="81">
        <v>1.7721600000000001E-2</v>
      </c>
      <c r="K25" s="80">
        <v>1.1000000000000001E-3</v>
      </c>
      <c r="L25" s="80">
        <v>0</v>
      </c>
    </row>
    <row r="26" spans="2:12">
      <c r="B26" t="s">
        <v>2125</v>
      </c>
      <c r="C26" t="s">
        <v>2126</v>
      </c>
      <c r="D26" t="s">
        <v>123</v>
      </c>
      <c r="E26" t="s">
        <v>123</v>
      </c>
      <c r="F26" t="s">
        <v>106</v>
      </c>
      <c r="G26" s="77">
        <v>-0.96</v>
      </c>
      <c r="H26" s="77">
        <v>500</v>
      </c>
      <c r="I26" s="77">
        <v>-1.7721600000000001E-2</v>
      </c>
      <c r="J26" s="78">
        <v>0</v>
      </c>
      <c r="K26" s="78">
        <v>-1.1000000000000001E-3</v>
      </c>
      <c r="L26" s="78">
        <v>0</v>
      </c>
    </row>
    <row r="27" spans="2:12">
      <c r="B27" t="s">
        <v>2127</v>
      </c>
      <c r="C27" t="s">
        <v>2128</v>
      </c>
      <c r="D27" t="s">
        <v>123</v>
      </c>
      <c r="E27" t="s">
        <v>123</v>
      </c>
      <c r="F27" t="s">
        <v>106</v>
      </c>
      <c r="G27" s="77">
        <v>0.96</v>
      </c>
      <c r="H27" s="77">
        <v>1000</v>
      </c>
      <c r="I27" s="77">
        <v>3.5443200000000001E-2</v>
      </c>
      <c r="J27" s="78">
        <v>0</v>
      </c>
      <c r="K27" s="78">
        <v>2.3E-3</v>
      </c>
      <c r="L27" s="78">
        <v>0</v>
      </c>
    </row>
    <row r="28" spans="2:12">
      <c r="B28" s="79" t="s">
        <v>2129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2124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2130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873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229</v>
      </c>
      <c r="C36" s="16"/>
      <c r="D36" s="16"/>
      <c r="E36" s="16"/>
    </row>
    <row r="37" spans="2:12">
      <c r="B37" t="s">
        <v>327</v>
      </c>
      <c r="C37" s="16"/>
      <c r="D37" s="16"/>
      <c r="E37" s="16"/>
    </row>
    <row r="38" spans="2:12">
      <c r="B38" t="s">
        <v>328</v>
      </c>
      <c r="C38" s="16"/>
      <c r="D38" s="16"/>
      <c r="E38" s="16"/>
    </row>
    <row r="39" spans="2:12">
      <c r="B39" t="s">
        <v>329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3501</v>
      </c>
    </row>
    <row r="3" spans="1:60" s="1" customFormat="1">
      <c r="B3" s="2" t="s">
        <v>2</v>
      </c>
      <c r="C3" s="26" t="s">
        <v>3502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100</v>
      </c>
      <c r="BF6" s="16" t="s">
        <v>101</v>
      </c>
      <c r="BH6" s="19" t="s">
        <v>102</v>
      </c>
    </row>
    <row r="7" spans="1:60" ht="26.25" customHeight="1">
      <c r="B7" s="114" t="s">
        <v>103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14.35</v>
      </c>
      <c r="H11" s="25"/>
      <c r="I11" s="75">
        <v>127.59444201454605</v>
      </c>
      <c r="J11" s="76">
        <v>1</v>
      </c>
      <c r="K11" s="76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14.35</v>
      </c>
      <c r="H14" s="19"/>
      <c r="I14" s="81">
        <v>127.59444201454605</v>
      </c>
      <c r="J14" s="80">
        <v>1</v>
      </c>
      <c r="K14" s="80">
        <v>1.4E-3</v>
      </c>
      <c r="BF14" s="16" t="s">
        <v>126</v>
      </c>
    </row>
    <row r="15" spans="1:60">
      <c r="B15" t="s">
        <v>2131</v>
      </c>
      <c r="C15" t="s">
        <v>2132</v>
      </c>
      <c r="D15" t="s">
        <v>123</v>
      </c>
      <c r="E15" t="s">
        <v>123</v>
      </c>
      <c r="F15" t="s">
        <v>106</v>
      </c>
      <c r="G15" s="77">
        <v>0.71</v>
      </c>
      <c r="H15" s="77">
        <v>11814.06</v>
      </c>
      <c r="I15" s="77">
        <v>-4.4664016149999997</v>
      </c>
      <c r="J15" s="78">
        <v>-3.5000000000000003E-2</v>
      </c>
      <c r="K15" s="78">
        <v>0</v>
      </c>
      <c r="BF15" s="16" t="s">
        <v>127</v>
      </c>
    </row>
    <row r="16" spans="1:60">
      <c r="B16" t="s">
        <v>2133</v>
      </c>
      <c r="C16" t="s">
        <v>2134</v>
      </c>
      <c r="D16" t="s">
        <v>123</v>
      </c>
      <c r="E16" t="s">
        <v>123</v>
      </c>
      <c r="F16" t="s">
        <v>106</v>
      </c>
      <c r="G16" s="77">
        <v>2.02</v>
      </c>
      <c r="H16" s="77">
        <v>99030</v>
      </c>
      <c r="I16" s="77">
        <v>-8.9874243394000004</v>
      </c>
      <c r="J16" s="78">
        <v>-7.0400000000000004E-2</v>
      </c>
      <c r="K16" s="78">
        <v>-1E-4</v>
      </c>
      <c r="BF16" s="16" t="s">
        <v>128</v>
      </c>
    </row>
    <row r="17" spans="2:58">
      <c r="B17" t="s">
        <v>2135</v>
      </c>
      <c r="C17" t="s">
        <v>2136</v>
      </c>
      <c r="D17" t="s">
        <v>123</v>
      </c>
      <c r="E17" t="s">
        <v>123</v>
      </c>
      <c r="F17" t="s">
        <v>106</v>
      </c>
      <c r="G17" s="77">
        <v>0.35</v>
      </c>
      <c r="H17" s="77">
        <v>1510025</v>
      </c>
      <c r="I17" s="77">
        <v>5.1578692543560001</v>
      </c>
      <c r="J17" s="78">
        <v>4.0399999999999998E-2</v>
      </c>
      <c r="K17" s="78">
        <v>1E-4</v>
      </c>
      <c r="BF17" s="16" t="s">
        <v>129</v>
      </c>
    </row>
    <row r="18" spans="2:58">
      <c r="B18" t="s">
        <v>2137</v>
      </c>
      <c r="C18" t="s">
        <v>2138</v>
      </c>
      <c r="D18" t="s">
        <v>123</v>
      </c>
      <c r="E18" t="s">
        <v>123</v>
      </c>
      <c r="F18" t="s">
        <v>116</v>
      </c>
      <c r="G18" s="77">
        <v>0.19</v>
      </c>
      <c r="H18" s="77">
        <v>120330</v>
      </c>
      <c r="I18" s="77">
        <v>0.27182646869679999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2139</v>
      </c>
      <c r="C19" t="s">
        <v>2140</v>
      </c>
      <c r="D19" t="s">
        <v>123</v>
      </c>
      <c r="E19" t="s">
        <v>123</v>
      </c>
      <c r="F19" t="s">
        <v>106</v>
      </c>
      <c r="G19" s="77">
        <v>9.5</v>
      </c>
      <c r="H19" s="77">
        <v>443575</v>
      </c>
      <c r="I19" s="77">
        <v>132.89610326330001</v>
      </c>
      <c r="J19" s="78">
        <v>1.0416000000000001</v>
      </c>
      <c r="K19" s="78">
        <v>1.4E-3</v>
      </c>
      <c r="BF19" s="16" t="s">
        <v>131</v>
      </c>
    </row>
    <row r="20" spans="2:58">
      <c r="B20" t="s">
        <v>2141</v>
      </c>
      <c r="C20" t="s">
        <v>2142</v>
      </c>
      <c r="D20" t="s">
        <v>123</v>
      </c>
      <c r="E20" t="s">
        <v>123</v>
      </c>
      <c r="F20" t="s">
        <v>110</v>
      </c>
      <c r="G20" s="77">
        <v>1.22</v>
      </c>
      <c r="H20" s="77">
        <v>45830</v>
      </c>
      <c r="I20" s="77">
        <v>-1.2290665456804</v>
      </c>
      <c r="J20" s="78">
        <v>-9.5999999999999992E-3</v>
      </c>
      <c r="K20" s="78">
        <v>0</v>
      </c>
      <c r="BF20" s="16" t="s">
        <v>132</v>
      </c>
    </row>
    <row r="21" spans="2:58">
      <c r="B21" t="s">
        <v>2143</v>
      </c>
      <c r="C21" t="s">
        <v>2144</v>
      </c>
      <c r="D21" t="s">
        <v>123</v>
      </c>
      <c r="E21" t="s">
        <v>123</v>
      </c>
      <c r="F21" t="s">
        <v>200</v>
      </c>
      <c r="G21" s="77">
        <v>0.36</v>
      </c>
      <c r="H21" s="77">
        <v>229100</v>
      </c>
      <c r="I21" s="77">
        <v>3.9515355282736402</v>
      </c>
      <c r="J21" s="78">
        <v>3.1E-2</v>
      </c>
      <c r="K21" s="78">
        <v>0</v>
      </c>
      <c r="BF21" s="16" t="s">
        <v>123</v>
      </c>
    </row>
    <row r="22" spans="2:58">
      <c r="B22" t="s">
        <v>229</v>
      </c>
      <c r="C22" s="19"/>
      <c r="D22" s="19"/>
      <c r="E22" s="19"/>
      <c r="F22" s="19"/>
      <c r="G22" s="19"/>
      <c r="H22" s="19"/>
    </row>
    <row r="23" spans="2:58">
      <c r="B23" t="s">
        <v>327</v>
      </c>
      <c r="C23" s="19"/>
      <c r="D23" s="19"/>
      <c r="E23" s="19"/>
      <c r="F23" s="19"/>
      <c r="G23" s="19"/>
      <c r="H23" s="19"/>
    </row>
    <row r="24" spans="2:58">
      <c r="B24" t="s">
        <v>328</v>
      </c>
      <c r="C24" s="19"/>
      <c r="D24" s="19"/>
      <c r="E24" s="19"/>
      <c r="F24" s="19"/>
      <c r="G24" s="19"/>
      <c r="H24" s="19"/>
    </row>
    <row r="25" spans="2:58">
      <c r="B25" t="s">
        <v>329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3501</v>
      </c>
    </row>
    <row r="3" spans="2:81" s="1" customFormat="1">
      <c r="B3" s="2" t="s">
        <v>2</v>
      </c>
      <c r="C3" s="26" t="s">
        <v>3502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2145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2146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2147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2148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2149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2151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2145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2146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2147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2148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2149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2150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2151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3501</v>
      </c>
    </row>
    <row r="3" spans="2:72" s="1" customFormat="1">
      <c r="B3" s="2" t="s">
        <v>2</v>
      </c>
      <c r="C3" s="26" t="s">
        <v>3502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2152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2153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2154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2155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2156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3501</v>
      </c>
    </row>
    <row r="3" spans="2:65" s="1" customFormat="1">
      <c r="B3" s="2" t="s">
        <v>2</v>
      </c>
      <c r="C3" s="26" t="s">
        <v>3502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2157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2158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873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2159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2160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9" workbookViewId="0">
      <selection activeCell="H37" sqref="H3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3501</v>
      </c>
    </row>
    <row r="3" spans="2:81" s="1" customFormat="1">
      <c r="B3" s="2" t="s">
        <v>2</v>
      </c>
      <c r="C3" s="26" t="s">
        <v>3502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5.19</v>
      </c>
      <c r="K11" s="7"/>
      <c r="L11" s="7"/>
      <c r="M11" s="76">
        <v>4.1599999999999998E-2</v>
      </c>
      <c r="N11" s="75">
        <v>751865.48</v>
      </c>
      <c r="O11" s="7"/>
      <c r="P11" s="75">
        <v>829.60000497813519</v>
      </c>
      <c r="Q11" s="7"/>
      <c r="R11" s="76">
        <v>1</v>
      </c>
      <c r="S11" s="76">
        <v>8.8999999999999999E-3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4.6100000000000003</v>
      </c>
      <c r="M12" s="80">
        <v>4.0099999999999997E-2</v>
      </c>
      <c r="N12" s="81">
        <v>724949.36</v>
      </c>
      <c r="P12" s="81">
        <v>767.42252203095279</v>
      </c>
      <c r="R12" s="80">
        <v>0.92510000000000003</v>
      </c>
      <c r="S12" s="80">
        <v>8.2000000000000007E-3</v>
      </c>
    </row>
    <row r="13" spans="2:81">
      <c r="B13" s="79" t="s">
        <v>2157</v>
      </c>
      <c r="C13" s="16"/>
      <c r="D13" s="16"/>
      <c r="E13" s="16"/>
      <c r="J13" s="81">
        <v>7.21</v>
      </c>
      <c r="M13" s="80">
        <v>2.5700000000000001E-2</v>
      </c>
      <c r="N13" s="81">
        <v>276354.43</v>
      </c>
      <c r="P13" s="81">
        <v>352.71964492079678</v>
      </c>
      <c r="R13" s="80">
        <v>0.42520000000000002</v>
      </c>
      <c r="S13" s="80">
        <v>3.8E-3</v>
      </c>
    </row>
    <row r="14" spans="2:81">
      <c r="B14" t="s">
        <v>2161</v>
      </c>
      <c r="C14" t="s">
        <v>2162</v>
      </c>
      <c r="D14" t="s">
        <v>123</v>
      </c>
      <c r="E14" t="s">
        <v>345</v>
      </c>
      <c r="F14" t="s">
        <v>127</v>
      </c>
      <c r="G14" t="s">
        <v>207</v>
      </c>
      <c r="H14" t="s">
        <v>208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58854.66</v>
      </c>
      <c r="O14" s="77">
        <v>156.69999999999999</v>
      </c>
      <c r="P14" s="77">
        <v>92.225252220000002</v>
      </c>
      <c r="Q14" s="78">
        <v>0</v>
      </c>
      <c r="R14" s="78">
        <v>0.11119999999999999</v>
      </c>
      <c r="S14" s="78">
        <v>1E-3</v>
      </c>
      <c r="W14" s="100"/>
    </row>
    <row r="15" spans="2:81">
      <c r="B15" t="s">
        <v>2163</v>
      </c>
      <c r="C15" t="s">
        <v>2164</v>
      </c>
      <c r="D15" t="s">
        <v>123</v>
      </c>
      <c r="E15" t="s">
        <v>345</v>
      </c>
      <c r="F15" t="s">
        <v>127</v>
      </c>
      <c r="G15" t="s">
        <v>207</v>
      </c>
      <c r="H15" t="s">
        <v>208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120124.79</v>
      </c>
      <c r="O15" s="77">
        <v>137.79</v>
      </c>
      <c r="P15" s="77">
        <v>165.51994814099999</v>
      </c>
      <c r="Q15" s="78">
        <v>0</v>
      </c>
      <c r="R15" s="78">
        <v>0.19950000000000001</v>
      </c>
      <c r="S15" s="78">
        <v>1.8E-3</v>
      </c>
      <c r="W15" s="100"/>
    </row>
    <row r="16" spans="2:81">
      <c r="B16" t="s">
        <v>2165</v>
      </c>
      <c r="C16" t="s">
        <v>2166</v>
      </c>
      <c r="D16" t="s">
        <v>123</v>
      </c>
      <c r="E16" t="s">
        <v>2167</v>
      </c>
      <c r="F16" t="s">
        <v>716</v>
      </c>
      <c r="G16" t="s">
        <v>207</v>
      </c>
      <c r="H16" t="s">
        <v>208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39518.68</v>
      </c>
      <c r="O16" s="77">
        <v>113.83</v>
      </c>
      <c r="P16" s="77">
        <v>44.984113444000002</v>
      </c>
      <c r="Q16" s="78">
        <v>1E-4</v>
      </c>
      <c r="R16" s="78">
        <v>5.4199999999999998E-2</v>
      </c>
      <c r="S16" s="78">
        <v>5.0000000000000001E-4</v>
      </c>
      <c r="W16" s="100"/>
    </row>
    <row r="17" spans="2:23">
      <c r="B17" t="s">
        <v>2168</v>
      </c>
      <c r="C17" t="s">
        <v>2169</v>
      </c>
      <c r="D17" t="s">
        <v>123</v>
      </c>
      <c r="E17" t="s">
        <v>469</v>
      </c>
      <c r="F17" t="s">
        <v>338</v>
      </c>
      <c r="G17" t="s">
        <v>372</v>
      </c>
      <c r="H17" t="s">
        <v>208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22.69</v>
      </c>
      <c r="O17" s="77">
        <v>173.84</v>
      </c>
      <c r="P17" s="77">
        <v>3.9444295999999997E-2</v>
      </c>
      <c r="Q17" s="78">
        <v>0</v>
      </c>
      <c r="R17" s="78">
        <v>0</v>
      </c>
      <c r="S17" s="78">
        <v>0</v>
      </c>
      <c r="W17" s="100"/>
    </row>
    <row r="18" spans="2:23">
      <c r="B18" t="s">
        <v>2170</v>
      </c>
      <c r="C18" t="s">
        <v>2171</v>
      </c>
      <c r="D18" t="s">
        <v>123</v>
      </c>
      <c r="E18" t="s">
        <v>371</v>
      </c>
      <c r="F18" t="s">
        <v>127</v>
      </c>
      <c r="G18" t="s">
        <v>372</v>
      </c>
      <c r="H18" t="s">
        <v>208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10915.57</v>
      </c>
      <c r="O18" s="77">
        <v>141.53</v>
      </c>
      <c r="P18" s="77">
        <v>15.448806221</v>
      </c>
      <c r="Q18" s="78">
        <v>0</v>
      </c>
      <c r="R18" s="78">
        <v>1.8599999999999998E-2</v>
      </c>
      <c r="S18" s="78">
        <v>2.0000000000000001E-4</v>
      </c>
      <c r="W18" s="100"/>
    </row>
    <row r="19" spans="2:23">
      <c r="B19" t="s">
        <v>2172</v>
      </c>
      <c r="C19" t="s">
        <v>2173</v>
      </c>
      <c r="D19" t="s">
        <v>123</v>
      </c>
      <c r="E19" t="s">
        <v>2174</v>
      </c>
      <c r="F19" t="s">
        <v>338</v>
      </c>
      <c r="G19" t="s">
        <v>502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32955.199999999997</v>
      </c>
      <c r="O19" s="77">
        <v>99.04</v>
      </c>
      <c r="P19" s="77">
        <v>32.638830079999998</v>
      </c>
      <c r="Q19" s="78">
        <v>1E-4</v>
      </c>
      <c r="R19" s="78">
        <v>3.9300000000000002E-2</v>
      </c>
      <c r="S19" s="78">
        <v>2.9999999999999997E-4</v>
      </c>
      <c r="W19" s="100"/>
    </row>
    <row r="20" spans="2:23">
      <c r="B20" t="s">
        <v>2175</v>
      </c>
      <c r="C20" t="s">
        <v>2176</v>
      </c>
      <c r="D20" t="s">
        <v>123</v>
      </c>
      <c r="E20" t="s">
        <v>2177</v>
      </c>
      <c r="F20" t="s">
        <v>112</v>
      </c>
      <c r="G20" t="s">
        <v>211</v>
      </c>
      <c r="H20" t="s">
        <v>212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13962.84</v>
      </c>
      <c r="O20" s="77">
        <v>13.344352000000001</v>
      </c>
      <c r="P20" s="77">
        <v>1.8632505187968</v>
      </c>
      <c r="Q20" s="78">
        <v>0</v>
      </c>
      <c r="R20" s="78">
        <v>2.2000000000000001E-3</v>
      </c>
      <c r="S20" s="78">
        <v>0</v>
      </c>
      <c r="W20" s="100"/>
    </row>
    <row r="21" spans="2:23">
      <c r="B21" s="79" t="s">
        <v>2158</v>
      </c>
      <c r="C21" s="16"/>
      <c r="D21" s="16"/>
      <c r="E21" s="16"/>
      <c r="I21" s="100"/>
      <c r="J21" s="81">
        <v>2.41</v>
      </c>
      <c r="M21" s="80">
        <v>5.2299999999999999E-2</v>
      </c>
      <c r="N21" s="81">
        <v>448164.06</v>
      </c>
      <c r="P21" s="81">
        <v>412.97863929599998</v>
      </c>
      <c r="R21" s="80">
        <v>0.49780000000000002</v>
      </c>
      <c r="S21" s="80">
        <v>4.4000000000000003E-3</v>
      </c>
    </row>
    <row r="22" spans="2:23">
      <c r="B22" t="s">
        <v>2178</v>
      </c>
      <c r="C22" t="s">
        <v>2179</v>
      </c>
      <c r="D22" t="s">
        <v>123</v>
      </c>
      <c r="E22" t="s">
        <v>2167</v>
      </c>
      <c r="F22" t="s">
        <v>716</v>
      </c>
      <c r="G22" t="s">
        <v>207</v>
      </c>
      <c r="H22" t="s">
        <v>208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97650.83</v>
      </c>
      <c r="O22" s="77">
        <v>96.86</v>
      </c>
      <c r="P22" s="77">
        <v>94.584593937999998</v>
      </c>
      <c r="Q22" s="78">
        <v>2.0000000000000001E-4</v>
      </c>
      <c r="R22" s="78">
        <v>0.114</v>
      </c>
      <c r="S22" s="78">
        <v>1E-3</v>
      </c>
      <c r="W22" s="100"/>
    </row>
    <row r="23" spans="2:23">
      <c r="B23" t="s">
        <v>2180</v>
      </c>
      <c r="C23" t="s">
        <v>2181</v>
      </c>
      <c r="D23" t="s">
        <v>123</v>
      </c>
      <c r="E23" t="s">
        <v>2167</v>
      </c>
      <c r="F23" t="s">
        <v>716</v>
      </c>
      <c r="G23" t="s">
        <v>207</v>
      </c>
      <c r="H23" t="s">
        <v>208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42841.53</v>
      </c>
      <c r="O23" s="77">
        <v>95.21</v>
      </c>
      <c r="P23" s="77">
        <v>40.789420712999998</v>
      </c>
      <c r="Q23" s="78">
        <v>1E-4</v>
      </c>
      <c r="R23" s="78">
        <v>4.9200000000000001E-2</v>
      </c>
      <c r="S23" s="78">
        <v>4.0000000000000002E-4</v>
      </c>
      <c r="W23" s="100"/>
    </row>
    <row r="24" spans="2:23">
      <c r="B24" t="s">
        <v>2182</v>
      </c>
      <c r="C24" t="s">
        <v>2183</v>
      </c>
      <c r="D24" t="s">
        <v>123</v>
      </c>
      <c r="E24" t="s">
        <v>2184</v>
      </c>
      <c r="F24" t="s">
        <v>349</v>
      </c>
      <c r="G24" t="s">
        <v>461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119091.05</v>
      </c>
      <c r="O24" s="77">
        <v>95.79</v>
      </c>
      <c r="P24" s="77">
        <v>114.077316795</v>
      </c>
      <c r="Q24" s="78">
        <v>2.0000000000000001E-4</v>
      </c>
      <c r="R24" s="78">
        <v>0.13750000000000001</v>
      </c>
      <c r="S24" s="78">
        <v>1.1999999999999999E-3</v>
      </c>
      <c r="W24" s="100"/>
    </row>
    <row r="25" spans="2:23">
      <c r="B25" t="s">
        <v>2185</v>
      </c>
      <c r="C25" t="s">
        <v>2186</v>
      </c>
      <c r="D25" t="s">
        <v>123</v>
      </c>
      <c r="E25" t="s">
        <v>1237</v>
      </c>
      <c r="F25" t="s">
        <v>693</v>
      </c>
      <c r="G25" t="s">
        <v>499</v>
      </c>
      <c r="H25" t="s">
        <v>208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70850.16</v>
      </c>
      <c r="O25" s="77">
        <v>88.33</v>
      </c>
      <c r="P25" s="77">
        <v>62.581946328000001</v>
      </c>
      <c r="Q25" s="78">
        <v>1E-4</v>
      </c>
      <c r="R25" s="78">
        <v>7.5399999999999995E-2</v>
      </c>
      <c r="S25" s="78">
        <v>6.9999999999999999E-4</v>
      </c>
      <c r="W25" s="100"/>
    </row>
    <row r="26" spans="2:23">
      <c r="B26" t="s">
        <v>2187</v>
      </c>
      <c r="C26" t="s">
        <v>2188</v>
      </c>
      <c r="D26" t="s">
        <v>123</v>
      </c>
      <c r="E26" t="s">
        <v>2189</v>
      </c>
      <c r="F26" t="s">
        <v>349</v>
      </c>
      <c r="G26" t="s">
        <v>584</v>
      </c>
      <c r="H26" t="s">
        <v>208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79788.070000000007</v>
      </c>
      <c r="O26" s="77">
        <v>98.46</v>
      </c>
      <c r="P26" s="77">
        <v>78.559333722000005</v>
      </c>
      <c r="Q26" s="78">
        <v>2.9999999999999997E-4</v>
      </c>
      <c r="R26" s="78">
        <v>9.4700000000000006E-2</v>
      </c>
      <c r="S26" s="78">
        <v>8.0000000000000004E-4</v>
      </c>
      <c r="W26" s="100"/>
    </row>
    <row r="27" spans="2:23">
      <c r="B27" t="s">
        <v>2190</v>
      </c>
      <c r="C27" t="s">
        <v>2191</v>
      </c>
      <c r="D27" t="s">
        <v>123</v>
      </c>
      <c r="E27" t="s">
        <v>699</v>
      </c>
      <c r="F27" t="s">
        <v>641</v>
      </c>
      <c r="G27" t="s">
        <v>211</v>
      </c>
      <c r="H27" t="s">
        <v>212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37942.42</v>
      </c>
      <c r="O27" s="77">
        <v>59</v>
      </c>
      <c r="P27" s="77">
        <v>22.386027800000001</v>
      </c>
      <c r="Q27" s="78">
        <v>1E-4</v>
      </c>
      <c r="R27" s="78">
        <v>2.7E-2</v>
      </c>
      <c r="S27" s="78">
        <v>2.0000000000000001E-4</v>
      </c>
      <c r="W27" s="100"/>
    </row>
    <row r="28" spans="2:23">
      <c r="B28" s="79" t="s">
        <v>332</v>
      </c>
      <c r="C28" s="16"/>
      <c r="D28" s="16"/>
      <c r="E28" s="16"/>
      <c r="I28" s="100"/>
      <c r="J28" s="81">
        <v>1.92</v>
      </c>
      <c r="M28" s="80">
        <v>5.7299999999999997E-2</v>
      </c>
      <c r="N28" s="81">
        <v>430.87</v>
      </c>
      <c r="P28" s="81">
        <v>1.724237814156</v>
      </c>
      <c r="R28" s="80">
        <v>2.0999999999999999E-3</v>
      </c>
      <c r="S28" s="80">
        <v>0</v>
      </c>
    </row>
    <row r="29" spans="2:23">
      <c r="B29" t="s">
        <v>2192</v>
      </c>
      <c r="C29" t="s">
        <v>2193</v>
      </c>
      <c r="D29" t="s">
        <v>123</v>
      </c>
      <c r="E29" t="s">
        <v>2194</v>
      </c>
      <c r="F29" t="s">
        <v>112</v>
      </c>
      <c r="G29" t="s">
        <v>357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430.87</v>
      </c>
      <c r="O29" s="77">
        <v>108.39</v>
      </c>
      <c r="P29" s="77">
        <v>1.724237814156</v>
      </c>
      <c r="Q29" s="78">
        <v>0</v>
      </c>
      <c r="R29" s="78">
        <v>2.0999999999999999E-3</v>
      </c>
      <c r="S29" s="78">
        <v>0</v>
      </c>
      <c r="W29" s="100"/>
    </row>
    <row r="30" spans="2:23">
      <c r="B30" s="79" t="s">
        <v>873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J31" s="77">
        <v>0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227</v>
      </c>
      <c r="C32" s="16"/>
      <c r="D32" s="16"/>
      <c r="E32" s="16"/>
      <c r="J32" s="81">
        <v>12.31</v>
      </c>
      <c r="M32" s="80">
        <v>5.96E-2</v>
      </c>
      <c r="N32" s="81">
        <v>26916.12</v>
      </c>
      <c r="P32" s="81">
        <v>62.177482947182398</v>
      </c>
      <c r="R32" s="80">
        <v>7.4899999999999994E-2</v>
      </c>
      <c r="S32" s="80">
        <v>6.9999999999999999E-4</v>
      </c>
    </row>
    <row r="33" spans="2:19">
      <c r="B33" s="79" t="s">
        <v>333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J34" s="77">
        <v>0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334</v>
      </c>
      <c r="C35" s="16"/>
      <c r="D35" s="16"/>
      <c r="E35" s="16"/>
      <c r="J35" s="81">
        <v>12.31</v>
      </c>
      <c r="M35" s="80">
        <v>5.96E-2</v>
      </c>
      <c r="N35" s="81">
        <v>26916.12</v>
      </c>
      <c r="P35" s="81">
        <v>62.177482947182398</v>
      </c>
      <c r="R35" s="80">
        <v>7.4899999999999994E-2</v>
      </c>
      <c r="S35" s="80">
        <v>6.9999999999999999E-4</v>
      </c>
    </row>
    <row r="36" spans="2:19">
      <c r="B36" t="s">
        <v>2195</v>
      </c>
      <c r="C36" t="s">
        <v>2196</v>
      </c>
      <c r="D36" t="s">
        <v>876</v>
      </c>
      <c r="E36" t="s">
        <v>2197</v>
      </c>
      <c r="F36" t="s">
        <v>940</v>
      </c>
      <c r="G36" t="s">
        <v>1058</v>
      </c>
      <c r="H36" t="s">
        <v>879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14400.36</v>
      </c>
      <c r="O36" s="77">
        <v>79.78</v>
      </c>
      <c r="P36" s="77">
        <v>31.986580188513599</v>
      </c>
      <c r="Q36" s="78">
        <v>1E-4</v>
      </c>
      <c r="R36" s="78">
        <v>3.8600000000000002E-2</v>
      </c>
      <c r="S36" s="78">
        <v>2.9999999999999997E-4</v>
      </c>
    </row>
    <row r="37" spans="2:19">
      <c r="B37" t="s">
        <v>2198</v>
      </c>
      <c r="C37" t="s">
        <v>2199</v>
      </c>
      <c r="D37" t="s">
        <v>123</v>
      </c>
      <c r="E37" t="s">
        <v>2200</v>
      </c>
      <c r="F37" t="s">
        <v>940</v>
      </c>
      <c r="G37" t="s">
        <v>1161</v>
      </c>
      <c r="H37" s="91" t="s">
        <v>3631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12515.76</v>
      </c>
      <c r="O37" s="77">
        <v>86.64</v>
      </c>
      <c r="P37" s="77">
        <v>30.190902758668798</v>
      </c>
      <c r="Q37" s="78">
        <v>0</v>
      </c>
      <c r="R37" s="78">
        <v>3.6400000000000002E-2</v>
      </c>
      <c r="S37" s="78">
        <v>2.9999999999999997E-4</v>
      </c>
    </row>
    <row r="38" spans="2:19">
      <c r="B38" t="s">
        <v>229</v>
      </c>
      <c r="C38" s="16"/>
      <c r="D38" s="16"/>
      <c r="E38" s="16"/>
    </row>
    <row r="39" spans="2:19">
      <c r="B39" t="s">
        <v>327</v>
      </c>
      <c r="C39" s="16"/>
      <c r="D39" s="16"/>
      <c r="E39" s="16"/>
    </row>
    <row r="40" spans="2:19">
      <c r="B40" t="s">
        <v>328</v>
      </c>
      <c r="C40" s="16"/>
      <c r="D40" s="16"/>
      <c r="E40" s="16"/>
    </row>
    <row r="41" spans="2:19">
      <c r="B41" t="s">
        <v>329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3501</v>
      </c>
    </row>
    <row r="3" spans="2:98" s="1" customFormat="1">
      <c r="B3" s="2" t="s">
        <v>2</v>
      </c>
      <c r="C3" s="26" t="s">
        <v>3502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706158.51</v>
      </c>
      <c r="I11" s="7"/>
      <c r="J11" s="75">
        <v>1773.5739983620344</v>
      </c>
      <c r="K11" s="7"/>
      <c r="L11" s="76">
        <v>1</v>
      </c>
      <c r="M11" s="76">
        <v>1.9E-2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235848.64</v>
      </c>
      <c r="J12" s="81">
        <v>403.28319372456156</v>
      </c>
      <c r="L12" s="80">
        <v>0.22739999999999999</v>
      </c>
      <c r="M12" s="80">
        <v>4.3E-3</v>
      </c>
    </row>
    <row r="13" spans="2:98">
      <c r="B13" t="s">
        <v>2202</v>
      </c>
      <c r="C13" t="s">
        <v>2203</v>
      </c>
      <c r="D13" t="s">
        <v>123</v>
      </c>
      <c r="E13" t="s">
        <v>2204</v>
      </c>
      <c r="F13" t="s">
        <v>980</v>
      </c>
      <c r="G13" t="s">
        <v>106</v>
      </c>
      <c r="H13" s="77">
        <v>613.79999999999995</v>
      </c>
      <c r="I13" s="77">
        <v>100</v>
      </c>
      <c r="J13" s="77">
        <v>2.2661495999999999</v>
      </c>
      <c r="K13" s="78">
        <v>0</v>
      </c>
      <c r="L13" s="78">
        <v>1.2999999999999999E-3</v>
      </c>
      <c r="M13" s="78">
        <v>0</v>
      </c>
    </row>
    <row r="14" spans="2:98">
      <c r="B14" t="s">
        <v>2205</v>
      </c>
      <c r="C14" t="s">
        <v>2206</v>
      </c>
      <c r="D14" t="s">
        <v>123</v>
      </c>
      <c r="E14" t="s">
        <v>2207</v>
      </c>
      <c r="F14" t="s">
        <v>1722</v>
      </c>
      <c r="G14" t="s">
        <v>106</v>
      </c>
      <c r="H14" s="77">
        <v>3397</v>
      </c>
      <c r="I14" s="77">
        <v>100</v>
      </c>
      <c r="J14" s="77">
        <v>12.541724</v>
      </c>
      <c r="K14" s="78">
        <v>0</v>
      </c>
      <c r="L14" s="78">
        <v>7.1000000000000004E-3</v>
      </c>
      <c r="M14" s="78">
        <v>1E-4</v>
      </c>
    </row>
    <row r="15" spans="2:98">
      <c r="B15" t="s">
        <v>2208</v>
      </c>
      <c r="C15" t="s">
        <v>2209</v>
      </c>
      <c r="D15" t="s">
        <v>123</v>
      </c>
      <c r="E15" t="s">
        <v>2210</v>
      </c>
      <c r="F15" t="s">
        <v>1732</v>
      </c>
      <c r="G15" t="s">
        <v>102</v>
      </c>
      <c r="H15" s="77">
        <v>1729.84</v>
      </c>
      <c r="I15" s="77">
        <v>2168.9050000000002</v>
      </c>
      <c r="J15" s="77">
        <v>37.518586251999999</v>
      </c>
      <c r="K15" s="78">
        <v>1E-4</v>
      </c>
      <c r="L15" s="78">
        <v>2.12E-2</v>
      </c>
      <c r="M15" s="78">
        <v>4.0000000000000002E-4</v>
      </c>
    </row>
    <row r="16" spans="2:98">
      <c r="B16" t="s">
        <v>2211</v>
      </c>
      <c r="C16" t="s">
        <v>2212</v>
      </c>
      <c r="D16" t="s">
        <v>123</v>
      </c>
      <c r="E16" t="s">
        <v>2210</v>
      </c>
      <c r="F16" t="s">
        <v>1732</v>
      </c>
      <c r="G16" t="s">
        <v>102</v>
      </c>
      <c r="H16" s="77">
        <v>41701.93</v>
      </c>
      <c r="I16" s="77">
        <v>99.493399999999994</v>
      </c>
      <c r="J16" s="77">
        <v>41.49066802262</v>
      </c>
      <c r="K16" s="78">
        <v>1E-4</v>
      </c>
      <c r="L16" s="78">
        <v>2.3400000000000001E-2</v>
      </c>
      <c r="M16" s="78">
        <v>4.0000000000000002E-4</v>
      </c>
    </row>
    <row r="17" spans="2:13">
      <c r="B17" t="s">
        <v>2213</v>
      </c>
      <c r="C17" t="s">
        <v>2214</v>
      </c>
      <c r="D17" t="s">
        <v>123</v>
      </c>
      <c r="E17" t="s">
        <v>2215</v>
      </c>
      <c r="F17" t="s">
        <v>973</v>
      </c>
      <c r="G17" t="s">
        <v>106</v>
      </c>
      <c r="H17" s="77">
        <v>1269.55</v>
      </c>
      <c r="I17" s="77">
        <v>334.45</v>
      </c>
      <c r="J17" s="77">
        <v>15.6762688277</v>
      </c>
      <c r="K17" s="78">
        <v>0</v>
      </c>
      <c r="L17" s="78">
        <v>8.8000000000000005E-3</v>
      </c>
      <c r="M17" s="78">
        <v>2.0000000000000001E-4</v>
      </c>
    </row>
    <row r="18" spans="2:13">
      <c r="B18" t="s">
        <v>2216</v>
      </c>
      <c r="C18" t="s">
        <v>2217</v>
      </c>
      <c r="D18" t="s">
        <v>123</v>
      </c>
      <c r="E18" t="s">
        <v>2218</v>
      </c>
      <c r="F18" t="s">
        <v>693</v>
      </c>
      <c r="G18" t="s">
        <v>102</v>
      </c>
      <c r="H18" s="77">
        <v>96729.51</v>
      </c>
      <c r="I18" s="77">
        <v>100</v>
      </c>
      <c r="J18" s="77">
        <v>96.729510000000005</v>
      </c>
      <c r="K18" s="78">
        <v>2.0000000000000001E-4</v>
      </c>
      <c r="L18" s="78">
        <v>5.45E-2</v>
      </c>
      <c r="M18" s="78">
        <v>1E-3</v>
      </c>
    </row>
    <row r="19" spans="2:13">
      <c r="B19" t="s">
        <v>2219</v>
      </c>
      <c r="C19" t="s">
        <v>2220</v>
      </c>
      <c r="D19" t="s">
        <v>123</v>
      </c>
      <c r="E19" t="s">
        <v>2221</v>
      </c>
      <c r="F19" t="s">
        <v>693</v>
      </c>
      <c r="G19" t="s">
        <v>110</v>
      </c>
      <c r="H19" s="77">
        <v>3074.92</v>
      </c>
      <c r="I19" s="77">
        <v>144.71679999999998</v>
      </c>
      <c r="J19" s="77">
        <v>17.948330828847102</v>
      </c>
      <c r="K19" s="78">
        <v>2.0000000000000001E-4</v>
      </c>
      <c r="L19" s="78">
        <v>1.01E-2</v>
      </c>
      <c r="M19" s="78">
        <v>2.0000000000000001E-4</v>
      </c>
    </row>
    <row r="20" spans="2:13">
      <c r="B20" t="s">
        <v>2222</v>
      </c>
      <c r="C20" t="s">
        <v>2223</v>
      </c>
      <c r="D20" t="s">
        <v>123</v>
      </c>
      <c r="E20" t="s">
        <v>2224</v>
      </c>
      <c r="F20" t="s">
        <v>693</v>
      </c>
      <c r="G20" t="s">
        <v>102</v>
      </c>
      <c r="H20" s="77">
        <v>10452.790000000001</v>
      </c>
      <c r="I20" s="77">
        <v>100</v>
      </c>
      <c r="J20" s="77">
        <v>10.45279</v>
      </c>
      <c r="K20" s="78">
        <v>0</v>
      </c>
      <c r="L20" s="78">
        <v>5.8999999999999999E-3</v>
      </c>
      <c r="M20" s="78">
        <v>1E-4</v>
      </c>
    </row>
    <row r="21" spans="2:13">
      <c r="B21" t="s">
        <v>2225</v>
      </c>
      <c r="C21" t="s">
        <v>2226</v>
      </c>
      <c r="D21" t="s">
        <v>123</v>
      </c>
      <c r="E21" t="s">
        <v>2227</v>
      </c>
      <c r="F21" t="s">
        <v>1518</v>
      </c>
      <c r="G21" t="s">
        <v>106</v>
      </c>
      <c r="H21" s="77">
        <v>746.92</v>
      </c>
      <c r="I21" s="77">
        <v>100</v>
      </c>
      <c r="J21" s="77">
        <v>2.7576286400000001</v>
      </c>
      <c r="K21" s="78">
        <v>0</v>
      </c>
      <c r="L21" s="78">
        <v>1.6000000000000001E-3</v>
      </c>
      <c r="M21" s="78">
        <v>0</v>
      </c>
    </row>
    <row r="22" spans="2:13">
      <c r="B22" t="s">
        <v>2228</v>
      </c>
      <c r="C22" t="s">
        <v>2229</v>
      </c>
      <c r="D22" t="s">
        <v>123</v>
      </c>
      <c r="E22" t="s">
        <v>2230</v>
      </c>
      <c r="F22" t="s">
        <v>1518</v>
      </c>
      <c r="G22" t="s">
        <v>106</v>
      </c>
      <c r="H22" s="77">
        <v>746.92</v>
      </c>
      <c r="I22" s="77">
        <v>100</v>
      </c>
      <c r="J22" s="77">
        <v>2.7576286400000001</v>
      </c>
      <c r="K22" s="78">
        <v>0</v>
      </c>
      <c r="L22" s="78">
        <v>1.6000000000000001E-3</v>
      </c>
      <c r="M22" s="78">
        <v>0</v>
      </c>
    </row>
    <row r="23" spans="2:13">
      <c r="B23" t="s">
        <v>2231</v>
      </c>
      <c r="C23" t="s">
        <v>2232</v>
      </c>
      <c r="D23" t="s">
        <v>123</v>
      </c>
      <c r="E23" t="s">
        <v>2233</v>
      </c>
      <c r="F23" t="s">
        <v>1518</v>
      </c>
      <c r="G23" t="s">
        <v>106</v>
      </c>
      <c r="H23" s="77">
        <v>746.92</v>
      </c>
      <c r="I23" s="77">
        <v>100</v>
      </c>
      <c r="J23" s="77">
        <v>2.7576286400000001</v>
      </c>
      <c r="K23" s="78">
        <v>0</v>
      </c>
      <c r="L23" s="78">
        <v>1.6000000000000001E-3</v>
      </c>
      <c r="M23" s="78">
        <v>0</v>
      </c>
    </row>
    <row r="24" spans="2:13">
      <c r="B24" t="s">
        <v>2234</v>
      </c>
      <c r="C24" t="s">
        <v>2235</v>
      </c>
      <c r="D24" t="s">
        <v>123</v>
      </c>
      <c r="E24" t="s">
        <v>2233</v>
      </c>
      <c r="F24" t="s">
        <v>1518</v>
      </c>
      <c r="G24" t="s">
        <v>102</v>
      </c>
      <c r="H24" s="77">
        <v>74.66</v>
      </c>
      <c r="I24" s="77">
        <v>3904.375</v>
      </c>
      <c r="J24" s="77">
        <v>2.9150063749999999</v>
      </c>
      <c r="K24" s="78">
        <v>1E-4</v>
      </c>
      <c r="L24" s="78">
        <v>1.6000000000000001E-3</v>
      </c>
      <c r="M24" s="78">
        <v>0</v>
      </c>
    </row>
    <row r="25" spans="2:13">
      <c r="B25" t="s">
        <v>2236</v>
      </c>
      <c r="C25" t="s">
        <v>2237</v>
      </c>
      <c r="D25" t="s">
        <v>123</v>
      </c>
      <c r="E25" t="s">
        <v>2238</v>
      </c>
      <c r="F25" t="s">
        <v>1518</v>
      </c>
      <c r="G25" t="s">
        <v>106</v>
      </c>
      <c r="H25" s="77">
        <v>746.92</v>
      </c>
      <c r="I25" s="77">
        <v>100</v>
      </c>
      <c r="J25" s="77">
        <v>2.7576286400000001</v>
      </c>
      <c r="K25" s="78">
        <v>0</v>
      </c>
      <c r="L25" s="78">
        <v>1.6000000000000001E-3</v>
      </c>
      <c r="M25" s="78">
        <v>0</v>
      </c>
    </row>
    <row r="26" spans="2:13">
      <c r="B26" t="s">
        <v>2239</v>
      </c>
      <c r="C26" t="s">
        <v>2240</v>
      </c>
      <c r="D26" t="s">
        <v>123</v>
      </c>
      <c r="E26" t="s">
        <v>2241</v>
      </c>
      <c r="F26" t="s">
        <v>590</v>
      </c>
      <c r="G26" t="s">
        <v>102</v>
      </c>
      <c r="H26" s="77">
        <v>68365.039999999994</v>
      </c>
      <c r="I26" s="77">
        <v>101.42910000000001</v>
      </c>
      <c r="J26" s="77">
        <v>69.342044786640002</v>
      </c>
      <c r="K26" s="78">
        <v>1E-4</v>
      </c>
      <c r="L26" s="78">
        <v>3.9100000000000003E-2</v>
      </c>
      <c r="M26" s="78">
        <v>6.9999999999999999E-4</v>
      </c>
    </row>
    <row r="27" spans="2:13">
      <c r="B27" t="s">
        <v>2242</v>
      </c>
      <c r="C27" t="s">
        <v>2243</v>
      </c>
      <c r="D27" t="s">
        <v>123</v>
      </c>
      <c r="E27" t="s">
        <v>2244</v>
      </c>
      <c r="F27" t="s">
        <v>1535</v>
      </c>
      <c r="G27" t="s">
        <v>106</v>
      </c>
      <c r="H27" s="77">
        <v>255.01</v>
      </c>
      <c r="I27" s="77">
        <v>824.19640000000004</v>
      </c>
      <c r="J27" s="77">
        <v>7.75978372075088</v>
      </c>
      <c r="K27" s="78">
        <v>0</v>
      </c>
      <c r="L27" s="78">
        <v>4.4000000000000003E-3</v>
      </c>
      <c r="M27" s="78">
        <v>1E-4</v>
      </c>
    </row>
    <row r="28" spans="2:13">
      <c r="B28" t="s">
        <v>2245</v>
      </c>
      <c r="C28" t="s">
        <v>2246</v>
      </c>
      <c r="D28" t="s">
        <v>123</v>
      </c>
      <c r="E28" t="s">
        <v>2247</v>
      </c>
      <c r="F28" t="s">
        <v>1535</v>
      </c>
      <c r="G28" t="s">
        <v>106</v>
      </c>
      <c r="H28" s="77">
        <v>946.58</v>
      </c>
      <c r="I28" s="77">
        <v>322.17919999999941</v>
      </c>
      <c r="J28" s="77">
        <v>11.259432853061099</v>
      </c>
      <c r="K28" s="78">
        <v>1E-4</v>
      </c>
      <c r="L28" s="78">
        <v>6.3E-3</v>
      </c>
      <c r="M28" s="78">
        <v>1E-4</v>
      </c>
    </row>
    <row r="29" spans="2:13">
      <c r="B29" t="s">
        <v>2248</v>
      </c>
      <c r="C29" t="s">
        <v>2249</v>
      </c>
      <c r="D29" t="s">
        <v>123</v>
      </c>
      <c r="E29" t="s">
        <v>2250</v>
      </c>
      <c r="F29" t="s">
        <v>1535</v>
      </c>
      <c r="G29" t="s">
        <v>106</v>
      </c>
      <c r="H29" s="77">
        <v>365.91</v>
      </c>
      <c r="I29" s="77">
        <v>580.20000000000005</v>
      </c>
      <c r="J29" s="77">
        <v>7.8381522554399998</v>
      </c>
      <c r="K29" s="78">
        <v>0</v>
      </c>
      <c r="L29" s="78">
        <v>4.4000000000000003E-3</v>
      </c>
      <c r="M29" s="78">
        <v>1E-4</v>
      </c>
    </row>
    <row r="30" spans="2:13">
      <c r="B30" t="s">
        <v>2251</v>
      </c>
      <c r="C30" t="s">
        <v>2252</v>
      </c>
      <c r="D30" t="s">
        <v>123</v>
      </c>
      <c r="E30" t="s">
        <v>2253</v>
      </c>
      <c r="F30" t="s">
        <v>1535</v>
      </c>
      <c r="G30" t="s">
        <v>106</v>
      </c>
      <c r="H30" s="77">
        <v>929</v>
      </c>
      <c r="I30" s="77">
        <v>369.08190000000002</v>
      </c>
      <c r="J30" s="77">
        <v>12.659021981892</v>
      </c>
      <c r="K30" s="78">
        <v>0</v>
      </c>
      <c r="L30" s="78">
        <v>7.1000000000000004E-3</v>
      </c>
      <c r="M30" s="78">
        <v>1E-4</v>
      </c>
    </row>
    <row r="31" spans="2:13">
      <c r="B31" t="s">
        <v>2254</v>
      </c>
      <c r="C31" t="s">
        <v>2255</v>
      </c>
      <c r="D31" t="s">
        <v>123</v>
      </c>
      <c r="E31" t="s">
        <v>2256</v>
      </c>
      <c r="F31" t="s">
        <v>1535</v>
      </c>
      <c r="G31" t="s">
        <v>106</v>
      </c>
      <c r="H31" s="77">
        <v>5.68</v>
      </c>
      <c r="I31" s="77">
        <v>15266.785099999999</v>
      </c>
      <c r="J31" s="77">
        <v>3.2015303294665598</v>
      </c>
      <c r="K31" s="78">
        <v>1E-4</v>
      </c>
      <c r="L31" s="78">
        <v>1.8E-3</v>
      </c>
      <c r="M31" s="78">
        <v>0</v>
      </c>
    </row>
    <row r="32" spans="2:13">
      <c r="B32" t="s">
        <v>2257</v>
      </c>
      <c r="C32" t="s">
        <v>2258</v>
      </c>
      <c r="D32" t="s">
        <v>123</v>
      </c>
      <c r="E32" t="s">
        <v>2259</v>
      </c>
      <c r="F32" t="s">
        <v>2260</v>
      </c>
      <c r="G32" t="s">
        <v>106</v>
      </c>
      <c r="H32" s="77">
        <v>2391</v>
      </c>
      <c r="I32" s="77">
        <v>222.5001</v>
      </c>
      <c r="J32" s="77">
        <v>19.641356527572</v>
      </c>
      <c r="K32" s="78">
        <v>0</v>
      </c>
      <c r="L32" s="78">
        <v>1.11E-2</v>
      </c>
      <c r="M32" s="78">
        <v>2.0000000000000001E-4</v>
      </c>
    </row>
    <row r="33" spans="2:13">
      <c r="B33" t="s">
        <v>2261</v>
      </c>
      <c r="C33" t="s">
        <v>2262</v>
      </c>
      <c r="D33" t="s">
        <v>123</v>
      </c>
      <c r="E33" t="s">
        <v>2263</v>
      </c>
      <c r="F33" t="s">
        <v>519</v>
      </c>
      <c r="G33" t="s">
        <v>106</v>
      </c>
      <c r="H33" s="77">
        <v>558.74</v>
      </c>
      <c r="I33" s="77">
        <v>1115.5498999999991</v>
      </c>
      <c r="J33" s="77">
        <v>23.012322803571902</v>
      </c>
      <c r="K33" s="78">
        <v>0</v>
      </c>
      <c r="L33" s="78">
        <v>1.2999999999999999E-2</v>
      </c>
      <c r="M33" s="78">
        <v>2.0000000000000001E-4</v>
      </c>
    </row>
    <row r="34" spans="2:13">
      <c r="B34" s="79" t="s">
        <v>227</v>
      </c>
      <c r="C34" s="16"/>
      <c r="D34" s="16"/>
      <c r="E34" s="16"/>
      <c r="H34" s="81">
        <v>470309.87</v>
      </c>
      <c r="J34" s="81">
        <v>1370.290804637473</v>
      </c>
      <c r="L34" s="80">
        <v>0.77259999999999995</v>
      </c>
      <c r="M34" s="80">
        <v>1.47E-2</v>
      </c>
    </row>
    <row r="35" spans="2:13">
      <c r="B35" s="79" t="s">
        <v>333</v>
      </c>
      <c r="C35" s="16"/>
      <c r="D35" s="16"/>
      <c r="E35" s="16"/>
      <c r="H35" s="81">
        <v>0</v>
      </c>
      <c r="J35" s="81">
        <v>0</v>
      </c>
      <c r="L35" s="80">
        <v>0</v>
      </c>
      <c r="M35" s="80">
        <v>0</v>
      </c>
    </row>
    <row r="36" spans="2:13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H36" s="77">
        <v>0</v>
      </c>
      <c r="I36" s="77">
        <v>0</v>
      </c>
      <c r="J36" s="77">
        <v>0</v>
      </c>
      <c r="K36" s="78">
        <v>0</v>
      </c>
      <c r="L36" s="78">
        <v>0</v>
      </c>
      <c r="M36" s="78">
        <v>0</v>
      </c>
    </row>
    <row r="37" spans="2:13">
      <c r="B37" s="79" t="s">
        <v>334</v>
      </c>
      <c r="C37" s="16"/>
      <c r="D37" s="16"/>
      <c r="E37" s="16"/>
      <c r="H37" s="81">
        <v>470309.87</v>
      </c>
      <c r="J37" s="81">
        <v>1370.290804637473</v>
      </c>
      <c r="L37" s="80">
        <v>0.77259999999999995</v>
      </c>
      <c r="M37" s="80">
        <v>1.47E-2</v>
      </c>
    </row>
    <row r="38" spans="2:13">
      <c r="B38" t="s">
        <v>2264</v>
      </c>
      <c r="C38" t="s">
        <v>2265</v>
      </c>
      <c r="D38" t="s">
        <v>123</v>
      </c>
      <c r="E38" t="s">
        <v>2266</v>
      </c>
      <c r="F38" t="s">
        <v>980</v>
      </c>
      <c r="G38" t="s">
        <v>106</v>
      </c>
      <c r="H38" s="77">
        <v>46.8</v>
      </c>
      <c r="I38" s="77">
        <v>14777.717699999999</v>
      </c>
      <c r="J38" s="77">
        <v>25.533768194251198</v>
      </c>
      <c r="K38" s="78">
        <v>0</v>
      </c>
      <c r="L38" s="78">
        <v>1.44E-2</v>
      </c>
      <c r="M38" s="78">
        <v>2.9999999999999997E-4</v>
      </c>
    </row>
    <row r="39" spans="2:13">
      <c r="B39" t="s">
        <v>2267</v>
      </c>
      <c r="C39" t="s">
        <v>2268</v>
      </c>
      <c r="D39" t="s">
        <v>123</v>
      </c>
      <c r="E39" t="s">
        <v>1057</v>
      </c>
      <c r="F39" t="s">
        <v>980</v>
      </c>
      <c r="G39" t="s">
        <v>106</v>
      </c>
      <c r="H39" s="77">
        <v>9491.07</v>
      </c>
      <c r="I39" s="77">
        <v>94.301700000000054</v>
      </c>
      <c r="J39" s="77">
        <v>33.044287402437497</v>
      </c>
      <c r="K39" s="78">
        <v>0</v>
      </c>
      <c r="L39" s="78">
        <v>1.8599999999999998E-2</v>
      </c>
      <c r="M39" s="78">
        <v>4.0000000000000002E-4</v>
      </c>
    </row>
    <row r="40" spans="2:13">
      <c r="B40" t="s">
        <v>2269</v>
      </c>
      <c r="C40" t="s">
        <v>2270</v>
      </c>
      <c r="D40" t="s">
        <v>123</v>
      </c>
      <c r="E40" t="s">
        <v>2271</v>
      </c>
      <c r="F40" t="s">
        <v>900</v>
      </c>
      <c r="G40" t="s">
        <v>110</v>
      </c>
      <c r="H40" s="77">
        <v>6933</v>
      </c>
      <c r="I40" s="77">
        <v>100</v>
      </c>
      <c r="J40" s="77">
        <v>27.963562199999998</v>
      </c>
      <c r="K40" s="78">
        <v>1E-4</v>
      </c>
      <c r="L40" s="78">
        <v>1.5800000000000002E-2</v>
      </c>
      <c r="M40" s="78">
        <v>2.9999999999999997E-4</v>
      </c>
    </row>
    <row r="41" spans="2:13">
      <c r="B41" t="s">
        <v>2272</v>
      </c>
      <c r="C41" t="s">
        <v>2273</v>
      </c>
      <c r="D41" t="s">
        <v>123</v>
      </c>
      <c r="E41" t="s">
        <v>2271</v>
      </c>
      <c r="F41" t="s">
        <v>900</v>
      </c>
      <c r="G41" t="s">
        <v>110</v>
      </c>
      <c r="H41" s="77">
        <v>16104.08</v>
      </c>
      <c r="I41" s="77">
        <v>97.624000000000066</v>
      </c>
      <c r="J41" s="77">
        <v>63.410884568577302</v>
      </c>
      <c r="K41" s="78">
        <v>2.0000000000000001E-4</v>
      </c>
      <c r="L41" s="78">
        <v>3.5799999999999998E-2</v>
      </c>
      <c r="M41" s="78">
        <v>6.9999999999999999E-4</v>
      </c>
    </row>
    <row r="42" spans="2:13">
      <c r="B42" t="s">
        <v>2274</v>
      </c>
      <c r="C42" t="s">
        <v>2275</v>
      </c>
      <c r="D42" t="s">
        <v>123</v>
      </c>
      <c r="E42" t="s">
        <v>2271</v>
      </c>
      <c r="F42" t="s">
        <v>900</v>
      </c>
      <c r="G42" t="s">
        <v>110</v>
      </c>
      <c r="H42" s="77">
        <v>2239</v>
      </c>
      <c r="I42" s="77">
        <v>100</v>
      </c>
      <c r="J42" s="77">
        <v>9.0307826000000002</v>
      </c>
      <c r="K42" s="78">
        <v>2.9999999999999997E-4</v>
      </c>
      <c r="L42" s="78">
        <v>5.1000000000000004E-3</v>
      </c>
      <c r="M42" s="78">
        <v>1E-4</v>
      </c>
    </row>
    <row r="43" spans="2:13">
      <c r="B43" t="s">
        <v>2276</v>
      </c>
      <c r="C43" t="s">
        <v>2277</v>
      </c>
      <c r="D43" t="s">
        <v>123</v>
      </c>
      <c r="E43" t="s">
        <v>2278</v>
      </c>
      <c r="F43" t="s">
        <v>900</v>
      </c>
      <c r="G43" t="s">
        <v>106</v>
      </c>
      <c r="H43" s="77">
        <v>38757.29</v>
      </c>
      <c r="I43" s="77">
        <v>218.58119999999988</v>
      </c>
      <c r="J43" s="77">
        <v>312.77202421051999</v>
      </c>
      <c r="K43" s="78">
        <v>1E-4</v>
      </c>
      <c r="L43" s="78">
        <v>0.1764</v>
      </c>
      <c r="M43" s="78">
        <v>3.3E-3</v>
      </c>
    </row>
    <row r="44" spans="2:13">
      <c r="B44" t="s">
        <v>2279</v>
      </c>
      <c r="C44" t="s">
        <v>2280</v>
      </c>
      <c r="D44" t="s">
        <v>123</v>
      </c>
      <c r="E44" t="s">
        <v>2281</v>
      </c>
      <c r="F44" t="s">
        <v>900</v>
      </c>
      <c r="G44" t="s">
        <v>106</v>
      </c>
      <c r="H44" s="77">
        <v>33637.93</v>
      </c>
      <c r="I44" s="77">
        <v>114.91609999999987</v>
      </c>
      <c r="J44" s="77">
        <v>142.71572674568699</v>
      </c>
      <c r="K44" s="78">
        <v>2.9999999999999997E-4</v>
      </c>
      <c r="L44" s="78">
        <v>8.0500000000000002E-2</v>
      </c>
      <c r="M44" s="78">
        <v>1.5E-3</v>
      </c>
    </row>
    <row r="45" spans="2:13">
      <c r="B45" t="s">
        <v>2282</v>
      </c>
      <c r="C45" t="s">
        <v>2283</v>
      </c>
      <c r="D45" t="s">
        <v>123</v>
      </c>
      <c r="E45" t="s">
        <v>2281</v>
      </c>
      <c r="F45" t="s">
        <v>900</v>
      </c>
      <c r="G45" t="s">
        <v>106</v>
      </c>
      <c r="H45" s="77">
        <v>3571.55</v>
      </c>
      <c r="I45" s="77">
        <v>100</v>
      </c>
      <c r="J45" s="77">
        <v>13.186162599999999</v>
      </c>
      <c r="K45" s="78">
        <v>2.0000000000000001E-4</v>
      </c>
      <c r="L45" s="78">
        <v>7.4000000000000003E-3</v>
      </c>
      <c r="M45" s="78">
        <v>1E-4</v>
      </c>
    </row>
    <row r="46" spans="2:13">
      <c r="B46" t="s">
        <v>2284</v>
      </c>
      <c r="C46" t="s">
        <v>2285</v>
      </c>
      <c r="D46" t="s">
        <v>123</v>
      </c>
      <c r="E46" t="s">
        <v>2286</v>
      </c>
      <c r="F46" t="s">
        <v>900</v>
      </c>
      <c r="G46" t="s">
        <v>106</v>
      </c>
      <c r="H46" s="77">
        <v>62606.55</v>
      </c>
      <c r="I46" s="77">
        <v>142.97960000000009</v>
      </c>
      <c r="J46" s="77">
        <v>330.48788386795002</v>
      </c>
      <c r="K46" s="78">
        <v>1E-4</v>
      </c>
      <c r="L46" s="78">
        <v>0.18629999999999999</v>
      </c>
      <c r="M46" s="78">
        <v>3.5000000000000001E-3</v>
      </c>
    </row>
    <row r="47" spans="2:13">
      <c r="B47" t="s">
        <v>2287</v>
      </c>
      <c r="C47" t="s">
        <v>2288</v>
      </c>
      <c r="D47" t="s">
        <v>123</v>
      </c>
      <c r="E47" t="s">
        <v>2289</v>
      </c>
      <c r="F47" t="s">
        <v>913</v>
      </c>
      <c r="G47" t="s">
        <v>106</v>
      </c>
      <c r="H47" s="77">
        <v>292.19</v>
      </c>
      <c r="I47" s="77">
        <v>2258.1482999999962</v>
      </c>
      <c r="J47" s="77">
        <v>24.360124347606799</v>
      </c>
      <c r="K47" s="78">
        <v>0</v>
      </c>
      <c r="L47" s="78">
        <v>1.37E-2</v>
      </c>
      <c r="M47" s="78">
        <v>2.9999999999999997E-4</v>
      </c>
    </row>
    <row r="48" spans="2:13">
      <c r="B48" t="s">
        <v>2290</v>
      </c>
      <c r="C48" t="s">
        <v>2291</v>
      </c>
      <c r="D48" t="s">
        <v>123</v>
      </c>
      <c r="E48" t="s">
        <v>2289</v>
      </c>
      <c r="F48" t="s">
        <v>913</v>
      </c>
      <c r="G48" t="s">
        <v>106</v>
      </c>
      <c r="H48" s="77">
        <v>369.98</v>
      </c>
      <c r="I48" s="77">
        <v>2467.1546999999987</v>
      </c>
      <c r="J48" s="77">
        <v>33.700498316849497</v>
      </c>
      <c r="K48" s="78">
        <v>0</v>
      </c>
      <c r="L48" s="78">
        <v>1.9E-2</v>
      </c>
      <c r="M48" s="78">
        <v>4.0000000000000002E-4</v>
      </c>
    </row>
    <row r="49" spans="2:13">
      <c r="B49" t="s">
        <v>2292</v>
      </c>
      <c r="C49" t="s">
        <v>2293</v>
      </c>
      <c r="D49" t="s">
        <v>123</v>
      </c>
      <c r="E49" t="s">
        <v>2294</v>
      </c>
      <c r="F49" t="s">
        <v>956</v>
      </c>
      <c r="G49" t="s">
        <v>110</v>
      </c>
      <c r="H49" s="77">
        <v>5723.04</v>
      </c>
      <c r="I49" s="77">
        <v>97.475800000000049</v>
      </c>
      <c r="J49" s="77">
        <v>22.5006406366923</v>
      </c>
      <c r="K49" s="78">
        <v>2.0000000000000001E-4</v>
      </c>
      <c r="L49" s="78">
        <v>1.2699999999999999E-2</v>
      </c>
      <c r="M49" s="78">
        <v>2.0000000000000001E-4</v>
      </c>
    </row>
    <row r="50" spans="2:13">
      <c r="B50" t="s">
        <v>2295</v>
      </c>
      <c r="C50" t="s">
        <v>2296</v>
      </c>
      <c r="D50" t="s">
        <v>123</v>
      </c>
      <c r="E50" t="s">
        <v>2092</v>
      </c>
      <c r="F50" t="s">
        <v>956</v>
      </c>
      <c r="G50" t="s">
        <v>106</v>
      </c>
      <c r="H50" s="77">
        <v>47649.55</v>
      </c>
      <c r="I50" s="77">
        <v>90.11869999999989</v>
      </c>
      <c r="J50" s="77">
        <v>158.53874431851801</v>
      </c>
      <c r="K50" s="78">
        <v>2.0000000000000001E-4</v>
      </c>
      <c r="L50" s="78">
        <v>8.9399999999999993E-2</v>
      </c>
      <c r="M50" s="78">
        <v>1.6999999999999999E-3</v>
      </c>
    </row>
    <row r="51" spans="2:13">
      <c r="B51" t="s">
        <v>2297</v>
      </c>
      <c r="C51" t="s">
        <v>2298</v>
      </c>
      <c r="D51" t="s">
        <v>123</v>
      </c>
      <c r="E51" t="s">
        <v>2299</v>
      </c>
      <c r="F51" t="s">
        <v>1036</v>
      </c>
      <c r="G51" t="s">
        <v>106</v>
      </c>
      <c r="H51" s="77">
        <v>161.68</v>
      </c>
      <c r="I51" s="77">
        <v>4245.3095000000003</v>
      </c>
      <c r="J51" s="77">
        <v>25.341210147323199</v>
      </c>
      <c r="K51" s="78">
        <v>0</v>
      </c>
      <c r="L51" s="78">
        <v>1.43E-2</v>
      </c>
      <c r="M51" s="78">
        <v>2.9999999999999997E-4</v>
      </c>
    </row>
    <row r="52" spans="2:13">
      <c r="B52" t="s">
        <v>2300</v>
      </c>
      <c r="C52" t="s">
        <v>2301</v>
      </c>
      <c r="D52" t="s">
        <v>123</v>
      </c>
      <c r="E52" t="s">
        <v>2302</v>
      </c>
      <c r="F52" t="s">
        <v>1036</v>
      </c>
      <c r="G52" t="s">
        <v>106</v>
      </c>
      <c r="H52" s="77">
        <v>488.99</v>
      </c>
      <c r="I52" s="77">
        <v>3362.768799999998</v>
      </c>
      <c r="J52" s="77">
        <v>60.709782848703</v>
      </c>
      <c r="K52" s="78">
        <v>0</v>
      </c>
      <c r="L52" s="78">
        <v>3.4200000000000001E-2</v>
      </c>
      <c r="M52" s="78">
        <v>5.9999999999999995E-4</v>
      </c>
    </row>
    <row r="53" spans="2:13">
      <c r="B53" t="s">
        <v>2303</v>
      </c>
      <c r="C53" t="s">
        <v>2304</v>
      </c>
      <c r="D53" t="s">
        <v>123</v>
      </c>
      <c r="E53" t="s">
        <v>2305</v>
      </c>
      <c r="F53" t="s">
        <v>1491</v>
      </c>
      <c r="G53" t="s">
        <v>102</v>
      </c>
      <c r="H53" s="77">
        <v>18420</v>
      </c>
      <c r="I53" s="77">
        <v>183</v>
      </c>
      <c r="J53" s="77">
        <v>33.708599999999997</v>
      </c>
      <c r="K53" s="78">
        <v>0</v>
      </c>
      <c r="L53" s="78">
        <v>1.9E-2</v>
      </c>
      <c r="M53" s="78">
        <v>4.0000000000000002E-4</v>
      </c>
    </row>
    <row r="54" spans="2:13">
      <c r="B54" t="s">
        <v>2306</v>
      </c>
      <c r="C54" t="s">
        <v>2307</v>
      </c>
      <c r="D54" t="s">
        <v>123</v>
      </c>
      <c r="E54" t="s">
        <v>2271</v>
      </c>
      <c r="F54" t="s">
        <v>356</v>
      </c>
      <c r="G54" t="s">
        <v>110</v>
      </c>
      <c r="H54" s="77">
        <v>6323.44</v>
      </c>
      <c r="I54" s="77">
        <v>95.15</v>
      </c>
      <c r="J54" s="77">
        <v>24.267972195544001</v>
      </c>
      <c r="K54" s="78">
        <v>2.0000000000000001E-4</v>
      </c>
      <c r="L54" s="78">
        <v>1.37E-2</v>
      </c>
      <c r="M54" s="78">
        <v>2.9999999999999997E-4</v>
      </c>
    </row>
    <row r="55" spans="2:13">
      <c r="B55" t="s">
        <v>2308</v>
      </c>
      <c r="C55" t="s">
        <v>2309</v>
      </c>
      <c r="D55" t="s">
        <v>123</v>
      </c>
      <c r="E55" t="s">
        <v>2310</v>
      </c>
      <c r="F55" t="s">
        <v>607</v>
      </c>
      <c r="G55" t="s">
        <v>106</v>
      </c>
      <c r="H55" s="77">
        <v>216378.23</v>
      </c>
      <c r="I55" s="77">
        <v>1E-4</v>
      </c>
      <c r="J55" s="77">
        <v>7.9886842515999998E-4</v>
      </c>
      <c r="K55" s="78">
        <v>0</v>
      </c>
      <c r="L55" s="78">
        <v>0</v>
      </c>
      <c r="M55" s="78">
        <v>0</v>
      </c>
    </row>
    <row r="56" spans="2:13">
      <c r="B56" t="s">
        <v>2311</v>
      </c>
      <c r="C56" t="s">
        <v>2312</v>
      </c>
      <c r="D56" t="s">
        <v>123</v>
      </c>
      <c r="E56" t="s">
        <v>2313</v>
      </c>
      <c r="F56" t="s">
        <v>1535</v>
      </c>
      <c r="G56" t="s">
        <v>106</v>
      </c>
      <c r="H56" s="77">
        <v>1115.5</v>
      </c>
      <c r="I56" s="77">
        <v>704.57380000000001</v>
      </c>
      <c r="J56" s="77">
        <v>29.017350568388</v>
      </c>
      <c r="K56" s="78">
        <v>0</v>
      </c>
      <c r="L56" s="78">
        <v>1.6400000000000001E-2</v>
      </c>
      <c r="M56" s="78">
        <v>2.9999999999999997E-4</v>
      </c>
    </row>
    <row r="57" spans="2:13">
      <c r="B57" t="s">
        <v>229</v>
      </c>
      <c r="C57" s="16"/>
      <c r="D57" s="16"/>
      <c r="E57" s="16"/>
    </row>
    <row r="58" spans="2:13">
      <c r="B58" t="s">
        <v>327</v>
      </c>
      <c r="C58" s="16"/>
      <c r="D58" s="16"/>
      <c r="E58" s="16"/>
    </row>
    <row r="59" spans="2:13">
      <c r="B59" t="s">
        <v>328</v>
      </c>
      <c r="C59" s="16"/>
      <c r="D59" s="16"/>
      <c r="E59" s="16"/>
    </row>
    <row r="60" spans="2:13">
      <c r="B60" t="s">
        <v>329</v>
      </c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96" workbookViewId="0">
      <selection activeCell="E103" sqref="E103:E10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3501</v>
      </c>
    </row>
    <row r="3" spans="2:55" s="1" customFormat="1">
      <c r="B3" s="2" t="s">
        <v>2</v>
      </c>
      <c r="C3" s="26" t="s">
        <v>3502</v>
      </c>
    </row>
    <row r="4" spans="2:55" s="1" customFormat="1">
      <c r="B4" s="2" t="s">
        <v>3</v>
      </c>
      <c r="C4" s="88" t="s">
        <v>197</v>
      </c>
    </row>
    <row r="6" spans="2:5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2443728.0699999998</v>
      </c>
      <c r="G11" s="7"/>
      <c r="H11" s="75">
        <v>8426.2249967041898</v>
      </c>
      <c r="I11" s="7"/>
      <c r="J11" s="76">
        <v>1</v>
      </c>
      <c r="K11" s="76">
        <v>9.01E-2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276825.11</v>
      </c>
      <c r="H12" s="81">
        <v>353.01162930783931</v>
      </c>
      <c r="J12" s="80">
        <v>4.19E-2</v>
      </c>
      <c r="K12" s="80">
        <v>3.8E-3</v>
      </c>
    </row>
    <row r="13" spans="2:55">
      <c r="B13" s="79" t="s">
        <v>2314</v>
      </c>
      <c r="C13" s="16"/>
      <c r="F13" s="81">
        <v>10648.62</v>
      </c>
      <c r="H13" s="81">
        <v>39.2142128499394</v>
      </c>
      <c r="J13" s="80">
        <v>4.7000000000000002E-3</v>
      </c>
      <c r="K13" s="80">
        <v>4.0000000000000002E-4</v>
      </c>
    </row>
    <row r="14" spans="2:55">
      <c r="B14" t="s">
        <v>2315</v>
      </c>
      <c r="C14" t="s">
        <v>2316</v>
      </c>
      <c r="D14" t="s">
        <v>106</v>
      </c>
      <c r="E14" s="95">
        <v>44742</v>
      </c>
      <c r="F14" s="77">
        <v>3821.9</v>
      </c>
      <c r="G14" s="77">
        <v>101.3013</v>
      </c>
      <c r="H14" s="77">
        <v>14.294074148312401</v>
      </c>
      <c r="I14" s="78">
        <v>2.0000000000000001E-4</v>
      </c>
      <c r="J14" s="78">
        <v>1.6999999999999999E-3</v>
      </c>
      <c r="K14" s="78">
        <v>2.0000000000000001E-4</v>
      </c>
    </row>
    <row r="15" spans="2:55">
      <c r="B15" t="s">
        <v>2317</v>
      </c>
      <c r="C15" t="s">
        <v>2318</v>
      </c>
      <c r="D15" t="s">
        <v>106</v>
      </c>
      <c r="E15" s="95">
        <v>44560</v>
      </c>
      <c r="F15" s="77">
        <v>1064.93</v>
      </c>
      <c r="G15" s="77">
        <v>105.0513</v>
      </c>
      <c r="H15" s="77">
        <v>4.1303246111602796</v>
      </c>
      <c r="I15" s="78">
        <v>0</v>
      </c>
      <c r="J15" s="78">
        <v>5.0000000000000001E-4</v>
      </c>
      <c r="K15" s="78">
        <v>0</v>
      </c>
      <c r="W15" s="100"/>
    </row>
    <row r="16" spans="2:55">
      <c r="B16" t="s">
        <v>2319</v>
      </c>
      <c r="C16" t="s">
        <v>2320</v>
      </c>
      <c r="D16" t="s">
        <v>106</v>
      </c>
      <c r="E16" s="95">
        <v>44621</v>
      </c>
      <c r="F16" s="77">
        <v>1440.08</v>
      </c>
      <c r="G16" s="77">
        <v>75.303200000000004</v>
      </c>
      <c r="H16" s="77">
        <v>4.0037019828915197</v>
      </c>
      <c r="I16" s="78">
        <v>1E-4</v>
      </c>
      <c r="J16" s="78">
        <v>5.0000000000000001E-4</v>
      </c>
      <c r="K16" s="78">
        <v>0</v>
      </c>
      <c r="W16" s="100"/>
    </row>
    <row r="17" spans="2:23">
      <c r="B17" t="s">
        <v>2321</v>
      </c>
      <c r="C17" t="s">
        <v>2322</v>
      </c>
      <c r="D17" t="s">
        <v>106</v>
      </c>
      <c r="E17" s="95">
        <v>44581</v>
      </c>
      <c r="F17" s="77">
        <v>606.17999999999995</v>
      </c>
      <c r="G17" s="77">
        <v>131.99100000000001</v>
      </c>
      <c r="H17" s="77">
        <v>2.9539804377096002</v>
      </c>
      <c r="I17" s="78">
        <v>1E-4</v>
      </c>
      <c r="J17" s="78">
        <v>4.0000000000000002E-4</v>
      </c>
      <c r="K17" s="78">
        <v>0</v>
      </c>
      <c r="W17" s="100"/>
    </row>
    <row r="18" spans="2:23">
      <c r="B18" t="s">
        <v>2323</v>
      </c>
      <c r="C18" t="s">
        <v>2324</v>
      </c>
      <c r="D18" t="s">
        <v>106</v>
      </c>
      <c r="E18" s="95">
        <v>44279</v>
      </c>
      <c r="F18" s="77">
        <v>1592.17</v>
      </c>
      <c r="G18" s="77">
        <v>101.68640000000001</v>
      </c>
      <c r="H18" s="77">
        <v>5.9774231502169597</v>
      </c>
      <c r="I18" s="78">
        <v>2.0000000000000001E-4</v>
      </c>
      <c r="J18" s="78">
        <v>6.9999999999999999E-4</v>
      </c>
      <c r="K18" s="78">
        <v>1E-4</v>
      </c>
      <c r="W18" s="100"/>
    </row>
    <row r="19" spans="2:23">
      <c r="B19" t="s">
        <v>2325</v>
      </c>
      <c r="C19" t="s">
        <v>2326</v>
      </c>
      <c r="D19" t="s">
        <v>106</v>
      </c>
      <c r="E19" s="95">
        <v>42555</v>
      </c>
      <c r="F19" s="77">
        <v>2123.36</v>
      </c>
      <c r="G19" s="77">
        <v>100.1947</v>
      </c>
      <c r="H19" s="77">
        <v>7.8547085196486401</v>
      </c>
      <c r="I19" s="78">
        <v>4.0000000000000002E-4</v>
      </c>
      <c r="J19" s="78">
        <v>8.9999999999999998E-4</v>
      </c>
      <c r="K19" s="78">
        <v>1E-4</v>
      </c>
      <c r="W19" s="100"/>
    </row>
    <row r="20" spans="2:23">
      <c r="B20" s="79" t="s">
        <v>2327</v>
      </c>
      <c r="C20" s="16"/>
      <c r="E20" s="100"/>
      <c r="F20" s="81">
        <v>0</v>
      </c>
      <c r="H20" s="81">
        <v>0</v>
      </c>
      <c r="J20" s="80">
        <v>0</v>
      </c>
      <c r="K20" s="80">
        <v>0</v>
      </c>
    </row>
    <row r="21" spans="2:23">
      <c r="B21" t="s">
        <v>211</v>
      </c>
      <c r="C21" t="s">
        <v>211</v>
      </c>
      <c r="D21" t="s">
        <v>211</v>
      </c>
      <c r="E21" s="100"/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</row>
    <row r="22" spans="2:23">
      <c r="B22" s="79" t="s">
        <v>2328</v>
      </c>
      <c r="C22" s="16"/>
      <c r="E22" s="100"/>
      <c r="F22" s="81">
        <v>46545.1</v>
      </c>
      <c r="H22" s="81">
        <v>40.824716053568999</v>
      </c>
      <c r="J22" s="80">
        <v>4.7999999999999996E-3</v>
      </c>
      <c r="K22" s="80">
        <v>4.0000000000000002E-4</v>
      </c>
    </row>
    <row r="23" spans="2:23">
      <c r="B23" t="s">
        <v>2329</v>
      </c>
      <c r="C23" t="s">
        <v>2330</v>
      </c>
      <c r="D23" t="s">
        <v>102</v>
      </c>
      <c r="E23" s="95">
        <v>44655</v>
      </c>
      <c r="F23" s="77">
        <v>46545.1</v>
      </c>
      <c r="G23" s="77">
        <v>87.710019000000003</v>
      </c>
      <c r="H23" s="77">
        <v>40.824716053568999</v>
      </c>
      <c r="I23" s="78">
        <v>1E-4</v>
      </c>
      <c r="J23" s="78">
        <v>4.7999999999999996E-3</v>
      </c>
      <c r="K23" s="78">
        <v>4.0000000000000002E-4</v>
      </c>
      <c r="W23" s="100"/>
    </row>
    <row r="24" spans="2:23">
      <c r="B24" s="79" t="s">
        <v>2331</v>
      </c>
      <c r="C24" s="16"/>
      <c r="E24" s="100"/>
      <c r="F24" s="81">
        <v>219631.39</v>
      </c>
      <c r="H24" s="81">
        <v>272.97270040433091</v>
      </c>
      <c r="J24" s="80">
        <v>3.2399999999999998E-2</v>
      </c>
      <c r="K24" s="80">
        <v>2.8999999999999998E-3</v>
      </c>
    </row>
    <row r="25" spans="2:23">
      <c r="B25" t="s">
        <v>2332</v>
      </c>
      <c r="C25" t="s">
        <v>2333</v>
      </c>
      <c r="D25" t="s">
        <v>102</v>
      </c>
      <c r="E25" s="95">
        <v>44166</v>
      </c>
      <c r="F25" s="77">
        <v>76562.679999999993</v>
      </c>
      <c r="G25" s="77">
        <v>54.359994999999998</v>
      </c>
      <c r="H25" s="77">
        <v>41.619469019866003</v>
      </c>
      <c r="I25" s="78">
        <v>2.0000000000000001E-4</v>
      </c>
      <c r="J25" s="78">
        <v>4.8999999999999998E-3</v>
      </c>
      <c r="K25" s="78">
        <v>4.0000000000000002E-4</v>
      </c>
      <c r="W25" s="100"/>
    </row>
    <row r="26" spans="2:23">
      <c r="B26" t="s">
        <v>2334</v>
      </c>
      <c r="C26" t="s">
        <v>2335</v>
      </c>
      <c r="D26" t="s">
        <v>110</v>
      </c>
      <c r="E26" s="95">
        <v>44743</v>
      </c>
      <c r="F26" s="77">
        <v>1896.53</v>
      </c>
      <c r="G26" s="77">
        <v>95.864599999999967</v>
      </c>
      <c r="H26" s="77">
        <v>7.33312816352589</v>
      </c>
      <c r="I26" s="78">
        <v>0</v>
      </c>
      <c r="J26" s="78">
        <v>8.9999999999999998E-4</v>
      </c>
      <c r="K26" s="78">
        <v>1E-4</v>
      </c>
      <c r="W26" s="100"/>
    </row>
    <row r="27" spans="2:23">
      <c r="B27" t="s">
        <v>2336</v>
      </c>
      <c r="C27" t="s">
        <v>2337</v>
      </c>
      <c r="D27" t="s">
        <v>102</v>
      </c>
      <c r="E27" s="95">
        <v>44317</v>
      </c>
      <c r="F27" s="77">
        <v>62727</v>
      </c>
      <c r="G27" s="77">
        <v>112.24363</v>
      </c>
      <c r="H27" s="77">
        <v>70.407061790100002</v>
      </c>
      <c r="I27" s="78">
        <v>1E-4</v>
      </c>
      <c r="J27" s="78">
        <v>8.3999999999999995E-3</v>
      </c>
      <c r="K27" s="78">
        <v>8.0000000000000004E-4</v>
      </c>
      <c r="W27" s="100"/>
    </row>
    <row r="28" spans="2:23">
      <c r="B28" t="s">
        <v>2338</v>
      </c>
      <c r="C28" t="s">
        <v>2339</v>
      </c>
      <c r="D28" t="s">
        <v>106</v>
      </c>
      <c r="E28" s="95">
        <v>44317</v>
      </c>
      <c r="F28" s="77">
        <v>6631.27</v>
      </c>
      <c r="G28" s="77">
        <v>116.078</v>
      </c>
      <c r="H28" s="77">
        <v>28.418969120495198</v>
      </c>
      <c r="I28" s="78">
        <v>0</v>
      </c>
      <c r="J28" s="78">
        <v>3.3999999999999998E-3</v>
      </c>
      <c r="K28" s="78">
        <v>2.9999999999999997E-4</v>
      </c>
      <c r="W28" s="100"/>
    </row>
    <row r="29" spans="2:23">
      <c r="B29" t="s">
        <v>2340</v>
      </c>
      <c r="C29" t="s">
        <v>2341</v>
      </c>
      <c r="D29" t="s">
        <v>106</v>
      </c>
      <c r="E29" s="95">
        <v>44196</v>
      </c>
      <c r="F29" s="77">
        <v>13329</v>
      </c>
      <c r="G29" s="77">
        <v>110.896</v>
      </c>
      <c r="H29" s="77">
        <v>54.572662385279997</v>
      </c>
      <c r="I29" s="78">
        <v>2.0000000000000001E-4</v>
      </c>
      <c r="J29" s="78">
        <v>6.4999999999999997E-3</v>
      </c>
      <c r="K29" s="78">
        <v>5.9999999999999995E-4</v>
      </c>
      <c r="W29" s="100"/>
    </row>
    <row r="30" spans="2:23">
      <c r="B30" t="s">
        <v>2342</v>
      </c>
      <c r="C30" t="s">
        <v>2343</v>
      </c>
      <c r="D30" t="s">
        <v>106</v>
      </c>
      <c r="E30" s="95">
        <v>44257</v>
      </c>
      <c r="F30" s="77">
        <v>4287.8500000000004</v>
      </c>
      <c r="G30" s="77">
        <v>100.822</v>
      </c>
      <c r="H30" s="77">
        <v>15.960870900884</v>
      </c>
      <c r="I30" s="78">
        <v>5.0000000000000001E-4</v>
      </c>
      <c r="J30" s="78">
        <v>1.9E-3</v>
      </c>
      <c r="K30" s="78">
        <v>2.0000000000000001E-4</v>
      </c>
    </row>
    <row r="31" spans="2:23">
      <c r="B31" t="s">
        <v>2344</v>
      </c>
      <c r="C31" t="s">
        <v>2345</v>
      </c>
      <c r="D31" t="s">
        <v>102</v>
      </c>
      <c r="E31" s="95">
        <v>44308</v>
      </c>
      <c r="F31" s="77">
        <v>9954.56</v>
      </c>
      <c r="G31" s="77">
        <v>100.329408</v>
      </c>
      <c r="H31" s="77">
        <v>9.9873511170048008</v>
      </c>
      <c r="I31" s="78">
        <v>2.0000000000000001E-4</v>
      </c>
      <c r="J31" s="78">
        <v>1.1999999999999999E-3</v>
      </c>
      <c r="K31" s="78">
        <v>1E-4</v>
      </c>
      <c r="W31" s="100"/>
    </row>
    <row r="32" spans="2:23">
      <c r="B32" t="s">
        <v>2346</v>
      </c>
      <c r="C32" t="s">
        <v>2347</v>
      </c>
      <c r="D32" t="s">
        <v>102</v>
      </c>
      <c r="E32" s="95">
        <v>44311</v>
      </c>
      <c r="F32" s="77">
        <v>44242.5</v>
      </c>
      <c r="G32" s="77">
        <v>100.973471</v>
      </c>
      <c r="H32" s="77">
        <v>44.673187907174999</v>
      </c>
      <c r="I32" s="78">
        <v>5.0000000000000001E-4</v>
      </c>
      <c r="J32" s="78">
        <v>5.3E-3</v>
      </c>
      <c r="K32" s="78">
        <v>5.0000000000000001E-4</v>
      </c>
    </row>
    <row r="33" spans="2:23">
      <c r="B33" s="79" t="s">
        <v>227</v>
      </c>
      <c r="C33" s="16"/>
      <c r="E33" s="95"/>
      <c r="F33" s="81">
        <v>2166902.96</v>
      </c>
      <c r="H33" s="81">
        <v>8073.2133673963499</v>
      </c>
      <c r="J33" s="80">
        <v>0.95809999999999995</v>
      </c>
      <c r="K33" s="80">
        <v>8.6400000000000005E-2</v>
      </c>
    </row>
    <row r="34" spans="2:23">
      <c r="B34" s="79" t="s">
        <v>2348</v>
      </c>
      <c r="C34" s="16"/>
      <c r="E34" s="95"/>
      <c r="F34" s="81">
        <v>106565.61</v>
      </c>
      <c r="H34" s="81">
        <v>456.68649520340813</v>
      </c>
      <c r="J34" s="80">
        <v>5.4199999999999998E-2</v>
      </c>
      <c r="K34" s="80">
        <v>4.8999999999999998E-3</v>
      </c>
    </row>
    <row r="35" spans="2:23">
      <c r="B35" t="s">
        <v>2349</v>
      </c>
      <c r="C35" t="s">
        <v>2350</v>
      </c>
      <c r="D35" t="s">
        <v>106</v>
      </c>
      <c r="E35" s="95">
        <v>44852</v>
      </c>
      <c r="F35" s="77">
        <v>2256</v>
      </c>
      <c r="G35" s="77">
        <v>82.215999999999994</v>
      </c>
      <c r="H35" s="77">
        <v>6.84789560832</v>
      </c>
      <c r="I35" s="78">
        <v>1E-4</v>
      </c>
      <c r="J35" s="78">
        <v>8.0000000000000004E-4</v>
      </c>
      <c r="K35" s="78">
        <v>1E-4</v>
      </c>
      <c r="W35" s="100"/>
    </row>
    <row r="36" spans="2:23">
      <c r="B36" t="s">
        <v>2351</v>
      </c>
      <c r="C36" t="s">
        <v>2352</v>
      </c>
      <c r="D36" t="s">
        <v>106</v>
      </c>
      <c r="E36" s="95">
        <v>44518</v>
      </c>
      <c r="F36" s="77">
        <v>8446.2199999999993</v>
      </c>
      <c r="G36" s="77">
        <v>93.633299999999934</v>
      </c>
      <c r="H36" s="77">
        <v>29.198087895571899</v>
      </c>
      <c r="I36" s="78">
        <v>6.9999999999999999E-4</v>
      </c>
      <c r="J36" s="78">
        <v>3.5000000000000001E-3</v>
      </c>
      <c r="K36" s="78">
        <v>2.9999999999999997E-4</v>
      </c>
    </row>
    <row r="37" spans="2:23">
      <c r="B37" t="s">
        <v>2353</v>
      </c>
      <c r="C37" t="s">
        <v>2354</v>
      </c>
      <c r="D37" t="s">
        <v>106</v>
      </c>
      <c r="E37" s="95">
        <v>43885</v>
      </c>
      <c r="F37" s="77">
        <v>22162.080000000002</v>
      </c>
      <c r="G37" s="77">
        <v>108.15410000000004</v>
      </c>
      <c r="H37" s="77">
        <v>88.494279626213796</v>
      </c>
      <c r="I37" s="78">
        <v>0</v>
      </c>
      <c r="J37" s="78">
        <v>1.0500000000000001E-2</v>
      </c>
      <c r="K37" s="78">
        <v>8.9999999999999998E-4</v>
      </c>
      <c r="W37" s="100"/>
    </row>
    <row r="38" spans="2:23">
      <c r="B38" t="s">
        <v>2355</v>
      </c>
      <c r="C38" t="s">
        <v>2356</v>
      </c>
      <c r="D38" t="s">
        <v>106</v>
      </c>
      <c r="E38" s="95">
        <v>44197</v>
      </c>
      <c r="F38" s="77">
        <v>27648</v>
      </c>
      <c r="G38" s="77">
        <v>102.2908</v>
      </c>
      <c r="H38" s="77">
        <v>104.414782537728</v>
      </c>
      <c r="I38" s="78">
        <v>1E-4</v>
      </c>
      <c r="J38" s="78">
        <v>1.24E-2</v>
      </c>
      <c r="K38" s="78">
        <v>1.1000000000000001E-3</v>
      </c>
      <c r="W38" s="100"/>
    </row>
    <row r="39" spans="2:23">
      <c r="B39" t="s">
        <v>2357</v>
      </c>
      <c r="C39" t="s">
        <v>2358</v>
      </c>
      <c r="D39" t="s">
        <v>106</v>
      </c>
      <c r="E39" s="95">
        <v>43800</v>
      </c>
      <c r="F39" s="77">
        <v>9295.9599999999991</v>
      </c>
      <c r="G39" s="77">
        <v>211.35</v>
      </c>
      <c r="H39" s="77">
        <v>72.536766310320004</v>
      </c>
      <c r="I39" s="78">
        <v>1E-4</v>
      </c>
      <c r="J39" s="78">
        <v>8.6E-3</v>
      </c>
      <c r="K39" s="78">
        <v>8.0000000000000004E-4</v>
      </c>
      <c r="W39" s="100"/>
    </row>
    <row r="40" spans="2:23">
      <c r="B40" t="s">
        <v>2359</v>
      </c>
      <c r="C40" t="s">
        <v>2360</v>
      </c>
      <c r="D40" t="s">
        <v>106</v>
      </c>
      <c r="E40" s="95">
        <v>44287</v>
      </c>
      <c r="F40" s="77">
        <v>13480.32</v>
      </c>
      <c r="G40" s="77">
        <v>122.12390000000008</v>
      </c>
      <c r="H40" s="77">
        <v>60.780260770844201</v>
      </c>
      <c r="I40" s="78">
        <v>1E-4</v>
      </c>
      <c r="J40" s="78">
        <v>7.1999999999999998E-3</v>
      </c>
      <c r="K40" s="78">
        <v>6.9999999999999999E-4</v>
      </c>
      <c r="W40" s="100"/>
    </row>
    <row r="41" spans="2:23">
      <c r="B41" t="s">
        <v>2361</v>
      </c>
      <c r="C41" t="s">
        <v>2362</v>
      </c>
      <c r="D41" t="s">
        <v>106</v>
      </c>
      <c r="E41" s="95">
        <v>44378</v>
      </c>
      <c r="F41" s="77">
        <v>23277.03</v>
      </c>
      <c r="G41" s="77">
        <v>109.86239999999995</v>
      </c>
      <c r="H41" s="77">
        <v>94.4144224544102</v>
      </c>
      <c r="I41" s="78">
        <v>2.0000000000000001E-4</v>
      </c>
      <c r="J41" s="78">
        <v>1.12E-2</v>
      </c>
      <c r="K41" s="78">
        <v>1E-3</v>
      </c>
      <c r="W41" s="100"/>
    </row>
    <row r="42" spans="2:23">
      <c r="B42" s="79" t="s">
        <v>2363</v>
      </c>
      <c r="C42" s="16"/>
      <c r="E42" s="100"/>
      <c r="F42" s="81">
        <v>4.0199999999999996</v>
      </c>
      <c r="H42" s="81">
        <v>15.050247633095999</v>
      </c>
      <c r="J42" s="80">
        <v>1.8E-3</v>
      </c>
      <c r="K42" s="80">
        <v>2.0000000000000001E-4</v>
      </c>
    </row>
    <row r="43" spans="2:23">
      <c r="B43" t="s">
        <v>2364</v>
      </c>
      <c r="C43" t="s">
        <v>2365</v>
      </c>
      <c r="D43" t="s">
        <v>106</v>
      </c>
      <c r="E43" s="95">
        <v>44616</v>
      </c>
      <c r="F43" s="77">
        <v>4.0199999999999996</v>
      </c>
      <c r="G43" s="77">
        <v>101404.19</v>
      </c>
      <c r="H43" s="77">
        <v>15.050247633095999</v>
      </c>
      <c r="I43" s="78">
        <v>0</v>
      </c>
      <c r="J43" s="78">
        <v>1.8E-3</v>
      </c>
      <c r="K43" s="78">
        <v>2.0000000000000001E-4</v>
      </c>
      <c r="W43" s="100"/>
    </row>
    <row r="44" spans="2:23">
      <c r="B44" s="79" t="s">
        <v>2366</v>
      </c>
      <c r="C44" s="16"/>
      <c r="E44" s="100"/>
      <c r="F44" s="81">
        <v>72422.36</v>
      </c>
      <c r="H44" s="81">
        <v>307.89581089999899</v>
      </c>
      <c r="J44" s="80">
        <v>3.6499999999999998E-2</v>
      </c>
      <c r="K44" s="80">
        <v>3.3E-3</v>
      </c>
    </row>
    <row r="45" spans="2:23">
      <c r="B45" t="s">
        <v>2367</v>
      </c>
      <c r="C45" t="s">
        <v>2368</v>
      </c>
      <c r="D45" t="s">
        <v>106</v>
      </c>
      <c r="E45" s="95">
        <v>44665</v>
      </c>
      <c r="F45" s="77">
        <v>9806.01</v>
      </c>
      <c r="G45" s="77">
        <v>100</v>
      </c>
      <c r="H45" s="77">
        <v>36.203788920000001</v>
      </c>
      <c r="I45" s="78">
        <v>0</v>
      </c>
      <c r="J45" s="78">
        <v>4.3E-3</v>
      </c>
      <c r="K45" s="78">
        <v>4.0000000000000002E-4</v>
      </c>
      <c r="W45" s="100"/>
    </row>
    <row r="46" spans="2:23">
      <c r="B46" t="s">
        <v>2370</v>
      </c>
      <c r="C46" t="s">
        <v>2371</v>
      </c>
      <c r="D46" t="s">
        <v>106</v>
      </c>
      <c r="E46" s="95">
        <v>44469</v>
      </c>
      <c r="F46" s="77">
        <v>34114</v>
      </c>
      <c r="G46" s="77">
        <v>102.2801</v>
      </c>
      <c r="H46" s="77">
        <v>128.82064859528799</v>
      </c>
      <c r="I46" s="78">
        <v>1E-4</v>
      </c>
      <c r="J46" s="78">
        <v>1.5299999999999999E-2</v>
      </c>
      <c r="K46" s="78">
        <v>1.4E-3</v>
      </c>
      <c r="W46" s="100"/>
    </row>
    <row r="47" spans="2:23">
      <c r="B47" t="s">
        <v>2372</v>
      </c>
      <c r="C47" t="s">
        <v>2373</v>
      </c>
      <c r="D47" t="s">
        <v>106</v>
      </c>
      <c r="E47" s="95">
        <v>43830</v>
      </c>
      <c r="F47" s="77">
        <v>28502.35</v>
      </c>
      <c r="G47" s="77">
        <v>135.76969999999963</v>
      </c>
      <c r="H47" s="77">
        <v>142.87137338471101</v>
      </c>
      <c r="I47" s="78">
        <v>0</v>
      </c>
      <c r="J47" s="78">
        <v>1.7000000000000001E-2</v>
      </c>
      <c r="K47" s="78">
        <v>1.5E-3</v>
      </c>
      <c r="W47" s="100"/>
    </row>
    <row r="48" spans="2:23">
      <c r="B48" s="79" t="s">
        <v>2374</v>
      </c>
      <c r="C48" s="16"/>
      <c r="E48" s="100"/>
      <c r="F48" s="81">
        <v>1987910.97</v>
      </c>
      <c r="H48" s="81">
        <v>7293.5808136598471</v>
      </c>
      <c r="J48" s="80">
        <v>0.86560000000000004</v>
      </c>
      <c r="K48" s="80">
        <v>7.8E-2</v>
      </c>
    </row>
    <row r="49" spans="2:23">
      <c r="B49" t="s">
        <v>2375</v>
      </c>
      <c r="C49" t="s">
        <v>2376</v>
      </c>
      <c r="D49" t="s">
        <v>106</v>
      </c>
      <c r="E49" s="95">
        <v>44425</v>
      </c>
      <c r="F49" s="77">
        <v>101058.6</v>
      </c>
      <c r="G49" s="77">
        <v>73.230300000000113</v>
      </c>
      <c r="H49" s="77">
        <v>273.228364908814</v>
      </c>
      <c r="I49" s="78">
        <v>4.0000000000000002E-4</v>
      </c>
      <c r="J49" s="78">
        <v>3.2399999999999998E-2</v>
      </c>
      <c r="K49" s="78">
        <v>2.8999999999999998E-3</v>
      </c>
    </row>
    <row r="50" spans="2:23">
      <c r="B50" t="s">
        <v>2377</v>
      </c>
      <c r="C50" t="s">
        <v>2378</v>
      </c>
      <c r="D50" t="s">
        <v>106</v>
      </c>
      <c r="E50" s="95">
        <v>39264</v>
      </c>
      <c r="F50" s="77">
        <v>289343.12</v>
      </c>
      <c r="G50" s="77">
        <v>90.406900000000022</v>
      </c>
      <c r="H50" s="77">
        <v>965.77604791329395</v>
      </c>
      <c r="I50" s="78">
        <v>0</v>
      </c>
      <c r="J50" s="78">
        <v>0.11459999999999999</v>
      </c>
      <c r="K50" s="78">
        <v>1.03E-2</v>
      </c>
      <c r="W50" s="100"/>
    </row>
    <row r="51" spans="2:23">
      <c r="B51" t="s">
        <v>2379</v>
      </c>
      <c r="C51" t="s">
        <v>2380</v>
      </c>
      <c r="D51" t="s">
        <v>106</v>
      </c>
      <c r="E51" s="95">
        <v>44742</v>
      </c>
      <c r="F51" s="77">
        <v>541.72</v>
      </c>
      <c r="G51" s="77">
        <v>100</v>
      </c>
      <c r="H51" s="77">
        <v>2.0000302400000001</v>
      </c>
      <c r="I51" s="78">
        <v>0</v>
      </c>
      <c r="J51" s="78">
        <v>2.0000000000000001E-4</v>
      </c>
      <c r="K51" s="78">
        <v>0</v>
      </c>
      <c r="W51" s="100"/>
    </row>
    <row r="52" spans="2:23">
      <c r="B52" t="s">
        <v>2381</v>
      </c>
      <c r="C52" t="s">
        <v>2382</v>
      </c>
      <c r="D52" t="s">
        <v>110</v>
      </c>
      <c r="E52" s="95">
        <v>45007</v>
      </c>
      <c r="F52" s="77">
        <v>15891.25</v>
      </c>
      <c r="G52" s="77">
        <v>100.5012</v>
      </c>
      <c r="H52" s="77">
        <v>64.417015737962998</v>
      </c>
      <c r="I52" s="78">
        <v>2.0000000000000001E-4</v>
      </c>
      <c r="J52" s="78">
        <v>7.6E-3</v>
      </c>
      <c r="K52" s="78">
        <v>6.9999999999999999E-4</v>
      </c>
      <c r="W52" s="100"/>
    </row>
    <row r="53" spans="2:23">
      <c r="B53" t="s">
        <v>2383</v>
      </c>
      <c r="C53" t="s">
        <v>2384</v>
      </c>
      <c r="D53" t="s">
        <v>102</v>
      </c>
      <c r="E53" s="95">
        <v>45015</v>
      </c>
      <c r="F53" s="77">
        <v>27932.02</v>
      </c>
      <c r="G53" s="77">
        <v>100</v>
      </c>
      <c r="H53" s="77">
        <v>27.932020000000001</v>
      </c>
      <c r="I53" s="78">
        <v>1E-4</v>
      </c>
      <c r="J53" s="78">
        <v>3.3E-3</v>
      </c>
      <c r="K53" s="78">
        <v>2.9999999999999997E-4</v>
      </c>
      <c r="W53" s="100"/>
    </row>
    <row r="54" spans="2:23">
      <c r="B54" t="s">
        <v>2385</v>
      </c>
      <c r="C54" t="s">
        <v>2386</v>
      </c>
      <c r="D54" t="s">
        <v>106</v>
      </c>
      <c r="E54" s="95">
        <v>43983</v>
      </c>
      <c r="F54" s="77">
        <v>48136.98</v>
      </c>
      <c r="G54" s="77">
        <v>98.304800000000185</v>
      </c>
      <c r="H54" s="77">
        <v>174.70899139032801</v>
      </c>
      <c r="I54" s="78">
        <v>0</v>
      </c>
      <c r="J54" s="78">
        <v>2.07E-2</v>
      </c>
      <c r="K54" s="78">
        <v>1.9E-3</v>
      </c>
      <c r="W54" s="100"/>
    </row>
    <row r="55" spans="2:23">
      <c r="B55" t="s">
        <v>2387</v>
      </c>
      <c r="C55" t="s">
        <v>2388</v>
      </c>
      <c r="D55" t="s">
        <v>106</v>
      </c>
      <c r="E55" s="95">
        <v>44931</v>
      </c>
      <c r="F55" s="77">
        <v>10039.98</v>
      </c>
      <c r="G55" s="77">
        <v>94.927800000000047</v>
      </c>
      <c r="H55" s="77">
        <v>35.187463040352498</v>
      </c>
      <c r="I55" s="78">
        <v>0</v>
      </c>
      <c r="J55" s="78">
        <v>4.1999999999999997E-3</v>
      </c>
      <c r="K55" s="78">
        <v>4.0000000000000002E-4</v>
      </c>
      <c r="W55" s="100"/>
    </row>
    <row r="56" spans="2:23">
      <c r="B56" t="s">
        <v>2389</v>
      </c>
      <c r="C56" t="s">
        <v>2390</v>
      </c>
      <c r="D56" t="s">
        <v>106</v>
      </c>
      <c r="E56" s="95">
        <v>44470</v>
      </c>
      <c r="F56" s="77">
        <v>8863.58</v>
      </c>
      <c r="G56" s="77">
        <v>140.27310000000011</v>
      </c>
      <c r="H56" s="77">
        <v>45.903442469330201</v>
      </c>
      <c r="I56" s="78">
        <v>0</v>
      </c>
      <c r="J56" s="78">
        <v>5.4000000000000003E-3</v>
      </c>
      <c r="K56" s="78">
        <v>5.0000000000000001E-4</v>
      </c>
      <c r="W56" s="100"/>
    </row>
    <row r="57" spans="2:23">
      <c r="B57" t="s">
        <v>2391</v>
      </c>
      <c r="C57" t="s">
        <v>2392</v>
      </c>
      <c r="D57" t="s">
        <v>106</v>
      </c>
      <c r="E57" s="95">
        <v>44712</v>
      </c>
      <c r="F57" s="77">
        <v>8121.79</v>
      </c>
      <c r="G57" s="77">
        <v>134.37170000000015</v>
      </c>
      <c r="H57" s="77">
        <v>40.292225887343598</v>
      </c>
      <c r="I57" s="78">
        <v>0</v>
      </c>
      <c r="J57" s="78">
        <v>4.7999999999999996E-3</v>
      </c>
      <c r="K57" s="78">
        <v>4.0000000000000002E-4</v>
      </c>
      <c r="W57" s="100"/>
    </row>
    <row r="58" spans="2:23">
      <c r="B58" t="s">
        <v>2393</v>
      </c>
      <c r="C58" t="s">
        <v>2394</v>
      </c>
      <c r="D58" t="s">
        <v>110</v>
      </c>
      <c r="E58" s="95">
        <v>44661</v>
      </c>
      <c r="F58" s="77">
        <v>2095.09</v>
      </c>
      <c r="G58" s="77">
        <v>96.896000000000001</v>
      </c>
      <c r="H58" s="77">
        <v>8.1880375763737607</v>
      </c>
      <c r="I58" s="78">
        <v>0</v>
      </c>
      <c r="J58" s="78">
        <v>1E-3</v>
      </c>
      <c r="K58" s="78">
        <v>1E-4</v>
      </c>
      <c r="W58" s="100"/>
    </row>
    <row r="59" spans="2:23">
      <c r="B59" t="s">
        <v>2395</v>
      </c>
      <c r="C59" t="s">
        <v>2396</v>
      </c>
      <c r="D59" t="s">
        <v>110</v>
      </c>
      <c r="E59" s="95">
        <v>44302</v>
      </c>
      <c r="F59" s="77">
        <v>33262.61</v>
      </c>
      <c r="G59" s="77">
        <v>135.29889999999995</v>
      </c>
      <c r="H59" s="77">
        <v>181.51891354289901</v>
      </c>
      <c r="I59" s="78">
        <v>0</v>
      </c>
      <c r="J59" s="78">
        <v>2.1499999999999998E-2</v>
      </c>
      <c r="K59" s="78">
        <v>1.9E-3</v>
      </c>
      <c r="W59" s="100"/>
    </row>
    <row r="60" spans="2:23">
      <c r="B60" t="s">
        <v>2397</v>
      </c>
      <c r="C60" t="s">
        <v>2398</v>
      </c>
      <c r="D60" t="s">
        <v>106</v>
      </c>
      <c r="E60" s="95">
        <v>44502</v>
      </c>
      <c r="F60" s="77">
        <v>14878.93</v>
      </c>
      <c r="G60" s="77">
        <v>103.04789999999993</v>
      </c>
      <c r="H60" s="77">
        <v>56.607312758379202</v>
      </c>
      <c r="I60" s="78">
        <v>1E-4</v>
      </c>
      <c r="J60" s="78">
        <v>6.7000000000000002E-3</v>
      </c>
      <c r="K60" s="78">
        <v>5.9999999999999995E-4</v>
      </c>
      <c r="W60" s="100"/>
    </row>
    <row r="61" spans="2:23">
      <c r="B61" t="s">
        <v>2399</v>
      </c>
      <c r="C61" t="s">
        <v>2400</v>
      </c>
      <c r="D61" t="s">
        <v>110</v>
      </c>
      <c r="E61" s="95">
        <v>44228</v>
      </c>
      <c r="F61" s="77">
        <v>36375.93</v>
      </c>
      <c r="G61" s="77">
        <v>115.44199999999998</v>
      </c>
      <c r="H61" s="77">
        <v>169.374974019494</v>
      </c>
      <c r="I61" s="78">
        <v>1E-4</v>
      </c>
      <c r="J61" s="78">
        <v>2.01E-2</v>
      </c>
      <c r="K61" s="78">
        <v>1.8E-3</v>
      </c>
      <c r="W61" s="100"/>
    </row>
    <row r="62" spans="2:23">
      <c r="B62" t="s">
        <v>2401</v>
      </c>
      <c r="C62" t="s">
        <v>2402</v>
      </c>
      <c r="D62" t="s">
        <v>106</v>
      </c>
      <c r="E62" s="95">
        <v>43914</v>
      </c>
      <c r="F62" s="77">
        <v>21449.18</v>
      </c>
      <c r="G62" s="77">
        <v>110.72860000000006</v>
      </c>
      <c r="H62" s="77">
        <v>87.686390870472195</v>
      </c>
      <c r="I62" s="78">
        <v>1E-4</v>
      </c>
      <c r="J62" s="78">
        <v>1.04E-2</v>
      </c>
      <c r="K62" s="78">
        <v>8.9999999999999998E-4</v>
      </c>
      <c r="W62" s="100"/>
    </row>
    <row r="63" spans="2:23">
      <c r="B63" t="s">
        <v>2403</v>
      </c>
      <c r="C63" t="s">
        <v>2404</v>
      </c>
      <c r="D63" t="s">
        <v>106</v>
      </c>
      <c r="E63" s="95">
        <v>44621</v>
      </c>
      <c r="F63" s="77">
        <v>27017</v>
      </c>
      <c r="G63" s="77">
        <v>100</v>
      </c>
      <c r="H63" s="77">
        <v>99.746763999999999</v>
      </c>
      <c r="I63" s="78">
        <v>0</v>
      </c>
      <c r="J63" s="78">
        <v>1.18E-2</v>
      </c>
      <c r="K63" s="78">
        <v>1.1000000000000001E-3</v>
      </c>
      <c r="W63" s="100"/>
    </row>
    <row r="64" spans="2:23">
      <c r="B64" t="s">
        <v>2405</v>
      </c>
      <c r="C64" t="s">
        <v>2406</v>
      </c>
      <c r="D64" t="s">
        <v>106</v>
      </c>
      <c r="E64" s="95">
        <v>44621</v>
      </c>
      <c r="F64" s="77">
        <v>32396.14</v>
      </c>
      <c r="G64" s="77">
        <v>100.42629999999963</v>
      </c>
      <c r="H64" s="77">
        <v>120.11643159787501</v>
      </c>
      <c r="I64" s="78">
        <v>0</v>
      </c>
      <c r="J64" s="78">
        <v>1.43E-2</v>
      </c>
      <c r="K64" s="78">
        <v>1.2999999999999999E-3</v>
      </c>
      <c r="W64" s="100"/>
    </row>
    <row r="65" spans="2:23">
      <c r="B65" t="s">
        <v>2407</v>
      </c>
      <c r="C65" t="s">
        <v>2408</v>
      </c>
      <c r="D65" t="s">
        <v>110</v>
      </c>
      <c r="E65" s="95">
        <v>44713</v>
      </c>
      <c r="F65" s="77">
        <v>5703</v>
      </c>
      <c r="G65" s="77">
        <v>104.3445</v>
      </c>
      <c r="H65" s="77">
        <v>24.001822952289</v>
      </c>
      <c r="I65" s="78">
        <v>0</v>
      </c>
      <c r="J65" s="78">
        <v>2.8E-3</v>
      </c>
      <c r="K65" s="78">
        <v>2.9999999999999997E-4</v>
      </c>
      <c r="W65" s="100"/>
    </row>
    <row r="66" spans="2:23">
      <c r="B66" t="s">
        <v>2409</v>
      </c>
      <c r="C66" t="s">
        <v>2410</v>
      </c>
      <c r="D66" t="s">
        <v>106</v>
      </c>
      <c r="E66" s="95">
        <v>44562</v>
      </c>
      <c r="F66" s="77">
        <v>3905.18</v>
      </c>
      <c r="G66" s="77">
        <v>100.09789999999973</v>
      </c>
      <c r="H66" s="77">
        <v>14.432039708144201</v>
      </c>
      <c r="I66" s="78">
        <v>0</v>
      </c>
      <c r="J66" s="78">
        <v>1.6999999999999999E-3</v>
      </c>
      <c r="K66" s="78">
        <v>2.0000000000000001E-4</v>
      </c>
      <c r="W66" s="100"/>
    </row>
    <row r="67" spans="2:23">
      <c r="B67" t="s">
        <v>2411</v>
      </c>
      <c r="C67" t="s">
        <v>2412</v>
      </c>
      <c r="D67" t="s">
        <v>110</v>
      </c>
      <c r="E67" s="95">
        <v>44256</v>
      </c>
      <c r="F67" s="77">
        <v>8535</v>
      </c>
      <c r="G67" s="77">
        <v>104.997</v>
      </c>
      <c r="H67" s="77">
        <v>36.145289697929996</v>
      </c>
      <c r="I67" s="78">
        <v>0</v>
      </c>
      <c r="J67" s="78">
        <v>4.3E-3</v>
      </c>
      <c r="K67" s="78">
        <v>4.0000000000000002E-4</v>
      </c>
      <c r="W67" s="100"/>
    </row>
    <row r="68" spans="2:23">
      <c r="B68" t="s">
        <v>2413</v>
      </c>
      <c r="C68" t="s">
        <v>2414</v>
      </c>
      <c r="D68" t="s">
        <v>106</v>
      </c>
      <c r="E68" s="95">
        <v>44264</v>
      </c>
      <c r="F68" s="77">
        <v>7818.72</v>
      </c>
      <c r="G68" s="77">
        <v>101.26470000000008</v>
      </c>
      <c r="H68" s="77">
        <v>29.231791574993299</v>
      </c>
      <c r="I68" s="78">
        <v>0</v>
      </c>
      <c r="J68" s="78">
        <v>3.5000000000000001E-3</v>
      </c>
      <c r="K68" s="78">
        <v>2.9999999999999997E-4</v>
      </c>
      <c r="W68" s="100"/>
    </row>
    <row r="69" spans="2:23">
      <c r="B69" t="s">
        <v>2415</v>
      </c>
      <c r="C69" t="s">
        <v>2416</v>
      </c>
      <c r="D69" t="s">
        <v>110</v>
      </c>
      <c r="E69" s="95">
        <v>44816</v>
      </c>
      <c r="F69" s="77">
        <v>31427</v>
      </c>
      <c r="G69" s="77">
        <v>88.216899999999839</v>
      </c>
      <c r="H69" s="77">
        <v>111.821679752444</v>
      </c>
      <c r="I69" s="78">
        <v>0</v>
      </c>
      <c r="J69" s="78">
        <v>1.3299999999999999E-2</v>
      </c>
      <c r="K69" s="78">
        <v>1.1999999999999999E-3</v>
      </c>
      <c r="W69" s="100"/>
    </row>
    <row r="70" spans="2:23">
      <c r="B70" t="s">
        <v>2417</v>
      </c>
      <c r="C70" t="s">
        <v>2418</v>
      </c>
      <c r="D70" t="s">
        <v>106</v>
      </c>
      <c r="E70" s="95">
        <v>44816</v>
      </c>
      <c r="F70" s="77">
        <v>2944.33</v>
      </c>
      <c r="G70" s="77">
        <v>100.83</v>
      </c>
      <c r="H70" s="77">
        <v>10.960691230787999</v>
      </c>
      <c r="I70" s="78">
        <v>0</v>
      </c>
      <c r="J70" s="78">
        <v>1.2999999999999999E-3</v>
      </c>
      <c r="K70" s="78">
        <v>1E-4</v>
      </c>
      <c r="W70" s="100"/>
    </row>
    <row r="71" spans="2:23">
      <c r="B71" t="s">
        <v>2419</v>
      </c>
      <c r="C71" t="s">
        <v>2420</v>
      </c>
      <c r="D71" t="s">
        <v>106</v>
      </c>
      <c r="E71" s="95">
        <v>44002</v>
      </c>
      <c r="F71" s="77">
        <v>25208</v>
      </c>
      <c r="G71" s="77">
        <v>110.38420000000001</v>
      </c>
      <c r="H71" s="77">
        <v>102.732296610112</v>
      </c>
      <c r="I71" s="78">
        <v>1E-4</v>
      </c>
      <c r="J71" s="78">
        <v>1.2200000000000001E-2</v>
      </c>
      <c r="K71" s="78">
        <v>1.1000000000000001E-3</v>
      </c>
      <c r="W71" s="100"/>
    </row>
    <row r="72" spans="2:23">
      <c r="B72" t="s">
        <v>2421</v>
      </c>
      <c r="C72" t="s">
        <v>2422</v>
      </c>
      <c r="D72" t="s">
        <v>106</v>
      </c>
      <c r="E72" s="95">
        <v>42555</v>
      </c>
      <c r="F72" s="77">
        <v>5044.96</v>
      </c>
      <c r="G72" s="77">
        <v>115.2395999999999</v>
      </c>
      <c r="H72" s="77">
        <v>21.464519045598699</v>
      </c>
      <c r="I72" s="78">
        <v>0</v>
      </c>
      <c r="J72" s="78">
        <v>2.5000000000000001E-3</v>
      </c>
      <c r="K72" s="78">
        <v>2.0000000000000001E-4</v>
      </c>
      <c r="W72" s="100"/>
    </row>
    <row r="73" spans="2:23">
      <c r="B73" t="s">
        <v>2423</v>
      </c>
      <c r="C73" t="s">
        <v>2424</v>
      </c>
      <c r="D73" t="s">
        <v>106</v>
      </c>
      <c r="E73" s="95">
        <v>44874</v>
      </c>
      <c r="F73" s="77">
        <v>15027.06</v>
      </c>
      <c r="G73" s="77">
        <v>89.074300000000079</v>
      </c>
      <c r="H73" s="77">
        <v>49.418337482601402</v>
      </c>
      <c r="I73" s="78">
        <v>4.0000000000000002E-4</v>
      </c>
      <c r="J73" s="78">
        <v>5.8999999999999999E-3</v>
      </c>
      <c r="K73" s="78">
        <v>5.0000000000000001E-4</v>
      </c>
    </row>
    <row r="74" spans="2:23">
      <c r="B74" t="s">
        <v>2425</v>
      </c>
      <c r="C74" t="s">
        <v>2426</v>
      </c>
      <c r="D74" t="s">
        <v>110</v>
      </c>
      <c r="E74" s="95">
        <v>43909</v>
      </c>
      <c r="F74" s="77">
        <v>55406.7</v>
      </c>
      <c r="G74" s="77">
        <v>96.738700000000065</v>
      </c>
      <c r="H74" s="77">
        <v>216.18911586278301</v>
      </c>
      <c r="I74" s="78">
        <v>0</v>
      </c>
      <c r="J74" s="78">
        <v>2.5700000000000001E-2</v>
      </c>
      <c r="K74" s="78">
        <v>2.3E-3</v>
      </c>
      <c r="W74" s="100"/>
    </row>
    <row r="75" spans="2:23">
      <c r="B75" t="s">
        <v>2427</v>
      </c>
      <c r="C75" t="s">
        <v>2428</v>
      </c>
      <c r="D75" t="s">
        <v>110</v>
      </c>
      <c r="E75" s="95">
        <v>44440</v>
      </c>
      <c r="F75" s="77">
        <v>6356.9</v>
      </c>
      <c r="G75" s="77">
        <v>104.27360000000016</v>
      </c>
      <c r="H75" s="77">
        <v>26.7356681007786</v>
      </c>
      <c r="I75" s="78">
        <v>0</v>
      </c>
      <c r="J75" s="78">
        <v>3.2000000000000002E-3</v>
      </c>
      <c r="K75" s="78">
        <v>2.9999999999999997E-4</v>
      </c>
      <c r="W75" s="100"/>
    </row>
    <row r="76" spans="2:23">
      <c r="B76" t="s">
        <v>2429</v>
      </c>
      <c r="C76" t="s">
        <v>2430</v>
      </c>
      <c r="D76" t="s">
        <v>110</v>
      </c>
      <c r="E76" s="95">
        <v>42928</v>
      </c>
      <c r="F76" s="77">
        <v>25305.71</v>
      </c>
      <c r="G76" s="77">
        <v>56.195</v>
      </c>
      <c r="H76" s="77">
        <v>57.357141098732299</v>
      </c>
      <c r="I76" s="78">
        <v>0</v>
      </c>
      <c r="J76" s="78">
        <v>6.7999999999999996E-3</v>
      </c>
      <c r="K76" s="78">
        <v>5.9999999999999995E-4</v>
      </c>
      <c r="W76" s="100"/>
    </row>
    <row r="77" spans="2:23">
      <c r="B77" t="s">
        <v>2431</v>
      </c>
      <c r="C77" t="s">
        <v>2432</v>
      </c>
      <c r="D77" t="s">
        <v>113</v>
      </c>
      <c r="E77" s="95">
        <v>44644</v>
      </c>
      <c r="F77" s="77">
        <v>27518.04</v>
      </c>
      <c r="G77" s="77">
        <v>103.40689999999977</v>
      </c>
      <c r="H77" s="77">
        <v>132.93580276780699</v>
      </c>
      <c r="I77" s="78">
        <v>0</v>
      </c>
      <c r="J77" s="78">
        <v>1.5800000000000002E-2</v>
      </c>
      <c r="K77" s="78">
        <v>1.4E-3</v>
      </c>
      <c r="W77" s="100"/>
    </row>
    <row r="78" spans="2:23">
      <c r="B78" t="s">
        <v>2433</v>
      </c>
      <c r="C78" t="s">
        <v>2434</v>
      </c>
      <c r="D78" t="s">
        <v>106</v>
      </c>
      <c r="E78" s="95">
        <v>44406</v>
      </c>
      <c r="F78" s="77">
        <v>45649.55</v>
      </c>
      <c r="G78" s="77">
        <v>87.685600000000022</v>
      </c>
      <c r="H78" s="77">
        <v>147.78367806024201</v>
      </c>
      <c r="I78" s="78">
        <v>0</v>
      </c>
      <c r="J78" s="78">
        <v>1.7500000000000002E-2</v>
      </c>
      <c r="K78" s="78">
        <v>1.6000000000000001E-3</v>
      </c>
      <c r="W78" s="100"/>
    </row>
    <row r="79" spans="2:23">
      <c r="B79" t="s">
        <v>2435</v>
      </c>
      <c r="C79" t="s">
        <v>2436</v>
      </c>
      <c r="D79" t="s">
        <v>110</v>
      </c>
      <c r="E79" s="95">
        <v>44197</v>
      </c>
      <c r="F79" s="77">
        <v>28848.78</v>
      </c>
      <c r="G79" s="77">
        <v>113.13469999999961</v>
      </c>
      <c r="H79" s="77">
        <v>131.64203138224201</v>
      </c>
      <c r="I79" s="78">
        <v>0</v>
      </c>
      <c r="J79" s="78">
        <v>1.5599999999999999E-2</v>
      </c>
      <c r="K79" s="78">
        <v>1.4E-3</v>
      </c>
      <c r="W79" s="100"/>
    </row>
    <row r="80" spans="2:23">
      <c r="B80" t="s">
        <v>2437</v>
      </c>
      <c r="C80" t="s">
        <v>2438</v>
      </c>
      <c r="D80" t="s">
        <v>106</v>
      </c>
      <c r="E80" s="95">
        <v>44085</v>
      </c>
      <c r="F80" s="77">
        <v>17381</v>
      </c>
      <c r="G80" s="77">
        <v>121.708</v>
      </c>
      <c r="H80" s="77">
        <v>78.100817136160003</v>
      </c>
      <c r="I80" s="78">
        <v>0</v>
      </c>
      <c r="J80" s="78">
        <v>9.2999999999999992E-3</v>
      </c>
      <c r="K80" s="78">
        <v>8.0000000000000004E-4</v>
      </c>
      <c r="W80" s="100"/>
    </row>
    <row r="81" spans="2:23">
      <c r="B81" t="s">
        <v>2439</v>
      </c>
      <c r="C81" t="s">
        <v>2440</v>
      </c>
      <c r="D81" t="s">
        <v>110</v>
      </c>
      <c r="E81" s="95">
        <v>43860</v>
      </c>
      <c r="F81" s="77">
        <v>49875.23</v>
      </c>
      <c r="G81" s="77">
        <v>93.164200000000079</v>
      </c>
      <c r="H81" s="77">
        <v>187.415395802164</v>
      </c>
      <c r="I81" s="78">
        <v>0</v>
      </c>
      <c r="J81" s="78">
        <v>2.2200000000000001E-2</v>
      </c>
      <c r="K81" s="78">
        <v>2E-3</v>
      </c>
      <c r="W81" s="100"/>
    </row>
    <row r="82" spans="2:23">
      <c r="B82" t="s">
        <v>2441</v>
      </c>
      <c r="C82" t="s">
        <v>2442</v>
      </c>
      <c r="D82" t="s">
        <v>106</v>
      </c>
      <c r="E82" s="95">
        <v>43795</v>
      </c>
      <c r="F82" s="77">
        <v>32107.81</v>
      </c>
      <c r="G82" s="77">
        <v>145.29949999999965</v>
      </c>
      <c r="H82" s="77">
        <v>172.24098344738701</v>
      </c>
      <c r="I82" s="78">
        <v>0</v>
      </c>
      <c r="J82" s="78">
        <v>2.0400000000000001E-2</v>
      </c>
      <c r="K82" s="78">
        <v>1.8E-3</v>
      </c>
      <c r="W82" s="100"/>
    </row>
    <row r="83" spans="2:23">
      <c r="B83" t="s">
        <v>2443</v>
      </c>
      <c r="C83" t="s">
        <v>2444</v>
      </c>
      <c r="D83" t="s">
        <v>106</v>
      </c>
      <c r="E83" s="95">
        <v>44337</v>
      </c>
      <c r="F83" s="77">
        <v>46251.72</v>
      </c>
      <c r="G83" s="77">
        <v>91.908400000000029</v>
      </c>
      <c r="H83" s="77">
        <v>156.94402482397999</v>
      </c>
      <c r="I83" s="78">
        <v>0</v>
      </c>
      <c r="J83" s="78">
        <v>1.8599999999999998E-2</v>
      </c>
      <c r="K83" s="78">
        <v>1.6999999999999999E-3</v>
      </c>
      <c r="W83" s="100"/>
    </row>
    <row r="84" spans="2:23">
      <c r="B84" t="s">
        <v>2445</v>
      </c>
      <c r="C84" t="s">
        <v>2446</v>
      </c>
      <c r="D84" t="s">
        <v>110</v>
      </c>
      <c r="E84" s="95">
        <v>44545</v>
      </c>
      <c r="F84" s="77">
        <v>31761.98</v>
      </c>
      <c r="G84" s="77">
        <v>103.51379999999983</v>
      </c>
      <c r="H84" s="77">
        <v>132.61025609689801</v>
      </c>
      <c r="I84" s="78">
        <v>0</v>
      </c>
      <c r="J84" s="78">
        <v>1.5699999999999999E-2</v>
      </c>
      <c r="K84" s="78">
        <v>1.4E-3</v>
      </c>
      <c r="W84" s="100"/>
    </row>
    <row r="85" spans="2:23">
      <c r="B85" t="s">
        <v>2447</v>
      </c>
      <c r="C85" t="s">
        <v>2448</v>
      </c>
      <c r="D85" t="s">
        <v>110</v>
      </c>
      <c r="E85" s="95">
        <v>44651</v>
      </c>
      <c r="F85" s="77">
        <v>6431.16</v>
      </c>
      <c r="G85" s="77">
        <v>117.68560000000014</v>
      </c>
      <c r="H85" s="77">
        <v>30.526986476220898</v>
      </c>
      <c r="I85" s="78">
        <v>0</v>
      </c>
      <c r="J85" s="78">
        <v>3.5999999999999999E-3</v>
      </c>
      <c r="K85" s="78">
        <v>2.9999999999999997E-4</v>
      </c>
      <c r="W85" s="100"/>
    </row>
    <row r="86" spans="2:23">
      <c r="B86" t="s">
        <v>2449</v>
      </c>
      <c r="C86" t="s">
        <v>2450</v>
      </c>
      <c r="D86" t="s">
        <v>110</v>
      </c>
      <c r="E86" s="95">
        <v>44910</v>
      </c>
      <c r="F86" s="77">
        <v>1815.53</v>
      </c>
      <c r="G86" s="77">
        <v>91.305400000000034</v>
      </c>
      <c r="H86" s="77">
        <v>6.68607412389591</v>
      </c>
      <c r="I86" s="78">
        <v>0</v>
      </c>
      <c r="J86" s="78">
        <v>8.0000000000000004E-4</v>
      </c>
      <c r="K86" s="78">
        <v>1E-4</v>
      </c>
      <c r="W86" s="100"/>
    </row>
    <row r="87" spans="2:23">
      <c r="B87" t="s">
        <v>2451</v>
      </c>
      <c r="C87" t="s">
        <v>2452</v>
      </c>
      <c r="D87" t="s">
        <v>110</v>
      </c>
      <c r="E87" s="95">
        <v>43651</v>
      </c>
      <c r="F87" s="77">
        <v>17368.47</v>
      </c>
      <c r="G87" s="77">
        <v>98.567700000000073</v>
      </c>
      <c r="H87" s="77">
        <v>69.050603643659997</v>
      </c>
      <c r="I87" s="78">
        <v>0</v>
      </c>
      <c r="J87" s="78">
        <v>8.2000000000000007E-3</v>
      </c>
      <c r="K87" s="78">
        <v>6.9999999999999999E-4</v>
      </c>
      <c r="W87" s="100"/>
    </row>
    <row r="88" spans="2:23">
      <c r="B88" t="s">
        <v>2453</v>
      </c>
      <c r="C88" t="s">
        <v>2454</v>
      </c>
      <c r="D88" t="s">
        <v>110</v>
      </c>
      <c r="E88" s="95">
        <v>44377</v>
      </c>
      <c r="F88" s="77">
        <v>10174.049999999999</v>
      </c>
      <c r="G88" s="77">
        <v>105.889</v>
      </c>
      <c r="H88" s="77">
        <v>43.452624091470298</v>
      </c>
      <c r="I88" s="78">
        <v>0</v>
      </c>
      <c r="J88" s="78">
        <v>5.1999999999999998E-3</v>
      </c>
      <c r="K88" s="78">
        <v>5.0000000000000001E-4</v>
      </c>
      <c r="W88" s="100"/>
    </row>
    <row r="89" spans="2:23">
      <c r="B89" t="s">
        <v>2455</v>
      </c>
      <c r="C89" t="s">
        <v>2456</v>
      </c>
      <c r="D89" t="s">
        <v>110</v>
      </c>
      <c r="E89" s="95">
        <v>44651</v>
      </c>
      <c r="F89" s="77">
        <v>8565.1299999999992</v>
      </c>
      <c r="G89" s="77">
        <v>104.73529999999992</v>
      </c>
      <c r="H89" s="77">
        <v>36.1824802712297</v>
      </c>
      <c r="I89" s="78">
        <v>0</v>
      </c>
      <c r="J89" s="78">
        <v>4.3E-3</v>
      </c>
      <c r="K89" s="78">
        <v>4.0000000000000002E-4</v>
      </c>
      <c r="W89" s="100"/>
    </row>
    <row r="90" spans="2:23">
      <c r="B90" t="s">
        <v>2457</v>
      </c>
      <c r="C90" t="s">
        <v>2458</v>
      </c>
      <c r="D90" t="s">
        <v>106</v>
      </c>
      <c r="E90" s="95">
        <v>44501</v>
      </c>
      <c r="F90" s="77">
        <v>4718</v>
      </c>
      <c r="G90" s="77">
        <v>129.0412</v>
      </c>
      <c r="H90" s="77">
        <v>22.477500808672001</v>
      </c>
      <c r="I90" s="78">
        <v>0</v>
      </c>
      <c r="J90" s="78">
        <v>2.7000000000000001E-3</v>
      </c>
      <c r="K90" s="78">
        <v>2.0000000000000001E-4</v>
      </c>
      <c r="W90" s="100"/>
    </row>
    <row r="91" spans="2:23">
      <c r="B91" t="s">
        <v>2459</v>
      </c>
      <c r="C91" t="s">
        <v>2460</v>
      </c>
      <c r="D91" t="s">
        <v>110</v>
      </c>
      <c r="E91" s="95">
        <v>42555</v>
      </c>
      <c r="F91" s="77">
        <v>63101.65</v>
      </c>
      <c r="G91" s="77">
        <v>90.94</v>
      </c>
      <c r="H91" s="77">
        <v>231.45520903303401</v>
      </c>
      <c r="I91" s="78">
        <v>1E-4</v>
      </c>
      <c r="J91" s="78">
        <v>2.75E-2</v>
      </c>
      <c r="K91" s="78">
        <v>2.5000000000000001E-3</v>
      </c>
      <c r="W91" s="100"/>
    </row>
    <row r="92" spans="2:23">
      <c r="B92" t="s">
        <v>2461</v>
      </c>
      <c r="C92" t="s">
        <v>2462</v>
      </c>
      <c r="D92" t="s">
        <v>106</v>
      </c>
      <c r="E92" s="95">
        <v>44012</v>
      </c>
      <c r="F92" s="77">
        <v>57510.47</v>
      </c>
      <c r="G92" s="77">
        <v>118.64639999999983</v>
      </c>
      <c r="H92" s="77">
        <v>251.92030561067099</v>
      </c>
      <c r="I92" s="78">
        <v>0</v>
      </c>
      <c r="J92" s="78">
        <v>2.9899999999999999E-2</v>
      </c>
      <c r="K92" s="78">
        <v>2.7000000000000001E-3</v>
      </c>
      <c r="W92" s="100"/>
    </row>
    <row r="93" spans="2:23">
      <c r="B93" t="s">
        <v>2463</v>
      </c>
      <c r="C93" t="s">
        <v>2464</v>
      </c>
      <c r="D93" t="s">
        <v>106</v>
      </c>
      <c r="E93" s="95">
        <v>44256</v>
      </c>
      <c r="F93" s="77">
        <v>3918.93</v>
      </c>
      <c r="G93" s="77">
        <v>114.28239999999973</v>
      </c>
      <c r="H93" s="77">
        <v>16.535165677717401</v>
      </c>
      <c r="I93" s="78">
        <v>0</v>
      </c>
      <c r="J93" s="78">
        <v>2E-3</v>
      </c>
      <c r="K93" s="78">
        <v>2.0000000000000001E-4</v>
      </c>
      <c r="W93" s="100"/>
    </row>
    <row r="94" spans="2:23">
      <c r="B94" t="s">
        <v>2465</v>
      </c>
      <c r="C94" t="s">
        <v>2466</v>
      </c>
      <c r="D94" t="s">
        <v>106</v>
      </c>
      <c r="E94" s="95">
        <v>44412</v>
      </c>
      <c r="F94" s="77">
        <v>31957.27</v>
      </c>
      <c r="G94" s="77">
        <v>98.858900000000204</v>
      </c>
      <c r="H94" s="77">
        <v>116.63989984577501</v>
      </c>
      <c r="I94" s="78">
        <v>1E-4</v>
      </c>
      <c r="J94" s="78">
        <v>1.38E-2</v>
      </c>
      <c r="K94" s="78">
        <v>1.1999999999999999E-3</v>
      </c>
      <c r="W94" s="100"/>
    </row>
    <row r="95" spans="2:23">
      <c r="B95" t="s">
        <v>2467</v>
      </c>
      <c r="C95" t="s">
        <v>2468</v>
      </c>
      <c r="D95" t="s">
        <v>110</v>
      </c>
      <c r="E95" s="95">
        <v>43507</v>
      </c>
      <c r="F95" s="77">
        <v>24341.06</v>
      </c>
      <c r="G95" s="77">
        <v>96.100399999999979</v>
      </c>
      <c r="H95" s="77">
        <v>94.348712088169606</v>
      </c>
      <c r="I95" s="78">
        <v>0</v>
      </c>
      <c r="J95" s="78">
        <v>1.12E-2</v>
      </c>
      <c r="K95" s="78">
        <v>1E-3</v>
      </c>
      <c r="W95" s="100"/>
    </row>
    <row r="96" spans="2:23">
      <c r="B96" t="s">
        <v>2469</v>
      </c>
      <c r="C96" t="s">
        <v>2470</v>
      </c>
      <c r="D96" t="s">
        <v>110</v>
      </c>
      <c r="E96" s="95">
        <v>42735</v>
      </c>
      <c r="F96" s="77">
        <v>20500.810000000001</v>
      </c>
      <c r="G96" s="77">
        <v>29.861800000000034</v>
      </c>
      <c r="H96" s="77">
        <v>24.692115345731398</v>
      </c>
      <c r="I96" s="78">
        <v>0</v>
      </c>
      <c r="J96" s="78">
        <v>2.8999999999999998E-3</v>
      </c>
      <c r="K96" s="78">
        <v>2.9999999999999997E-4</v>
      </c>
      <c r="W96" s="100"/>
    </row>
    <row r="97" spans="2:23">
      <c r="B97" t="s">
        <v>2471</v>
      </c>
      <c r="C97" t="s">
        <v>2472</v>
      </c>
      <c r="D97" t="s">
        <v>110</v>
      </c>
      <c r="E97" s="95">
        <v>44713</v>
      </c>
      <c r="F97" s="77">
        <v>7949.71</v>
      </c>
      <c r="G97" s="77">
        <v>104.17219999999998</v>
      </c>
      <c r="H97" s="77">
        <v>33.402149555020699</v>
      </c>
      <c r="I97" s="78">
        <v>0</v>
      </c>
      <c r="J97" s="78">
        <v>4.0000000000000001E-3</v>
      </c>
      <c r="K97" s="78">
        <v>4.0000000000000002E-4</v>
      </c>
      <c r="W97" s="100"/>
    </row>
    <row r="98" spans="2:23">
      <c r="B98" t="s">
        <v>2473</v>
      </c>
      <c r="C98" t="s">
        <v>2474</v>
      </c>
      <c r="D98" t="s">
        <v>106</v>
      </c>
      <c r="E98" s="95">
        <v>44440</v>
      </c>
      <c r="F98" s="77">
        <v>5245.77</v>
      </c>
      <c r="G98" s="77">
        <v>74.700999999999993</v>
      </c>
      <c r="H98" s="77">
        <v>14.467628655308401</v>
      </c>
      <c r="I98" s="78">
        <v>0</v>
      </c>
      <c r="J98" s="78">
        <v>1.6999999999999999E-3</v>
      </c>
      <c r="K98" s="78">
        <v>2.0000000000000001E-4</v>
      </c>
      <c r="W98" s="100"/>
    </row>
    <row r="99" spans="2:23">
      <c r="B99" t="s">
        <v>2475</v>
      </c>
      <c r="C99" t="s">
        <v>2476</v>
      </c>
      <c r="D99" t="s">
        <v>113</v>
      </c>
      <c r="E99" s="95">
        <v>44286</v>
      </c>
      <c r="F99" s="77">
        <v>30656.79</v>
      </c>
      <c r="G99" s="77">
        <v>100.87390000000002</v>
      </c>
      <c r="H99" s="77">
        <v>144.47091953154199</v>
      </c>
      <c r="I99" s="78">
        <v>1E-4</v>
      </c>
      <c r="J99" s="78">
        <v>1.7100000000000001E-2</v>
      </c>
      <c r="K99" s="78">
        <v>1.5E-3</v>
      </c>
      <c r="W99" s="100"/>
    </row>
    <row r="100" spans="2:23">
      <c r="B100" t="s">
        <v>2477</v>
      </c>
      <c r="C100" t="s">
        <v>2478</v>
      </c>
      <c r="D100" t="s">
        <v>106</v>
      </c>
      <c r="E100" s="95">
        <v>44228</v>
      </c>
      <c r="F100" s="77">
        <v>28966</v>
      </c>
      <c r="G100" s="77">
        <v>103.127</v>
      </c>
      <c r="H100" s="77">
        <v>110.28656309944</v>
      </c>
      <c r="I100" s="78">
        <v>0</v>
      </c>
      <c r="J100" s="78">
        <v>1.3100000000000001E-2</v>
      </c>
      <c r="K100" s="78">
        <v>1.1999999999999999E-3</v>
      </c>
      <c r="W100" s="100"/>
    </row>
    <row r="101" spans="2:23">
      <c r="B101" t="s">
        <v>2479</v>
      </c>
      <c r="C101" t="s">
        <v>2480</v>
      </c>
      <c r="D101" t="s">
        <v>110</v>
      </c>
      <c r="E101" s="95">
        <v>44075</v>
      </c>
      <c r="F101" s="77">
        <v>78923.009999999995</v>
      </c>
      <c r="G101" s="77">
        <v>102.39150000000012</v>
      </c>
      <c r="H101" s="77">
        <v>325.94088429299097</v>
      </c>
      <c r="I101" s="78">
        <v>0</v>
      </c>
      <c r="J101" s="78">
        <v>3.8699999999999998E-2</v>
      </c>
      <c r="K101" s="78">
        <v>3.5000000000000001E-3</v>
      </c>
      <c r="W101" s="100"/>
    </row>
    <row r="102" spans="2:23">
      <c r="B102" t="s">
        <v>2481</v>
      </c>
      <c r="C102" t="s">
        <v>2482</v>
      </c>
      <c r="D102" t="s">
        <v>106</v>
      </c>
      <c r="E102" s="95">
        <v>44160</v>
      </c>
      <c r="F102" s="77">
        <v>36934.57</v>
      </c>
      <c r="G102" s="77">
        <v>96.479900000000328</v>
      </c>
      <c r="H102" s="77">
        <v>131.56233845567999</v>
      </c>
      <c r="I102" s="78">
        <v>0</v>
      </c>
      <c r="J102" s="78">
        <v>1.5599999999999999E-2</v>
      </c>
      <c r="K102" s="78">
        <v>1.4E-3</v>
      </c>
      <c r="W102" s="100"/>
    </row>
    <row r="103" spans="2:23">
      <c r="B103" t="s">
        <v>2483</v>
      </c>
      <c r="C103" t="s">
        <v>2484</v>
      </c>
      <c r="D103" t="s">
        <v>110</v>
      </c>
      <c r="E103" s="95">
        <v>44773</v>
      </c>
      <c r="F103" s="77">
        <v>22289.24</v>
      </c>
      <c r="G103" s="77">
        <v>106.17569999999999</v>
      </c>
      <c r="H103" s="77">
        <v>95.453462648982295</v>
      </c>
      <c r="I103" s="78">
        <v>4.0000000000000002E-4</v>
      </c>
      <c r="J103" s="78">
        <v>1.1299999999999999E-2</v>
      </c>
      <c r="K103" s="78">
        <v>1E-3</v>
      </c>
    </row>
    <row r="104" spans="2:23">
      <c r="B104" t="s">
        <v>2485</v>
      </c>
      <c r="C104" t="s">
        <v>2486</v>
      </c>
      <c r="D104" t="s">
        <v>106</v>
      </c>
      <c r="E104" s="95">
        <v>44257</v>
      </c>
      <c r="F104" s="77">
        <v>6379.92</v>
      </c>
      <c r="G104" s="77">
        <v>100.59699999999999</v>
      </c>
      <c r="H104" s="77">
        <v>23.6952859879008</v>
      </c>
      <c r="I104" s="78">
        <v>4.0000000000000002E-4</v>
      </c>
      <c r="J104" s="78">
        <v>2.8E-3</v>
      </c>
      <c r="K104" s="78">
        <v>2.9999999999999997E-4</v>
      </c>
    </row>
    <row r="105" spans="2:23">
      <c r="B105" t="s">
        <v>2487</v>
      </c>
      <c r="C105" t="s">
        <v>2488</v>
      </c>
      <c r="D105" t="s">
        <v>106</v>
      </c>
      <c r="E105" s="95">
        <v>44329</v>
      </c>
      <c r="F105" s="77">
        <v>27135</v>
      </c>
      <c r="G105" s="77">
        <v>96.119100000000003</v>
      </c>
      <c r="H105" s="77">
        <v>96.294440462219995</v>
      </c>
      <c r="I105" s="78">
        <v>2.9999999999999997E-4</v>
      </c>
      <c r="J105" s="78">
        <v>1.14E-2</v>
      </c>
      <c r="K105" s="78">
        <v>1E-3</v>
      </c>
    </row>
    <row r="106" spans="2:23">
      <c r="B106" t="s">
        <v>2489</v>
      </c>
      <c r="C106" t="s">
        <v>2490</v>
      </c>
      <c r="D106" t="s">
        <v>106</v>
      </c>
      <c r="E106" s="95">
        <v>43922</v>
      </c>
      <c r="F106" s="77">
        <v>67027.710000000006</v>
      </c>
      <c r="G106" s="77">
        <v>69.8125</v>
      </c>
      <c r="H106" s="77">
        <v>172.76241440152501</v>
      </c>
      <c r="I106" s="78">
        <v>0</v>
      </c>
      <c r="J106" s="78">
        <v>2.0500000000000001E-2</v>
      </c>
      <c r="K106" s="78">
        <v>1.8E-3</v>
      </c>
      <c r="W106" s="100"/>
    </row>
    <row r="107" spans="2:23">
      <c r="B107" t="s">
        <v>2491</v>
      </c>
      <c r="C107" t="s">
        <v>2492</v>
      </c>
      <c r="D107" t="s">
        <v>106</v>
      </c>
      <c r="E107" s="95">
        <v>44848</v>
      </c>
      <c r="F107" s="77">
        <v>7249.6</v>
      </c>
      <c r="G107" s="77">
        <v>105.18510000000001</v>
      </c>
      <c r="H107" s="77">
        <v>28.1533423434432</v>
      </c>
      <c r="I107" s="78">
        <v>1E-4</v>
      </c>
      <c r="J107" s="78">
        <v>3.3E-3</v>
      </c>
      <c r="K107" s="78">
        <v>2.9999999999999997E-4</v>
      </c>
      <c r="W107" s="100"/>
    </row>
    <row r="108" spans="2:23">
      <c r="B108" t="s">
        <v>2493</v>
      </c>
      <c r="C108" t="s">
        <v>2494</v>
      </c>
      <c r="D108" t="s">
        <v>106</v>
      </c>
      <c r="E108" s="95">
        <v>44544</v>
      </c>
      <c r="F108" s="77">
        <v>6086.53</v>
      </c>
      <c r="G108" s="77">
        <v>111.94719999999991</v>
      </c>
      <c r="H108" s="77">
        <v>25.156180075694699</v>
      </c>
      <c r="I108" s="78">
        <v>0</v>
      </c>
      <c r="J108" s="78">
        <v>3.0000000000000001E-3</v>
      </c>
      <c r="K108" s="78">
        <v>2.9999999999999997E-4</v>
      </c>
      <c r="W108" s="100"/>
    </row>
    <row r="109" spans="2:23">
      <c r="B109" t="s">
        <v>2495</v>
      </c>
      <c r="C109" t="s">
        <v>2496</v>
      </c>
      <c r="D109" t="s">
        <v>106</v>
      </c>
      <c r="E109" s="95">
        <v>44621</v>
      </c>
      <c r="F109" s="77">
        <v>1267.27</v>
      </c>
      <c r="G109" s="77">
        <v>92.704099999999997</v>
      </c>
      <c r="H109" s="77">
        <v>4.33740312787444</v>
      </c>
      <c r="I109" s="78">
        <v>0</v>
      </c>
      <c r="J109" s="78">
        <v>5.0000000000000001E-4</v>
      </c>
      <c r="K109" s="78">
        <v>0</v>
      </c>
      <c r="W109" s="100"/>
    </row>
    <row r="110" spans="2:23">
      <c r="B110" t="s">
        <v>2497</v>
      </c>
      <c r="C110" t="s">
        <v>2498</v>
      </c>
      <c r="D110" t="s">
        <v>106</v>
      </c>
      <c r="E110" s="95">
        <v>44980</v>
      </c>
      <c r="F110" s="77">
        <v>22205.93</v>
      </c>
      <c r="G110" s="77">
        <v>100.35410000000005</v>
      </c>
      <c r="H110" s="77">
        <v>82.274599943496</v>
      </c>
      <c r="I110" s="78">
        <v>1E-4</v>
      </c>
      <c r="J110" s="78">
        <v>9.7999999999999997E-3</v>
      </c>
      <c r="K110" s="78">
        <v>8.9999999999999998E-4</v>
      </c>
      <c r="W110" s="100"/>
    </row>
    <row r="111" spans="2:23">
      <c r="B111" t="s">
        <v>2499</v>
      </c>
      <c r="C111" t="s">
        <v>2500</v>
      </c>
      <c r="D111" t="s">
        <v>106</v>
      </c>
      <c r="E111" s="95">
        <v>44893</v>
      </c>
      <c r="F111" s="77">
        <v>376.33</v>
      </c>
      <c r="G111" s="77">
        <v>100</v>
      </c>
      <c r="H111" s="77">
        <v>1.3894103600000001</v>
      </c>
      <c r="I111" s="78">
        <v>2.0000000000000001E-4</v>
      </c>
      <c r="J111" s="78">
        <v>2.0000000000000001E-4</v>
      </c>
      <c r="K111" s="78">
        <v>0</v>
      </c>
      <c r="W111" s="100"/>
    </row>
    <row r="112" spans="2:23">
      <c r="B112" t="s">
        <v>2501</v>
      </c>
      <c r="C112" t="s">
        <v>2502</v>
      </c>
      <c r="D112" t="s">
        <v>110</v>
      </c>
      <c r="E112" s="95">
        <v>44440</v>
      </c>
      <c r="F112" s="77">
        <v>56071</v>
      </c>
      <c r="G112" s="77">
        <v>115.53140000000018</v>
      </c>
      <c r="H112" s="77">
        <v>261.28208419321999</v>
      </c>
      <c r="I112" s="78">
        <v>1E-4</v>
      </c>
      <c r="J112" s="78">
        <v>3.1E-2</v>
      </c>
      <c r="K112" s="78">
        <v>2.8E-3</v>
      </c>
      <c r="W112" s="100"/>
    </row>
    <row r="113" spans="2:23">
      <c r="B113" t="s">
        <v>2503</v>
      </c>
      <c r="C113" t="s">
        <v>2504</v>
      </c>
      <c r="D113" t="s">
        <v>106</v>
      </c>
      <c r="E113" s="95">
        <v>44967</v>
      </c>
      <c r="F113" s="77">
        <v>39038.629999999997</v>
      </c>
      <c r="G113" s="77">
        <v>100.35350000000028</v>
      </c>
      <c r="H113" s="77">
        <v>144.64012370862901</v>
      </c>
      <c r="I113" s="78">
        <v>2.0000000000000001E-4</v>
      </c>
      <c r="J113" s="78">
        <v>1.72E-2</v>
      </c>
      <c r="K113" s="78">
        <v>1.5E-3</v>
      </c>
      <c r="W113" s="100"/>
    </row>
    <row r="114" spans="2:23">
      <c r="B114" t="s">
        <v>2505</v>
      </c>
      <c r="C114" t="s">
        <v>2506</v>
      </c>
      <c r="D114" t="s">
        <v>106</v>
      </c>
      <c r="E114" s="95">
        <v>43810</v>
      </c>
      <c r="F114" s="77">
        <v>29381</v>
      </c>
      <c r="G114" s="77">
        <v>109.4639</v>
      </c>
      <c r="H114" s="77">
        <v>118.740584590628</v>
      </c>
      <c r="I114" s="78">
        <v>0</v>
      </c>
      <c r="J114" s="78">
        <v>1.41E-2</v>
      </c>
      <c r="K114" s="78">
        <v>1.2999999999999999E-3</v>
      </c>
      <c r="W114" s="100"/>
    </row>
    <row r="115" spans="2:23">
      <c r="B115" t="s">
        <v>2507</v>
      </c>
      <c r="C115" t="s">
        <v>2508</v>
      </c>
      <c r="D115" t="s">
        <v>106</v>
      </c>
      <c r="E115" s="95">
        <v>44377</v>
      </c>
      <c r="F115" s="77">
        <v>12492.33</v>
      </c>
      <c r="G115" s="77">
        <v>35.569100000000084</v>
      </c>
      <c r="H115" s="77">
        <v>16.405067320310799</v>
      </c>
      <c r="I115" s="78">
        <v>0</v>
      </c>
      <c r="J115" s="78">
        <v>1.9E-3</v>
      </c>
      <c r="K115" s="78">
        <v>2.0000000000000001E-4</v>
      </c>
      <c r="W115" s="100"/>
    </row>
    <row r="116" spans="2:23">
      <c r="B116" t="s">
        <v>2509</v>
      </c>
      <c r="C116" t="s">
        <v>2510</v>
      </c>
      <c r="D116" t="s">
        <v>106</v>
      </c>
      <c r="E116" s="95">
        <v>44539</v>
      </c>
      <c r="F116" s="77">
        <v>4983.67</v>
      </c>
      <c r="G116" s="77">
        <v>99.307299999999884</v>
      </c>
      <c r="H116" s="77">
        <v>18.272254851323702</v>
      </c>
      <c r="I116" s="78">
        <v>0</v>
      </c>
      <c r="J116" s="78">
        <v>2.2000000000000001E-3</v>
      </c>
      <c r="K116" s="78">
        <v>2.0000000000000001E-4</v>
      </c>
      <c r="W116" s="100"/>
    </row>
    <row r="117" spans="2:23">
      <c r="B117" t="s">
        <v>2511</v>
      </c>
      <c r="C117" t="s">
        <v>2512</v>
      </c>
      <c r="D117" t="s">
        <v>106</v>
      </c>
      <c r="E117" s="95">
        <v>44217</v>
      </c>
      <c r="F117" s="77">
        <v>33327.11</v>
      </c>
      <c r="G117" s="77">
        <v>93.643800000000027</v>
      </c>
      <c r="H117" s="77">
        <v>115.22278708859299</v>
      </c>
      <c r="I117" s="78">
        <v>1E-4</v>
      </c>
      <c r="J117" s="78">
        <v>1.37E-2</v>
      </c>
      <c r="K117" s="78">
        <v>1.1999999999999999E-3</v>
      </c>
      <c r="W117" s="100"/>
    </row>
    <row r="118" spans="2:23">
      <c r="B118" t="s">
        <v>2513</v>
      </c>
      <c r="C118" t="s">
        <v>2514</v>
      </c>
      <c r="D118" t="s">
        <v>106</v>
      </c>
      <c r="E118" s="95">
        <v>44531</v>
      </c>
      <c r="F118" s="77">
        <v>42844.91</v>
      </c>
      <c r="G118" s="77">
        <v>71.344000000000122</v>
      </c>
      <c r="H118" s="77">
        <v>112.854370403757</v>
      </c>
      <c r="I118" s="78">
        <v>0</v>
      </c>
      <c r="J118" s="78">
        <v>1.34E-2</v>
      </c>
      <c r="K118" s="78">
        <v>1.1999999999999999E-3</v>
      </c>
      <c r="W118" s="100"/>
    </row>
    <row r="119" spans="2:23">
      <c r="B119" t="s">
        <v>2515</v>
      </c>
      <c r="C119" t="s">
        <v>2516</v>
      </c>
      <c r="D119" t="s">
        <v>106</v>
      </c>
      <c r="E119" s="95">
        <v>44561</v>
      </c>
      <c r="F119" s="77">
        <v>1859.09</v>
      </c>
      <c r="G119" s="77">
        <v>72.008200000000002</v>
      </c>
      <c r="H119" s="77">
        <v>4.9424702299429599</v>
      </c>
      <c r="I119" s="78">
        <v>1E-4</v>
      </c>
      <c r="J119" s="78">
        <v>5.9999999999999995E-4</v>
      </c>
      <c r="K119" s="78">
        <v>1E-4</v>
      </c>
      <c r="W119" s="100"/>
    </row>
    <row r="120" spans="2:23">
      <c r="B120" t="s">
        <v>2517</v>
      </c>
      <c r="C120" t="s">
        <v>2518</v>
      </c>
      <c r="D120" t="s">
        <v>110</v>
      </c>
      <c r="E120" s="95">
        <v>44608</v>
      </c>
      <c r="F120" s="77">
        <v>19336.73</v>
      </c>
      <c r="G120" s="77">
        <v>95.853199999999973</v>
      </c>
      <c r="H120" s="77">
        <v>74.758562729084005</v>
      </c>
      <c r="I120" s="78">
        <v>0</v>
      </c>
      <c r="J120" s="78">
        <v>8.8999999999999999E-3</v>
      </c>
      <c r="K120" s="78">
        <v>8.0000000000000004E-4</v>
      </c>
      <c r="W120" s="100"/>
    </row>
    <row r="121" spans="2:23">
      <c r="B121" t="s">
        <v>229</v>
      </c>
      <c r="C121" s="16"/>
    </row>
    <row r="122" spans="2:23">
      <c r="B122" t="s">
        <v>327</v>
      </c>
      <c r="C122" s="16"/>
    </row>
    <row r="123" spans="2:23">
      <c r="B123" t="s">
        <v>328</v>
      </c>
      <c r="C123" s="16"/>
    </row>
    <row r="124" spans="2:23">
      <c r="B124" t="s">
        <v>329</v>
      </c>
      <c r="C124" s="16"/>
    </row>
    <row r="125" spans="2:23">
      <c r="C125" s="16"/>
    </row>
    <row r="126" spans="2:23">
      <c r="C126" s="16"/>
    </row>
    <row r="127" spans="2:23">
      <c r="C127" s="16"/>
    </row>
    <row r="128" spans="2:2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24" sqref="F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3501</v>
      </c>
    </row>
    <row r="3" spans="2:59" s="1" customFormat="1">
      <c r="B3" s="2" t="s">
        <v>2</v>
      </c>
      <c r="C3" s="26" t="s">
        <v>3502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1679.87</v>
      </c>
      <c r="H11" s="7"/>
      <c r="I11" s="75">
        <v>0.11039183594</v>
      </c>
      <c r="J11" s="7"/>
      <c r="K11" s="76">
        <v>0.99990000000000001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2519</v>
      </c>
      <c r="C12" s="16"/>
      <c r="D12" s="16"/>
      <c r="G12" s="81">
        <v>1552.37</v>
      </c>
      <c r="I12" s="81">
        <v>3.2015290940000003E-2</v>
      </c>
      <c r="K12" s="80">
        <v>0.28989999999999999</v>
      </c>
      <c r="L12" s="80">
        <v>0</v>
      </c>
    </row>
    <row r="13" spans="2:59">
      <c r="B13" t="s">
        <v>2520</v>
      </c>
      <c r="C13" t="s">
        <v>2521</v>
      </c>
      <c r="D13" t="s">
        <v>641</v>
      </c>
      <c r="E13" t="s">
        <v>102</v>
      </c>
      <c r="F13" s="95">
        <v>44607</v>
      </c>
      <c r="G13" s="77">
        <v>519.69000000000005</v>
      </c>
      <c r="H13" s="77">
        <v>6.1585999999999999</v>
      </c>
      <c r="I13" s="77">
        <v>3.2005628340000002E-2</v>
      </c>
      <c r="J13" s="78">
        <v>0</v>
      </c>
      <c r="K13" s="78">
        <v>0.28989999999999999</v>
      </c>
      <c r="L13" s="78">
        <v>0</v>
      </c>
    </row>
    <row r="14" spans="2:59">
      <c r="B14" t="s">
        <v>2522</v>
      </c>
      <c r="C14" t="s">
        <v>2523</v>
      </c>
      <c r="D14" t="s">
        <v>125</v>
      </c>
      <c r="E14" t="s">
        <v>102</v>
      </c>
      <c r="F14" s="95">
        <v>44537</v>
      </c>
      <c r="G14" s="77">
        <v>110.64</v>
      </c>
      <c r="H14" s="77">
        <v>7.9000000000000008E-3</v>
      </c>
      <c r="I14" s="77">
        <v>8.7405599999999995E-6</v>
      </c>
      <c r="J14" s="78">
        <v>0</v>
      </c>
      <c r="K14" s="78">
        <v>0</v>
      </c>
      <c r="L14" s="78">
        <v>0</v>
      </c>
      <c r="W14" s="100"/>
    </row>
    <row r="15" spans="2:59">
      <c r="B15" t="s">
        <v>2524</v>
      </c>
      <c r="C15" t="s">
        <v>2525</v>
      </c>
      <c r="D15" t="s">
        <v>1434</v>
      </c>
      <c r="E15" t="s">
        <v>102</v>
      </c>
      <c r="F15" s="95">
        <v>44628</v>
      </c>
      <c r="G15" s="77">
        <v>922.04</v>
      </c>
      <c r="H15" s="77">
        <v>1E-4</v>
      </c>
      <c r="I15" s="77">
        <v>9.2203999999999996E-7</v>
      </c>
      <c r="J15" s="78">
        <v>0</v>
      </c>
      <c r="K15" s="78">
        <v>0</v>
      </c>
      <c r="L15" s="78">
        <v>0</v>
      </c>
      <c r="W15" s="100"/>
    </row>
    <row r="16" spans="2:59">
      <c r="B16" s="79" t="s">
        <v>2109</v>
      </c>
      <c r="C16" s="16"/>
      <c r="D16" s="16"/>
      <c r="F16" s="100"/>
      <c r="G16" s="81">
        <v>127.5</v>
      </c>
      <c r="I16" s="81">
        <v>7.8376545000000006E-2</v>
      </c>
      <c r="K16" s="80">
        <v>0.71</v>
      </c>
      <c r="L16" s="80">
        <v>0</v>
      </c>
    </row>
    <row r="17" spans="2:23">
      <c r="B17" t="s">
        <v>2526</v>
      </c>
      <c r="C17" t="s">
        <v>2527</v>
      </c>
      <c r="D17" t="s">
        <v>1535</v>
      </c>
      <c r="E17" t="s">
        <v>106</v>
      </c>
      <c r="F17" s="95">
        <v>44742</v>
      </c>
      <c r="G17" s="77">
        <v>127.5</v>
      </c>
      <c r="H17" s="77">
        <v>16.649999999999999</v>
      </c>
      <c r="I17" s="77">
        <v>7.8376545000000006E-2</v>
      </c>
      <c r="J17" s="78">
        <v>0</v>
      </c>
      <c r="K17" s="78">
        <v>0.71</v>
      </c>
      <c r="L17" s="78">
        <v>0</v>
      </c>
      <c r="W17" s="100"/>
    </row>
    <row r="18" spans="2:23">
      <c r="B18" t="s">
        <v>229</v>
      </c>
      <c r="C18" s="16"/>
      <c r="D18" s="16"/>
    </row>
    <row r="19" spans="2:23">
      <c r="B19" t="s">
        <v>327</v>
      </c>
      <c r="C19" s="16"/>
      <c r="D19" s="16"/>
    </row>
    <row r="20" spans="2:23">
      <c r="B20" t="s">
        <v>328</v>
      </c>
      <c r="C20" s="16"/>
      <c r="D20" s="16"/>
    </row>
    <row r="21" spans="2:23">
      <c r="B21" t="s">
        <v>329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3501</v>
      </c>
    </row>
    <row r="3" spans="2:52" s="1" customFormat="1">
      <c r="B3" s="2" t="s">
        <v>2</v>
      </c>
      <c r="C3" s="26" t="s">
        <v>3502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2114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2123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2528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2124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873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2114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2124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873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7"/>
  <sheetViews>
    <sheetView rightToLeft="1" topLeftCell="A4" workbookViewId="0">
      <selection activeCell="E18" sqref="E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87">
        <v>45106</v>
      </c>
    </row>
    <row r="2" spans="2:19" s="1" customFormat="1">
      <c r="B2" s="2" t="s">
        <v>1</v>
      </c>
      <c r="C2" s="12" t="s">
        <v>3501</v>
      </c>
    </row>
    <row r="3" spans="2:19" s="1" customFormat="1">
      <c r="B3" s="2" t="s">
        <v>2</v>
      </c>
      <c r="C3" s="26" t="s">
        <v>3502</v>
      </c>
    </row>
    <row r="4" spans="2:19" s="1" customFormat="1">
      <c r="B4" s="2" t="s">
        <v>3</v>
      </c>
      <c r="C4" s="88" t="s">
        <v>197</v>
      </c>
    </row>
    <row r="5" spans="2:19">
      <c r="B5" s="2"/>
    </row>
    <row r="7" spans="2:19" ht="26.25" customHeight="1">
      <c r="B7" s="104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J12+J54</f>
        <v>12595.552147569002</v>
      </c>
      <c r="K11" s="76">
        <f>J11/$J$11</f>
        <v>1</v>
      </c>
      <c r="L11" s="76">
        <f>J11/'סכום נכסי הקרן'!$C$42</f>
        <v>0.13474835423522621</v>
      </c>
      <c r="S11" s="90"/>
    </row>
    <row r="12" spans="2:19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J13+J18+J44+J46+J48+J50+J52</f>
        <v>12006.307687569002</v>
      </c>
      <c r="K12" s="80">
        <f t="shared" ref="K12:K60" si="0">J12/$J$11</f>
        <v>0.95321805244451097</v>
      </c>
      <c r="L12" s="80">
        <f>J12/'סכום נכסי הקרן'!$C$42</f>
        <v>0.12844456379420541</v>
      </c>
    </row>
    <row r="13" spans="2:19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8002.8460800000012</v>
      </c>
      <c r="K13" s="80">
        <f t="shared" si="0"/>
        <v>0.63537080282300973</v>
      </c>
      <c r="L13" s="80">
        <f>J13/'סכום נכסי הקרן'!$C$42</f>
        <v>8.5615170009514976E-2</v>
      </c>
    </row>
    <row r="14" spans="2:19">
      <c r="B14" s="91" t="s">
        <v>3503</v>
      </c>
      <c r="C14" t="s">
        <v>3504</v>
      </c>
      <c r="D14">
        <v>11</v>
      </c>
      <c r="E14" t="s">
        <v>207</v>
      </c>
      <c r="F14" t="s">
        <v>208</v>
      </c>
      <c r="G14" t="s">
        <v>102</v>
      </c>
      <c r="H14" s="92">
        <v>4.3799999999999999E-2</v>
      </c>
      <c r="I14" s="92">
        <v>4.3799999999999999E-2</v>
      </c>
      <c r="J14" s="93">
        <v>1193.3590200000001</v>
      </c>
      <c r="K14" s="92">
        <f t="shared" si="0"/>
        <v>9.4744478528503706E-2</v>
      </c>
      <c r="L14" s="92">
        <f>J14/'סכום נכסי הקרן'!$C$42</f>
        <v>1.2766662554590601E-2</v>
      </c>
    </row>
    <row r="15" spans="2:19">
      <c r="B15" s="91" t="s">
        <v>3505</v>
      </c>
      <c r="C15" s="91" t="s">
        <v>206</v>
      </c>
      <c r="D15">
        <v>12</v>
      </c>
      <c r="E15" t="s">
        <v>207</v>
      </c>
      <c r="F15" t="s">
        <v>208</v>
      </c>
      <c r="G15" t="s">
        <v>102</v>
      </c>
      <c r="H15" s="92">
        <v>4.3700000000000003E-2</v>
      </c>
      <c r="I15" s="92">
        <v>4.3700000000000003E-2</v>
      </c>
      <c r="J15" s="93">
        <f>36.95624+733.40865</f>
        <v>770.36488999999995</v>
      </c>
      <c r="K15" s="92">
        <f t="shared" si="0"/>
        <v>6.1161660955743317E-2</v>
      </c>
      <c r="L15" s="92">
        <f>J15/'סכום נכסי הקרן'!$C$42</f>
        <v>8.2414331560793051E-3</v>
      </c>
    </row>
    <row r="16" spans="2:19">
      <c r="B16" s="91" t="s">
        <v>3506</v>
      </c>
      <c r="C16" t="s">
        <v>209</v>
      </c>
      <c r="D16">
        <v>10</v>
      </c>
      <c r="E16" t="s">
        <v>207</v>
      </c>
      <c r="F16" t="s">
        <v>208</v>
      </c>
      <c r="G16" t="s">
        <v>102</v>
      </c>
      <c r="H16" s="92">
        <v>4.3900000000000002E-2</v>
      </c>
      <c r="I16" s="92">
        <v>4.3900000000000002E-2</v>
      </c>
      <c r="J16" s="93">
        <f>4517.75671+1325.47528</f>
        <v>5843.2319900000002</v>
      </c>
      <c r="K16" s="92">
        <f t="shared" si="0"/>
        <v>0.46391233361911571</v>
      </c>
      <c r="L16" s="92">
        <f>J16/'סכום נכסי הקרן'!$C$42</f>
        <v>6.2511423464599036E-2</v>
      </c>
    </row>
    <row r="17" spans="2:12">
      <c r="B17" s="91" t="s">
        <v>3507</v>
      </c>
      <c r="C17" s="91" t="s">
        <v>3508</v>
      </c>
      <c r="D17">
        <v>20</v>
      </c>
      <c r="E17" t="s">
        <v>207</v>
      </c>
      <c r="F17" t="s">
        <v>208</v>
      </c>
      <c r="G17" t="s">
        <v>102</v>
      </c>
      <c r="H17" s="92">
        <v>4.2700000000000002E-2</v>
      </c>
      <c r="I17" s="92">
        <v>4.2700000000000002E-2</v>
      </c>
      <c r="J17" s="93">
        <v>195.89017999999999</v>
      </c>
      <c r="K17" s="92">
        <f t="shared" si="0"/>
        <v>1.555232971964692E-2</v>
      </c>
      <c r="L17" s="92">
        <f>J17/'סכום נכסי הקרן'!$C$42</f>
        <v>2.0956508342460196E-3</v>
      </c>
    </row>
    <row r="18" spans="2:12">
      <c r="B18" s="79" t="s">
        <v>210</v>
      </c>
      <c r="D18" s="16"/>
      <c r="I18" s="80">
        <v>0</v>
      </c>
      <c r="J18" s="81">
        <f>SUM(J19:J43)</f>
        <v>4003.4616075690001</v>
      </c>
      <c r="K18" s="80">
        <f t="shared" si="0"/>
        <v>0.31784724962150118</v>
      </c>
      <c r="L18" s="80">
        <f>J18/'סכום נכסי הקרן'!$C$42</f>
        <v>4.282939378469041E-2</v>
      </c>
    </row>
    <row r="19" spans="2:12">
      <c r="B19" s="91" t="s">
        <v>3503</v>
      </c>
      <c r="C19" s="91" t="s">
        <v>3509</v>
      </c>
      <c r="D19">
        <v>11</v>
      </c>
      <c r="E19" t="s">
        <v>207</v>
      </c>
      <c r="F19" t="s">
        <v>208</v>
      </c>
      <c r="G19" t="s">
        <v>110</v>
      </c>
      <c r="H19" s="92">
        <v>0</v>
      </c>
      <c r="I19" s="92">
        <v>0</v>
      </c>
      <c r="J19" s="93">
        <v>1.33E-3</v>
      </c>
      <c r="K19" s="92">
        <f t="shared" si="0"/>
        <v>1.0559283026403063E-7</v>
      </c>
      <c r="L19" s="92">
        <f>J19/'סכום נכסי הקרן'!$C$42</f>
        <v>1.4228460097117712E-8</v>
      </c>
    </row>
    <row r="20" spans="2:12">
      <c r="B20" s="91" t="s">
        <v>3505</v>
      </c>
      <c r="C20" s="91" t="s">
        <v>217</v>
      </c>
      <c r="D20">
        <v>12</v>
      </c>
      <c r="E20" t="s">
        <v>207</v>
      </c>
      <c r="F20" t="s">
        <v>208</v>
      </c>
      <c r="G20" t="s">
        <v>110</v>
      </c>
      <c r="H20" s="92">
        <v>2.75E-2</v>
      </c>
      <c r="I20" s="92">
        <v>2.75E-2</v>
      </c>
      <c r="J20" s="93">
        <f>5.43803155+7.95548</f>
        <v>13.393511549999999</v>
      </c>
      <c r="K20" s="92">
        <f t="shared" si="0"/>
        <v>1.063352474991341E-3</v>
      </c>
      <c r="L20" s="92">
        <f>J20/'סכום נכסי הקרן'!$C$42</f>
        <v>1.4328499597703775E-4</v>
      </c>
    </row>
    <row r="21" spans="2:12">
      <c r="B21" s="91" t="s">
        <v>3506</v>
      </c>
      <c r="C21" t="s">
        <v>218</v>
      </c>
      <c r="D21">
        <v>10</v>
      </c>
      <c r="E21" t="s">
        <v>207</v>
      </c>
      <c r="F21" t="s">
        <v>208</v>
      </c>
      <c r="G21" t="s">
        <v>110</v>
      </c>
      <c r="H21" s="92">
        <v>2.8500000000000001E-2</v>
      </c>
      <c r="I21" s="92">
        <v>2.8500000000000001E-2</v>
      </c>
      <c r="J21" s="93">
        <f>13.39855146+1.23200203+228.71296</f>
        <v>243.34351349000002</v>
      </c>
      <c r="K21" s="92">
        <f t="shared" si="0"/>
        <v>1.9319797229926629E-2</v>
      </c>
      <c r="L21" s="92">
        <f>J21/'סכום נכסי הקרן'!$C$42</f>
        <v>2.6033108808908956E-3</v>
      </c>
    </row>
    <row r="22" spans="2:12">
      <c r="B22" s="91" t="s">
        <v>3507</v>
      </c>
      <c r="C22" s="91" t="s">
        <v>3510</v>
      </c>
      <c r="D22">
        <v>20</v>
      </c>
      <c r="E22" t="s">
        <v>207</v>
      </c>
      <c r="F22" t="s">
        <v>208</v>
      </c>
      <c r="G22" t="s">
        <v>110</v>
      </c>
      <c r="H22" s="92">
        <v>0</v>
      </c>
      <c r="I22" s="92">
        <v>0</v>
      </c>
      <c r="J22" s="93">
        <v>5.5330300000000001</v>
      </c>
      <c r="K22" s="92">
        <f t="shared" si="0"/>
        <v>4.3928443431262359E-4</v>
      </c>
      <c r="L22" s="92">
        <f>J22/'סכום נכסי הקרן'!$C$42</f>
        <v>5.9192854564778355E-5</v>
      </c>
    </row>
    <row r="23" spans="2:12">
      <c r="B23" s="91" t="s">
        <v>3503</v>
      </c>
      <c r="C23" s="91" t="s">
        <v>3511</v>
      </c>
      <c r="D23">
        <v>11</v>
      </c>
      <c r="E23" t="s">
        <v>207</v>
      </c>
      <c r="F23" t="s">
        <v>208</v>
      </c>
      <c r="G23" t="s">
        <v>120</v>
      </c>
      <c r="H23" s="92">
        <v>0</v>
      </c>
      <c r="I23" s="92">
        <v>0</v>
      </c>
      <c r="J23" s="93">
        <v>1.0000000000000001E-5</v>
      </c>
      <c r="K23" s="92">
        <f t="shared" si="0"/>
        <v>7.9393105461677168E-10</v>
      </c>
      <c r="L23" s="92">
        <f>J23/'סכום נכסי הקרן'!$C$42</f>
        <v>1.0698090298584747E-10</v>
      </c>
    </row>
    <row r="24" spans="2:12">
      <c r="B24" s="91" t="s">
        <v>3505</v>
      </c>
      <c r="C24" t="s">
        <v>214</v>
      </c>
      <c r="D24">
        <v>12</v>
      </c>
      <c r="E24" t="s">
        <v>207</v>
      </c>
      <c r="F24" t="s">
        <v>208</v>
      </c>
      <c r="G24" t="s">
        <v>120</v>
      </c>
      <c r="H24" s="92">
        <v>0</v>
      </c>
      <c r="I24" s="92">
        <v>0</v>
      </c>
      <c r="J24" s="93">
        <v>2.1087098339999999</v>
      </c>
      <c r="K24" s="92">
        <f t="shared" si="0"/>
        <v>1.6741702223883772E-4</v>
      </c>
      <c r="L24" s="92">
        <f>J24/'סכום נכסי הקרן'!$C$42</f>
        <v>2.2559168217645649E-5</v>
      </c>
    </row>
    <row r="25" spans="2:12">
      <c r="B25" s="91" t="s">
        <v>3506</v>
      </c>
      <c r="C25" t="s">
        <v>3512</v>
      </c>
      <c r="D25">
        <v>10</v>
      </c>
      <c r="E25" t="s">
        <v>207</v>
      </c>
      <c r="F25" t="s">
        <v>208</v>
      </c>
      <c r="G25" t="s">
        <v>120</v>
      </c>
      <c r="H25" s="92">
        <v>0</v>
      </c>
      <c r="I25" s="92">
        <v>0</v>
      </c>
      <c r="J25" s="93">
        <v>9.9999999999999978E-5</v>
      </c>
      <c r="K25" s="92">
        <f t="shared" si="0"/>
        <v>7.9393105461677133E-9</v>
      </c>
      <c r="L25" s="92">
        <f>J25/'סכום נכסי הקרן'!$C$42</f>
        <v>1.0698090298584744E-9</v>
      </c>
    </row>
    <row r="26" spans="2:12">
      <c r="B26" s="91" t="s">
        <v>3507</v>
      </c>
      <c r="C26" s="91" t="s">
        <v>3513</v>
      </c>
      <c r="D26">
        <v>20</v>
      </c>
      <c r="E26" t="s">
        <v>207</v>
      </c>
      <c r="F26" t="s">
        <v>208</v>
      </c>
      <c r="G26" t="s">
        <v>120</v>
      </c>
      <c r="H26" s="92">
        <v>0</v>
      </c>
      <c r="I26" s="92">
        <v>0</v>
      </c>
      <c r="J26" s="93">
        <v>8.5299999999999994E-3</v>
      </c>
      <c r="K26" s="92">
        <f t="shared" si="0"/>
        <v>6.7722318958810609E-7</v>
      </c>
      <c r="L26" s="92">
        <f>J26/'סכום נכסי הקרן'!$C$42</f>
        <v>9.1254710246927878E-8</v>
      </c>
    </row>
    <row r="27" spans="2:12">
      <c r="B27" s="91" t="s">
        <v>3503</v>
      </c>
      <c r="C27" s="91" t="s">
        <v>3514</v>
      </c>
      <c r="D27">
        <v>11</v>
      </c>
      <c r="E27" t="s">
        <v>207</v>
      </c>
      <c r="F27" t="s">
        <v>208</v>
      </c>
      <c r="G27" t="s">
        <v>106</v>
      </c>
      <c r="H27" s="92">
        <v>4.5600000000000002E-2</v>
      </c>
      <c r="I27" s="92">
        <v>4.5600000000000002E-2</v>
      </c>
      <c r="J27" s="93">
        <v>457.96206000000001</v>
      </c>
      <c r="K27" s="92">
        <f t="shared" si="0"/>
        <v>3.6359030127026924E-2</v>
      </c>
      <c r="L27" s="92">
        <f>J27/'סכום נכסי הקרן'!$C$42</f>
        <v>4.8993194712058851E-3</v>
      </c>
    </row>
    <row r="28" spans="2:12">
      <c r="B28" s="91" t="s">
        <v>3505</v>
      </c>
      <c r="C28" s="91" t="s">
        <v>3515</v>
      </c>
      <c r="D28">
        <v>12</v>
      </c>
      <c r="E28" t="s">
        <v>207</v>
      </c>
      <c r="F28" t="s">
        <v>208</v>
      </c>
      <c r="G28" t="s">
        <v>106</v>
      </c>
      <c r="H28" s="92">
        <v>4.6600000000000003E-2</v>
      </c>
      <c r="I28" s="92">
        <v>4.6600000000000003E-2</v>
      </c>
      <c r="J28" s="93">
        <f>19.23594764+331.45301</f>
        <v>350.68895764000001</v>
      </c>
      <c r="K28" s="92">
        <f t="shared" si="0"/>
        <v>2.7842285398158154E-2</v>
      </c>
      <c r="L28" s="92">
        <f>J28/'סכום נכסי הקרן'!$C$42</f>
        <v>3.751702135549281E-3</v>
      </c>
    </row>
    <row r="29" spans="2:12">
      <c r="B29" s="91" t="s">
        <v>3506</v>
      </c>
      <c r="C29" t="s">
        <v>215</v>
      </c>
      <c r="D29">
        <v>10</v>
      </c>
      <c r="E29" t="s">
        <v>207</v>
      </c>
      <c r="F29" t="s">
        <v>208</v>
      </c>
      <c r="G29" t="s">
        <v>106</v>
      </c>
      <c r="H29" s="92">
        <v>4.5100000000000001E-2</v>
      </c>
      <c r="I29" s="92">
        <v>4.5100000000000001E-2</v>
      </c>
      <c r="J29" s="93">
        <f>119.16402576+1915.14016</f>
        <v>2034.3041857599999</v>
      </c>
      <c r="K29" s="92">
        <f t="shared" si="0"/>
        <v>0.16150972676117495</v>
      </c>
      <c r="L29" s="92">
        <f>J29/'סכום נכסי הקרן'!$C$42</f>
        <v>2.1763169874049394E-2</v>
      </c>
    </row>
    <row r="30" spans="2:12">
      <c r="B30" s="91" t="s">
        <v>3507</v>
      </c>
      <c r="C30" s="91" t="s">
        <v>3516</v>
      </c>
      <c r="D30">
        <v>20</v>
      </c>
      <c r="E30" t="s">
        <v>207</v>
      </c>
      <c r="F30" t="s">
        <v>208</v>
      </c>
      <c r="G30" t="s">
        <v>106</v>
      </c>
      <c r="H30" s="92">
        <v>4.6600000000000003E-2</v>
      </c>
      <c r="I30" s="92">
        <v>4.6600000000000003E-2</v>
      </c>
      <c r="J30" s="93">
        <v>858.58544999999992</v>
      </c>
      <c r="K30" s="92">
        <f t="shared" si="0"/>
        <v>6.816576517971154E-2</v>
      </c>
      <c r="L30" s="92">
        <f>J30/'סכום נכסי הקרן'!$C$42</f>
        <v>9.1852246731510181E-3</v>
      </c>
    </row>
    <row r="31" spans="2:12">
      <c r="B31" s="91" t="s">
        <v>3506</v>
      </c>
      <c r="C31" t="s">
        <v>3517</v>
      </c>
      <c r="D31">
        <v>10</v>
      </c>
      <c r="E31" t="s">
        <v>207</v>
      </c>
      <c r="F31" t="s">
        <v>208</v>
      </c>
      <c r="G31" t="s">
        <v>202</v>
      </c>
      <c r="H31" s="92">
        <v>0</v>
      </c>
      <c r="I31" s="92">
        <v>0</v>
      </c>
      <c r="J31" s="93">
        <v>1.2347687E-2</v>
      </c>
      <c r="K31" s="92">
        <f t="shared" si="0"/>
        <v>9.8032121619878005E-7</v>
      </c>
      <c r="L31" s="92">
        <f>J31/'סכום נכסי הקרן'!$C$42</f>
        <v>1.3209667050466097E-7</v>
      </c>
    </row>
    <row r="32" spans="2:12">
      <c r="B32" s="91" t="s">
        <v>3506</v>
      </c>
      <c r="C32" t="s">
        <v>216</v>
      </c>
      <c r="D32">
        <v>10</v>
      </c>
      <c r="E32" t="s">
        <v>207</v>
      </c>
      <c r="F32" t="s">
        <v>208</v>
      </c>
      <c r="G32" t="s">
        <v>116</v>
      </c>
      <c r="H32" s="92">
        <v>0</v>
      </c>
      <c r="I32" s="92">
        <v>0</v>
      </c>
      <c r="J32" s="93">
        <f>0.023554332+3.33469</f>
        <v>3.3582443319999999</v>
      </c>
      <c r="K32" s="92">
        <f t="shared" si="0"/>
        <v>2.6662144641655556E-4</v>
      </c>
      <c r="L32" s="92">
        <f>J32/'סכום נכסי הקרן'!$C$42</f>
        <v>3.5926801108446407E-5</v>
      </c>
    </row>
    <row r="33" spans="2:12">
      <c r="B33" s="91" t="s">
        <v>3507</v>
      </c>
      <c r="C33" s="91" t="s">
        <v>3518</v>
      </c>
      <c r="D33">
        <v>20</v>
      </c>
      <c r="E33" t="s">
        <v>207</v>
      </c>
      <c r="F33" t="s">
        <v>208</v>
      </c>
      <c r="G33" t="s">
        <v>116</v>
      </c>
      <c r="H33" s="92">
        <v>0</v>
      </c>
      <c r="I33" s="92">
        <v>0</v>
      </c>
      <c r="J33" s="93">
        <v>9.0249999999999997E-2</v>
      </c>
      <c r="K33" s="92">
        <f t="shared" si="0"/>
        <v>7.1652277679163635E-6</v>
      </c>
      <c r="L33" s="92">
        <f>J33/'סכום נכסי הקרן'!$C$42</f>
        <v>9.655026494472733E-7</v>
      </c>
    </row>
    <row r="34" spans="2:12">
      <c r="B34" s="91" t="s">
        <v>3505</v>
      </c>
      <c r="C34" s="91" t="s">
        <v>3519</v>
      </c>
      <c r="D34">
        <v>12</v>
      </c>
      <c r="E34" t="s">
        <v>207</v>
      </c>
      <c r="F34" t="s">
        <v>208</v>
      </c>
      <c r="G34" t="s">
        <v>200</v>
      </c>
      <c r="H34" s="92">
        <v>0</v>
      </c>
      <c r="I34" s="92">
        <v>0</v>
      </c>
      <c r="J34" s="93">
        <v>8.9849999999999999E-2</v>
      </c>
      <c r="K34" s="92">
        <f t="shared" si="0"/>
        <v>7.1334705257316926E-6</v>
      </c>
      <c r="L34" s="92">
        <f>J34/'סכום נכסי הקרן'!$C$42</f>
        <v>9.6122341332783936E-7</v>
      </c>
    </row>
    <row r="35" spans="2:12">
      <c r="B35" s="91" t="s">
        <v>3506</v>
      </c>
      <c r="C35" t="s">
        <v>219</v>
      </c>
      <c r="D35">
        <v>10</v>
      </c>
      <c r="E35" t="s">
        <v>207</v>
      </c>
      <c r="F35" t="s">
        <v>208</v>
      </c>
      <c r="G35" t="s">
        <v>200</v>
      </c>
      <c r="H35" s="92">
        <v>0</v>
      </c>
      <c r="I35" s="92">
        <v>0</v>
      </c>
      <c r="J35" s="93">
        <v>4.4920000000000002E-2</v>
      </c>
      <c r="K35" s="92">
        <f t="shared" si="0"/>
        <v>3.5663382973385383E-6</v>
      </c>
      <c r="L35" s="92">
        <f>J35/'סכום נכסי הקרן'!$C$42</f>
        <v>4.8055821621242681E-7</v>
      </c>
    </row>
    <row r="36" spans="2:12">
      <c r="B36" s="91" t="s">
        <v>3507</v>
      </c>
      <c r="C36" s="91" t="s">
        <v>3520</v>
      </c>
      <c r="D36">
        <v>20</v>
      </c>
      <c r="E36" t="s">
        <v>207</v>
      </c>
      <c r="F36" t="s">
        <v>208</v>
      </c>
      <c r="G36" t="s">
        <v>200</v>
      </c>
      <c r="H36" s="92">
        <v>0</v>
      </c>
      <c r="I36" s="92">
        <v>0</v>
      </c>
      <c r="J36" s="93">
        <v>1.5529999999999999E-2</v>
      </c>
      <c r="K36" s="92">
        <f t="shared" si="0"/>
        <v>1.2329749278198462E-6</v>
      </c>
      <c r="L36" s="92">
        <f>J36/'סכום נכסי הקרן'!$C$42</f>
        <v>1.661413423370211E-7</v>
      </c>
    </row>
    <row r="37" spans="2:12">
      <c r="B37" s="91" t="s">
        <v>3506</v>
      </c>
      <c r="C37" s="91" t="s">
        <v>3521</v>
      </c>
      <c r="D37">
        <v>10</v>
      </c>
      <c r="E37" t="s">
        <v>207</v>
      </c>
      <c r="F37" t="s">
        <v>208</v>
      </c>
      <c r="G37" t="s">
        <v>203</v>
      </c>
      <c r="H37" s="92">
        <v>0</v>
      </c>
      <c r="I37" s="92">
        <v>0</v>
      </c>
      <c r="J37" s="93">
        <v>6.7429050000000004E-2</v>
      </c>
      <c r="K37" s="92">
        <f t="shared" si="0"/>
        <v>5.3534016778307025E-6</v>
      </c>
      <c r="L37" s="92">
        <f>J37/'סכום נכסי הקרן'!$C$42</f>
        <v>7.2136206564778583E-7</v>
      </c>
    </row>
    <row r="38" spans="2:12">
      <c r="B38" s="91" t="s">
        <v>3506</v>
      </c>
      <c r="C38" t="s">
        <v>3522</v>
      </c>
      <c r="D38">
        <v>10</v>
      </c>
      <c r="E38" t="s">
        <v>207</v>
      </c>
      <c r="F38" t="s">
        <v>208</v>
      </c>
      <c r="G38" t="s">
        <v>201</v>
      </c>
      <c r="H38" s="92">
        <v>0</v>
      </c>
      <c r="I38" s="92">
        <v>0</v>
      </c>
      <c r="J38" s="93">
        <v>9.1291410000000003E-3</v>
      </c>
      <c r="K38" s="92">
        <f t="shared" si="0"/>
        <v>7.2479085418752091E-7</v>
      </c>
      <c r="L38" s="92">
        <f>J38/'סכום נכסי הקרן'!$C$42</f>
        <v>9.7664374766512249E-8</v>
      </c>
    </row>
    <row r="39" spans="2:12">
      <c r="B39" s="91" t="s">
        <v>3503</v>
      </c>
      <c r="C39" s="91" t="s">
        <v>3523</v>
      </c>
      <c r="D39">
        <v>11</v>
      </c>
      <c r="E39" t="s">
        <v>207</v>
      </c>
      <c r="F39" t="s">
        <v>208</v>
      </c>
      <c r="G39" t="s">
        <v>113</v>
      </c>
      <c r="H39" s="92">
        <v>0</v>
      </c>
      <c r="I39" s="92">
        <v>0</v>
      </c>
      <c r="J39" s="93">
        <v>4.2000000000000002E-4</v>
      </c>
      <c r="K39" s="92">
        <f t="shared" si="0"/>
        <v>3.334510429390441E-8</v>
      </c>
      <c r="L39" s="92">
        <f>J39/'סכום נכסי הקרן'!$C$42</f>
        <v>4.4931979254055939E-9</v>
      </c>
    </row>
    <row r="40" spans="2:12">
      <c r="B40" s="91" t="s">
        <v>3505</v>
      </c>
      <c r="C40" s="91" t="s">
        <v>220</v>
      </c>
      <c r="D40">
        <v>12</v>
      </c>
      <c r="E40" t="s">
        <v>207</v>
      </c>
      <c r="F40" t="s">
        <v>208</v>
      </c>
      <c r="G40" t="s">
        <v>113</v>
      </c>
      <c r="H40" s="92">
        <v>4.5280000000000001E-2</v>
      </c>
      <c r="I40" s="92">
        <v>4.5280000000000001E-2</v>
      </c>
      <c r="J40" s="93">
        <f>10.518379267+0.40211</f>
        <v>10.920489267000001</v>
      </c>
      <c r="K40" s="92">
        <f t="shared" si="0"/>
        <v>8.6701155606804458E-4</v>
      </c>
      <c r="L40" s="92">
        <f>J40/'סכום נכסי הקרן'!$C$42</f>
        <v>1.1682838028309154E-4</v>
      </c>
    </row>
    <row r="41" spans="2:12">
      <c r="B41" s="91" t="s">
        <v>3506</v>
      </c>
      <c r="C41" t="s">
        <v>221</v>
      </c>
      <c r="D41">
        <v>10</v>
      </c>
      <c r="E41" t="s">
        <v>207</v>
      </c>
      <c r="F41" t="s">
        <v>208</v>
      </c>
      <c r="G41" t="s">
        <v>113</v>
      </c>
      <c r="H41" s="92">
        <v>4.3729999999999998E-2</v>
      </c>
      <c r="I41" s="92">
        <v>4.3729999999999998E-2</v>
      </c>
      <c r="J41" s="93">
        <f>21.620814468+1.25206</f>
        <v>22.872874467999999</v>
      </c>
      <c r="K41" s="92">
        <f t="shared" si="0"/>
        <v>1.8159485348496268E-3</v>
      </c>
      <c r="L41" s="92">
        <f>J41/'סכום נכסי הקרן'!$C$42</f>
        <v>2.446960764468575E-4</v>
      </c>
    </row>
    <row r="42" spans="2:12">
      <c r="B42" s="91" t="s">
        <v>3507</v>
      </c>
      <c r="C42" s="91" t="s">
        <v>3524</v>
      </c>
      <c r="D42">
        <v>20</v>
      </c>
      <c r="E42" t="s">
        <v>207</v>
      </c>
      <c r="F42" t="s">
        <v>208</v>
      </c>
      <c r="G42" t="s">
        <v>113</v>
      </c>
      <c r="H42" s="92">
        <v>0</v>
      </c>
      <c r="I42" s="92">
        <v>0</v>
      </c>
      <c r="J42" s="93">
        <v>3.6929999999999998E-2</v>
      </c>
      <c r="K42" s="92">
        <f t="shared" si="0"/>
        <v>2.9319873846997373E-6</v>
      </c>
      <c r="L42" s="92">
        <f>J42/'סכום נכסי הקרן'!$C$42</f>
        <v>3.9508047472673462E-7</v>
      </c>
    </row>
    <row r="43" spans="2:12">
      <c r="B43" s="91" t="s">
        <v>3506</v>
      </c>
      <c r="C43" t="s">
        <v>3525</v>
      </c>
      <c r="D43">
        <v>10</v>
      </c>
      <c r="E43" t="s">
        <v>207</v>
      </c>
      <c r="F43" t="s">
        <v>208</v>
      </c>
      <c r="G43" t="s">
        <v>199</v>
      </c>
      <c r="H43" s="92">
        <v>0</v>
      </c>
      <c r="I43" s="92">
        <v>0</v>
      </c>
      <c r="J43" s="93">
        <v>1.3805349999999999E-2</v>
      </c>
      <c r="K43" s="92">
        <f t="shared" si="0"/>
        <v>1.0960496084853646E-6</v>
      </c>
      <c r="L43" s="92">
        <f>J43/'סכום נכסי הקרן'!$C$42</f>
        <v>1.476908809035669E-7</v>
      </c>
    </row>
    <row r="44" spans="2:12">
      <c r="B44" s="79" t="s">
        <v>222</v>
      </c>
      <c r="D44" s="16"/>
      <c r="I44" s="80">
        <v>0</v>
      </c>
      <c r="J44" s="81">
        <f>SUM(J45)</f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211</v>
      </c>
      <c r="C45" t="s">
        <v>211</v>
      </c>
      <c r="D45" s="16"/>
      <c r="E45" t="s">
        <v>211</v>
      </c>
      <c r="G45" t="s">
        <v>211</v>
      </c>
      <c r="H45" s="92">
        <v>0</v>
      </c>
      <c r="I45" s="92">
        <v>0</v>
      </c>
      <c r="J45" s="93">
        <v>0</v>
      </c>
      <c r="K45" s="92">
        <f t="shared" si="0"/>
        <v>0</v>
      </c>
      <c r="L45" s="92">
        <f>J45/'סכום נכסי הקרן'!$C$42</f>
        <v>0</v>
      </c>
    </row>
    <row r="46" spans="2:12">
      <c r="B46" s="79" t="s">
        <v>223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211</v>
      </c>
      <c r="C47" t="s">
        <v>211</v>
      </c>
      <c r="D47" s="16"/>
      <c r="E47" t="s">
        <v>211</v>
      </c>
      <c r="G47" t="s">
        <v>211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224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211</v>
      </c>
      <c r="C49" t="s">
        <v>211</v>
      </c>
      <c r="D49" s="16"/>
      <c r="E49" t="s">
        <v>211</v>
      </c>
      <c r="G49" t="s">
        <v>211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225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211</v>
      </c>
      <c r="C51" t="s">
        <v>211</v>
      </c>
      <c r="D51" s="16"/>
      <c r="E51" t="s">
        <v>211</v>
      </c>
      <c r="G51" t="s">
        <v>211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226</v>
      </c>
      <c r="D52" s="16"/>
      <c r="I52" s="80">
        <v>0</v>
      </c>
      <c r="J52" s="81">
        <f>SUM(J53)</f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211</v>
      </c>
      <c r="C53" t="s">
        <v>211</v>
      </c>
      <c r="D53" s="16"/>
      <c r="E53" t="s">
        <v>211</v>
      </c>
      <c r="G53" t="s">
        <v>211</v>
      </c>
      <c r="H53" s="92">
        <v>0</v>
      </c>
      <c r="I53" s="92">
        <v>0</v>
      </c>
      <c r="J53" s="93">
        <v>0</v>
      </c>
      <c r="K53" s="92">
        <f t="shared" si="0"/>
        <v>0</v>
      </c>
      <c r="L53" s="92">
        <f>J53/'סכום נכסי הקרן'!$C$42</f>
        <v>0</v>
      </c>
    </row>
    <row r="54" spans="2:12">
      <c r="B54" s="79" t="s">
        <v>227</v>
      </c>
      <c r="D54" s="16"/>
      <c r="I54" s="80">
        <v>0</v>
      </c>
      <c r="J54" s="81">
        <f>J55+J59</f>
        <v>589.24446</v>
      </c>
      <c r="K54" s="80">
        <f t="shared" si="0"/>
        <v>4.6781947555489006E-2</v>
      </c>
      <c r="L54" s="80">
        <f>J54/'סכום נכסי הקרן'!$C$42</f>
        <v>6.3037904410208076E-3</v>
      </c>
    </row>
    <row r="55" spans="2:12">
      <c r="B55" s="79" t="s">
        <v>228</v>
      </c>
      <c r="D55" s="16"/>
      <c r="I55" s="80">
        <v>0</v>
      </c>
      <c r="J55" s="81">
        <f>SUM(J56:J58)</f>
        <v>589.24446</v>
      </c>
      <c r="K55" s="80">
        <f t="shared" si="0"/>
        <v>4.6781947555489006E-2</v>
      </c>
      <c r="L55" s="80">
        <f>J55/'סכום נכסי הקרן'!$C$42</f>
        <v>6.3037904410208076E-3</v>
      </c>
    </row>
    <row r="56" spans="2:12">
      <c r="B56" s="91" t="s">
        <v>3526</v>
      </c>
      <c r="C56" s="91" t="s">
        <v>3527</v>
      </c>
      <c r="D56">
        <v>85</v>
      </c>
      <c r="E56" t="s">
        <v>929</v>
      </c>
      <c r="F56" t="s">
        <v>213</v>
      </c>
      <c r="G56" t="s">
        <v>110</v>
      </c>
      <c r="H56" s="92">
        <v>3.15E-2</v>
      </c>
      <c r="I56" s="92">
        <v>3.15E-2</v>
      </c>
      <c r="J56" s="93">
        <v>70.192669999999993</v>
      </c>
      <c r="K56" s="92">
        <f t="shared" si="0"/>
        <v>5.5728140519467019E-3</v>
      </c>
      <c r="L56" s="92">
        <f>J56/'סכום נכסי הקרן'!$C$42</f>
        <v>7.5092752195876048E-4</v>
      </c>
    </row>
    <row r="57" spans="2:12">
      <c r="B57" s="91" t="s">
        <v>3526</v>
      </c>
      <c r="C57" s="91" t="s">
        <v>3528</v>
      </c>
      <c r="D57">
        <v>85</v>
      </c>
      <c r="E57" t="s">
        <v>929</v>
      </c>
      <c r="F57" t="s">
        <v>213</v>
      </c>
      <c r="G57" t="s">
        <v>106</v>
      </c>
      <c r="H57" s="92">
        <v>4.9799999999999997E-2</v>
      </c>
      <c r="I57" s="92">
        <v>4.9799999999999997E-2</v>
      </c>
      <c r="J57" s="93">
        <v>504.26846</v>
      </c>
      <c r="K57" s="92">
        <f t="shared" si="0"/>
        <v>4.0035439025777532E-2</v>
      </c>
      <c r="L57" s="92">
        <f>J57/'סכום נכסי הקרן'!$C$42</f>
        <v>5.3947095198082703E-3</v>
      </c>
    </row>
    <row r="58" spans="2:12">
      <c r="B58" s="91" t="s">
        <v>3526</v>
      </c>
      <c r="C58" s="91" t="s">
        <v>3529</v>
      </c>
      <c r="D58">
        <v>85</v>
      </c>
      <c r="E58" t="s">
        <v>929</v>
      </c>
      <c r="F58" t="s">
        <v>213</v>
      </c>
      <c r="G58" t="s">
        <v>200</v>
      </c>
      <c r="H58" s="92">
        <v>0</v>
      </c>
      <c r="I58" s="92">
        <v>0</v>
      </c>
      <c r="J58" s="93">
        <v>14.783329999999999</v>
      </c>
      <c r="K58" s="92">
        <f t="shared" si="0"/>
        <v>1.1736944777647757E-3</v>
      </c>
      <c r="L58" s="92">
        <f>J58/'סכום נכסי הקרן'!$C$42</f>
        <v>1.5815339925377684E-4</v>
      </c>
    </row>
    <row r="59" spans="2:12">
      <c r="B59" s="79" t="s">
        <v>226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211</v>
      </c>
      <c r="C60" t="s">
        <v>211</v>
      </c>
      <c r="D60" s="16"/>
      <c r="E60" t="s">
        <v>211</v>
      </c>
      <c r="G60" t="s">
        <v>211</v>
      </c>
      <c r="H60" s="92">
        <v>0</v>
      </c>
      <c r="I60" s="92">
        <v>0</v>
      </c>
      <c r="J60" s="93">
        <v>0</v>
      </c>
      <c r="K60" s="92">
        <f t="shared" si="0"/>
        <v>0</v>
      </c>
      <c r="L60" s="92">
        <f>J60/'סכום נכסי הקרן'!$C$42</f>
        <v>0</v>
      </c>
    </row>
    <row r="61" spans="2:12">
      <c r="B61" t="s">
        <v>229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5:5">
      <c r="E497" s="15"/>
    </row>
  </sheetData>
  <mergeCells count="1">
    <mergeCell ref="B7:L7"/>
  </mergeCells>
  <dataValidations count="1">
    <dataValidation allowBlank="1" showInputMessage="1" showErrorMessage="1" sqref="E11 C1:C4" xr:uid="{D39E4A55-3799-49AE-8C96-DF66EBD1A09D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3501</v>
      </c>
    </row>
    <row r="3" spans="2:49" s="1" customFormat="1">
      <c r="B3" s="2" t="s">
        <v>2</v>
      </c>
      <c r="C3" s="26" t="s">
        <v>3502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15873028.470000001</v>
      </c>
      <c r="H11" s="7"/>
      <c r="I11" s="75">
        <v>-374.81779052524968</v>
      </c>
      <c r="J11" s="76">
        <v>1</v>
      </c>
      <c r="K11" s="76">
        <v>-4.0000000000000001E-3</v>
      </c>
      <c r="AW11" s="16"/>
    </row>
    <row r="12" spans="2:49">
      <c r="B12" s="79" t="s">
        <v>204</v>
      </c>
      <c r="C12" s="16"/>
      <c r="D12" s="16"/>
      <c r="G12" s="81">
        <v>14972149.949999999</v>
      </c>
      <c r="I12" s="81">
        <v>-575.98634214509855</v>
      </c>
      <c r="J12" s="80">
        <v>1.5367</v>
      </c>
      <c r="K12" s="80">
        <v>-6.1999999999999998E-3</v>
      </c>
    </row>
    <row r="13" spans="2:49">
      <c r="B13" s="79" t="s">
        <v>2114</v>
      </c>
      <c r="C13" s="16"/>
      <c r="D13" s="16"/>
      <c r="G13" s="81">
        <v>292294.38</v>
      </c>
      <c r="I13" s="81">
        <v>-12.07163173496</v>
      </c>
      <c r="J13" s="80">
        <v>3.2199999999999999E-2</v>
      </c>
      <c r="K13" s="80">
        <v>-1E-4</v>
      </c>
    </row>
    <row r="14" spans="2:49">
      <c r="B14" t="s">
        <v>2529</v>
      </c>
      <c r="C14" t="s">
        <v>2530</v>
      </c>
      <c r="D14" t="s">
        <v>123</v>
      </c>
      <c r="E14" t="s">
        <v>102</v>
      </c>
      <c r="F14" t="s">
        <v>491</v>
      </c>
      <c r="G14" s="77">
        <v>14605.77</v>
      </c>
      <c r="H14" s="77">
        <v>-3.7968000000000002</v>
      </c>
      <c r="I14" s="77">
        <v>-0.55455187535999995</v>
      </c>
      <c r="J14" s="78">
        <v>1.5E-3</v>
      </c>
      <c r="K14" s="78">
        <v>0</v>
      </c>
    </row>
    <row r="15" spans="2:49">
      <c r="B15" t="s">
        <v>2529</v>
      </c>
      <c r="C15" t="s">
        <v>2531</v>
      </c>
      <c r="D15" t="s">
        <v>123</v>
      </c>
      <c r="E15" t="s">
        <v>102</v>
      </c>
      <c r="F15" t="s">
        <v>269</v>
      </c>
      <c r="G15" s="77">
        <v>15184.48</v>
      </c>
      <c r="H15" s="77">
        <v>-3.0135000000000001</v>
      </c>
      <c r="I15" s="77">
        <v>-0.45758430480000001</v>
      </c>
      <c r="J15" s="78">
        <v>1.1999999999999999E-3</v>
      </c>
      <c r="K15" s="78">
        <v>0</v>
      </c>
    </row>
    <row r="16" spans="2:49">
      <c r="B16" t="s">
        <v>2532</v>
      </c>
      <c r="C16" t="s">
        <v>2533</v>
      </c>
      <c r="D16" t="s">
        <v>123</v>
      </c>
      <c r="E16" t="s">
        <v>102</v>
      </c>
      <c r="F16" t="s">
        <v>275</v>
      </c>
      <c r="G16" s="77">
        <v>51432.38</v>
      </c>
      <c r="H16" s="77">
        <v>-5.9061000000000003</v>
      </c>
      <c r="I16" s="77">
        <v>-3.0376477951799998</v>
      </c>
      <c r="J16" s="78">
        <v>8.0999999999999996E-3</v>
      </c>
      <c r="K16" s="78">
        <v>0</v>
      </c>
    </row>
    <row r="17" spans="2:11">
      <c r="B17" t="s">
        <v>2532</v>
      </c>
      <c r="C17" t="s">
        <v>2534</v>
      </c>
      <c r="D17" t="s">
        <v>123</v>
      </c>
      <c r="E17" t="s">
        <v>102</v>
      </c>
      <c r="F17" t="s">
        <v>266</v>
      </c>
      <c r="G17" s="77">
        <v>54033.71</v>
      </c>
      <c r="H17" s="77">
        <v>-20.2544</v>
      </c>
      <c r="I17" s="77">
        <v>-10.94420375824</v>
      </c>
      <c r="J17" s="78">
        <v>2.92E-2</v>
      </c>
      <c r="K17" s="78">
        <v>-1E-4</v>
      </c>
    </row>
    <row r="18" spans="2:11">
      <c r="B18" t="s">
        <v>2532</v>
      </c>
      <c r="C18" t="s">
        <v>2535</v>
      </c>
      <c r="D18" t="s">
        <v>123</v>
      </c>
      <c r="E18" t="s">
        <v>102</v>
      </c>
      <c r="F18" t="s">
        <v>269</v>
      </c>
      <c r="G18" s="77">
        <v>12985.67</v>
      </c>
      <c r="H18" s="77">
        <v>18.036999999999999</v>
      </c>
      <c r="I18" s="77">
        <v>2.3422252978999998</v>
      </c>
      <c r="J18" s="78">
        <v>-6.1999999999999998E-3</v>
      </c>
      <c r="K18" s="78">
        <v>0</v>
      </c>
    </row>
    <row r="19" spans="2:11">
      <c r="B19" t="s">
        <v>2536</v>
      </c>
      <c r="C19" t="s">
        <v>2537</v>
      </c>
      <c r="D19" t="s">
        <v>123</v>
      </c>
      <c r="E19" t="s">
        <v>102</v>
      </c>
      <c r="F19" t="s">
        <v>266</v>
      </c>
      <c r="G19" s="77">
        <v>37386.879999999997</v>
      </c>
      <c r="H19" s="77">
        <v>30.247</v>
      </c>
      <c r="I19" s="77">
        <v>11.3084095936</v>
      </c>
      <c r="J19" s="78">
        <v>-3.0200000000000001E-2</v>
      </c>
      <c r="K19" s="78">
        <v>1E-4</v>
      </c>
    </row>
    <row r="20" spans="2:11">
      <c r="B20" t="s">
        <v>2536</v>
      </c>
      <c r="C20" t="s">
        <v>2538</v>
      </c>
      <c r="D20" t="s">
        <v>123</v>
      </c>
      <c r="E20" t="s">
        <v>102</v>
      </c>
      <c r="F20" t="s">
        <v>266</v>
      </c>
      <c r="G20" s="77">
        <v>32464.799999999999</v>
      </c>
      <c r="H20" s="77">
        <v>-34.604799999999997</v>
      </c>
      <c r="I20" s="77">
        <v>-11.234379110400001</v>
      </c>
      <c r="J20" s="78">
        <v>0.03</v>
      </c>
      <c r="K20" s="78">
        <v>-1E-4</v>
      </c>
    </row>
    <row r="21" spans="2:11">
      <c r="B21" t="s">
        <v>2539</v>
      </c>
      <c r="C21" t="s">
        <v>2540</v>
      </c>
      <c r="D21" t="s">
        <v>123</v>
      </c>
      <c r="E21" t="s">
        <v>102</v>
      </c>
      <c r="F21" t="s">
        <v>281</v>
      </c>
      <c r="G21" s="77">
        <v>31813.71</v>
      </c>
      <c r="H21" s="77">
        <v>1.5334000000000001</v>
      </c>
      <c r="I21" s="77">
        <v>0.48783142913999999</v>
      </c>
      <c r="J21" s="78">
        <v>-1.2999999999999999E-3</v>
      </c>
      <c r="K21" s="78">
        <v>0</v>
      </c>
    </row>
    <row r="22" spans="2:11">
      <c r="B22" t="s">
        <v>2541</v>
      </c>
      <c r="C22" t="s">
        <v>2542</v>
      </c>
      <c r="D22" t="s">
        <v>123</v>
      </c>
      <c r="E22" t="s">
        <v>102</v>
      </c>
      <c r="F22" t="s">
        <v>259</v>
      </c>
      <c r="G22" s="77">
        <v>42386.98</v>
      </c>
      <c r="H22" s="77">
        <v>4.3099999999999999E-2</v>
      </c>
      <c r="I22" s="77">
        <v>1.8268788380000001E-2</v>
      </c>
      <c r="J22" s="78">
        <v>0</v>
      </c>
      <c r="K22" s="78">
        <v>0</v>
      </c>
    </row>
    <row r="23" spans="2:11">
      <c r="B23" s="79" t="s">
        <v>2123</v>
      </c>
      <c r="C23" s="16"/>
      <c r="D23" s="16"/>
      <c r="G23" s="81">
        <v>13548939.439999999</v>
      </c>
      <c r="I23" s="81">
        <v>-457.3501353715385</v>
      </c>
      <c r="J23" s="80">
        <v>1.2202</v>
      </c>
      <c r="K23" s="80">
        <v>-4.8999999999999998E-3</v>
      </c>
    </row>
    <row r="24" spans="2:11">
      <c r="B24" t="s">
        <v>2543</v>
      </c>
      <c r="C24" t="s">
        <v>2544</v>
      </c>
      <c r="D24" t="s">
        <v>123</v>
      </c>
      <c r="E24" t="s">
        <v>106</v>
      </c>
      <c r="F24" t="s">
        <v>278</v>
      </c>
      <c r="G24" s="77">
        <v>11117.4</v>
      </c>
      <c r="H24" s="77">
        <v>0.1666</v>
      </c>
      <c r="I24" s="77">
        <v>6.8381704372800001E-2</v>
      </c>
      <c r="J24" s="78">
        <v>-2.0000000000000001E-4</v>
      </c>
      <c r="K24" s="78">
        <v>0</v>
      </c>
    </row>
    <row r="25" spans="2:11">
      <c r="B25" t="s">
        <v>2543</v>
      </c>
      <c r="C25" t="s">
        <v>2545</v>
      </c>
      <c r="D25" t="s">
        <v>123</v>
      </c>
      <c r="E25" t="s">
        <v>106</v>
      </c>
      <c r="F25" t="s">
        <v>278</v>
      </c>
      <c r="G25" s="77">
        <v>12970.3</v>
      </c>
      <c r="H25" s="77">
        <v>2.8400000000000002E-2</v>
      </c>
      <c r="I25" s="77">
        <v>1.3599722718400001E-2</v>
      </c>
      <c r="J25" s="78">
        <v>0</v>
      </c>
      <c r="K25" s="78">
        <v>0</v>
      </c>
    </row>
    <row r="26" spans="2:11">
      <c r="B26" t="s">
        <v>2543</v>
      </c>
      <c r="C26" t="s">
        <v>2546</v>
      </c>
      <c r="D26" t="s">
        <v>123</v>
      </c>
      <c r="E26" t="s">
        <v>106</v>
      </c>
      <c r="F26" t="s">
        <v>281</v>
      </c>
      <c r="G26" s="77">
        <v>35205.1</v>
      </c>
      <c r="H26" s="77">
        <v>0.42770000000000002</v>
      </c>
      <c r="I26" s="77">
        <v>0.55591260928840003</v>
      </c>
      <c r="J26" s="78">
        <v>-1.5E-3</v>
      </c>
      <c r="K26" s="78">
        <v>0</v>
      </c>
    </row>
    <row r="27" spans="2:11">
      <c r="B27" t="s">
        <v>2543</v>
      </c>
      <c r="C27" t="s">
        <v>2547</v>
      </c>
      <c r="D27" t="s">
        <v>123</v>
      </c>
      <c r="E27" t="s">
        <v>106</v>
      </c>
      <c r="F27" t="s">
        <v>281</v>
      </c>
      <c r="G27" s="77">
        <v>14189.9</v>
      </c>
      <c r="H27" s="77">
        <v>4.3099999999999999E-2</v>
      </c>
      <c r="I27" s="77">
        <v>2.2579706754799998E-2</v>
      </c>
      <c r="J27" s="78">
        <v>-1E-4</v>
      </c>
      <c r="K27" s="78">
        <v>0</v>
      </c>
    </row>
    <row r="28" spans="2:11">
      <c r="B28" t="s">
        <v>2543</v>
      </c>
      <c r="C28" t="s">
        <v>2548</v>
      </c>
      <c r="D28" t="s">
        <v>123</v>
      </c>
      <c r="E28" t="s">
        <v>106</v>
      </c>
      <c r="F28" t="s">
        <v>281</v>
      </c>
      <c r="G28" s="77">
        <v>9649.1299999999992</v>
      </c>
      <c r="H28" s="77">
        <v>0.52249999999999996</v>
      </c>
      <c r="I28" s="77">
        <v>0.18613847209100001</v>
      </c>
      <c r="J28" s="78">
        <v>-5.0000000000000001E-4</v>
      </c>
      <c r="K28" s="78">
        <v>0</v>
      </c>
    </row>
    <row r="29" spans="2:11">
      <c r="B29" t="s">
        <v>2549</v>
      </c>
      <c r="C29" t="s">
        <v>2550</v>
      </c>
      <c r="D29" t="s">
        <v>123</v>
      </c>
      <c r="E29" t="s">
        <v>106</v>
      </c>
      <c r="F29" t="s">
        <v>278</v>
      </c>
      <c r="G29" s="77">
        <v>18529</v>
      </c>
      <c r="H29" s="77">
        <v>0.58909999999999996</v>
      </c>
      <c r="I29" s="77">
        <v>0.40299781958800002</v>
      </c>
      <c r="J29" s="78">
        <v>-1.1000000000000001E-3</v>
      </c>
      <c r="K29" s="78">
        <v>0</v>
      </c>
    </row>
    <row r="30" spans="2:11">
      <c r="B30" t="s">
        <v>2551</v>
      </c>
      <c r="C30" t="s">
        <v>2552</v>
      </c>
      <c r="D30" t="s">
        <v>123</v>
      </c>
      <c r="E30" t="s">
        <v>106</v>
      </c>
      <c r="F30" t="s">
        <v>281</v>
      </c>
      <c r="G30" s="77">
        <v>14823.2</v>
      </c>
      <c r="H30" s="77">
        <v>2.6225000000000001</v>
      </c>
      <c r="I30" s="77">
        <v>1.43522224664</v>
      </c>
      <c r="J30" s="78">
        <v>-3.8E-3</v>
      </c>
      <c r="K30" s="78">
        <v>0</v>
      </c>
    </row>
    <row r="31" spans="2:11">
      <c r="B31" t="s">
        <v>2553</v>
      </c>
      <c r="C31" t="s">
        <v>2554</v>
      </c>
      <c r="D31" t="s">
        <v>123</v>
      </c>
      <c r="E31" t="s">
        <v>106</v>
      </c>
      <c r="F31" t="s">
        <v>281</v>
      </c>
      <c r="G31" s="77">
        <v>14823.2</v>
      </c>
      <c r="H31" s="77">
        <v>2.6036999999999999</v>
      </c>
      <c r="I31" s="77">
        <v>1.4249335228127999</v>
      </c>
      <c r="J31" s="78">
        <v>-3.8E-3</v>
      </c>
      <c r="K31" s="78">
        <v>0</v>
      </c>
    </row>
    <row r="32" spans="2:11">
      <c r="B32" t="s">
        <v>2555</v>
      </c>
      <c r="C32" t="s">
        <v>2556</v>
      </c>
      <c r="D32" t="s">
        <v>123</v>
      </c>
      <c r="E32" t="s">
        <v>106</v>
      </c>
      <c r="F32" t="s">
        <v>281</v>
      </c>
      <c r="G32" s="77">
        <v>22302.34</v>
      </c>
      <c r="H32" s="77">
        <v>0.89990000000000003</v>
      </c>
      <c r="I32" s="77">
        <v>0.74097981328072005</v>
      </c>
      <c r="J32" s="78">
        <v>-2E-3</v>
      </c>
      <c r="K32" s="78">
        <v>0</v>
      </c>
    </row>
    <row r="33" spans="2:11">
      <c r="B33" t="s">
        <v>2557</v>
      </c>
      <c r="C33" t="s">
        <v>2558</v>
      </c>
      <c r="D33" t="s">
        <v>123</v>
      </c>
      <c r="E33" t="s">
        <v>106</v>
      </c>
      <c r="F33" t="s">
        <v>281</v>
      </c>
      <c r="G33" s="77">
        <v>18529</v>
      </c>
      <c r="H33" s="77">
        <v>2.8969999999999998</v>
      </c>
      <c r="I33" s="77">
        <v>1.98181069996</v>
      </c>
      <c r="J33" s="78">
        <v>-5.3E-3</v>
      </c>
      <c r="K33" s="78">
        <v>0</v>
      </c>
    </row>
    <row r="34" spans="2:11">
      <c r="B34" t="s">
        <v>2559</v>
      </c>
      <c r="C34" t="s">
        <v>2560</v>
      </c>
      <c r="D34" t="s">
        <v>123</v>
      </c>
      <c r="E34" t="s">
        <v>106</v>
      </c>
      <c r="F34" t="s">
        <v>281</v>
      </c>
      <c r="G34" s="77">
        <v>16764.349999999999</v>
      </c>
      <c r="H34" s="77">
        <v>1.8345</v>
      </c>
      <c r="I34" s="77">
        <v>1.1354450667689999</v>
      </c>
      <c r="J34" s="78">
        <v>-3.0000000000000001E-3</v>
      </c>
      <c r="K34" s="78">
        <v>0</v>
      </c>
    </row>
    <row r="35" spans="2:11">
      <c r="B35" t="s">
        <v>2559</v>
      </c>
      <c r="C35" t="s">
        <v>2561</v>
      </c>
      <c r="D35" t="s">
        <v>123</v>
      </c>
      <c r="E35" t="s">
        <v>106</v>
      </c>
      <c r="F35" t="s">
        <v>281</v>
      </c>
      <c r="G35" s="77">
        <v>18529</v>
      </c>
      <c r="H35" s="77">
        <v>2.9531000000000001</v>
      </c>
      <c r="I35" s="77">
        <v>2.0201881871079999</v>
      </c>
      <c r="J35" s="78">
        <v>-5.4000000000000003E-3</v>
      </c>
      <c r="K35" s="78">
        <v>0</v>
      </c>
    </row>
    <row r="36" spans="2:11">
      <c r="B36" t="s">
        <v>2562</v>
      </c>
      <c r="C36" t="s">
        <v>2563</v>
      </c>
      <c r="D36" t="s">
        <v>123</v>
      </c>
      <c r="E36" t="s">
        <v>106</v>
      </c>
      <c r="F36" t="s">
        <v>281</v>
      </c>
      <c r="G36" s="77">
        <v>5675.96</v>
      </c>
      <c r="H36" s="77">
        <v>2.7726000000000002</v>
      </c>
      <c r="I36" s="77">
        <v>0.58101619441632002</v>
      </c>
      <c r="J36" s="78">
        <v>-1.6000000000000001E-3</v>
      </c>
      <c r="K36" s="78">
        <v>0</v>
      </c>
    </row>
    <row r="37" spans="2:11">
      <c r="B37" t="s">
        <v>2564</v>
      </c>
      <c r="C37" t="s">
        <v>2565</v>
      </c>
      <c r="D37" t="s">
        <v>123</v>
      </c>
      <c r="E37" t="s">
        <v>106</v>
      </c>
      <c r="F37" t="s">
        <v>278</v>
      </c>
      <c r="G37" s="77">
        <v>22234.799999999999</v>
      </c>
      <c r="H37" s="77">
        <v>1.6302000000000001</v>
      </c>
      <c r="I37" s="77">
        <v>1.3382455518431999</v>
      </c>
      <c r="J37" s="78">
        <v>-3.5999999999999999E-3</v>
      </c>
      <c r="K37" s="78">
        <v>0</v>
      </c>
    </row>
    <row r="38" spans="2:11">
      <c r="B38" t="s">
        <v>2566</v>
      </c>
      <c r="C38" t="s">
        <v>2567</v>
      </c>
      <c r="D38" t="s">
        <v>123</v>
      </c>
      <c r="E38" t="s">
        <v>106</v>
      </c>
      <c r="F38" t="s">
        <v>281</v>
      </c>
      <c r="G38" s="77">
        <v>14823.2</v>
      </c>
      <c r="H38" s="77">
        <v>2.4165000000000001</v>
      </c>
      <c r="I38" s="77">
        <v>1.3224841025759999</v>
      </c>
      <c r="J38" s="78">
        <v>-3.5000000000000001E-3</v>
      </c>
      <c r="K38" s="78">
        <v>0</v>
      </c>
    </row>
    <row r="39" spans="2:11">
      <c r="B39" t="s">
        <v>2568</v>
      </c>
      <c r="C39" t="s">
        <v>2569</v>
      </c>
      <c r="D39" t="s">
        <v>123</v>
      </c>
      <c r="E39" t="s">
        <v>106</v>
      </c>
      <c r="F39" t="s">
        <v>281</v>
      </c>
      <c r="G39" s="77">
        <v>30650.18</v>
      </c>
      <c r="H39" s="77">
        <v>-1.0608</v>
      </c>
      <c r="I39" s="77">
        <v>-1.20040620805248</v>
      </c>
      <c r="J39" s="78">
        <v>3.2000000000000002E-3</v>
      </c>
      <c r="K39" s="78">
        <v>0</v>
      </c>
    </row>
    <row r="40" spans="2:11">
      <c r="B40" t="s">
        <v>2570</v>
      </c>
      <c r="C40" t="s">
        <v>2571</v>
      </c>
      <c r="D40" t="s">
        <v>123</v>
      </c>
      <c r="E40" t="s">
        <v>106</v>
      </c>
      <c r="F40" t="s">
        <v>281</v>
      </c>
      <c r="G40" s="77">
        <v>18529</v>
      </c>
      <c r="H40" s="77">
        <v>2.4178000000000002</v>
      </c>
      <c r="I40" s="77">
        <v>1.6539944461039999</v>
      </c>
      <c r="J40" s="78">
        <v>-4.4000000000000003E-3</v>
      </c>
      <c r="K40" s="78">
        <v>0</v>
      </c>
    </row>
    <row r="41" spans="2:11">
      <c r="B41" t="s">
        <v>2572</v>
      </c>
      <c r="C41" t="s">
        <v>2573</v>
      </c>
      <c r="D41" t="s">
        <v>123</v>
      </c>
      <c r="E41" t="s">
        <v>106</v>
      </c>
      <c r="F41" t="s">
        <v>278</v>
      </c>
      <c r="G41" s="77">
        <v>12970.3</v>
      </c>
      <c r="H41" s="77">
        <v>1.5699000000000001</v>
      </c>
      <c r="I41" s="77">
        <v>0.7517677709724</v>
      </c>
      <c r="J41" s="78">
        <v>-2E-3</v>
      </c>
      <c r="K41" s="78">
        <v>0</v>
      </c>
    </row>
    <row r="42" spans="2:11">
      <c r="B42" t="s">
        <v>2574</v>
      </c>
      <c r="C42" t="s">
        <v>2575</v>
      </c>
      <c r="D42" t="s">
        <v>123</v>
      </c>
      <c r="E42" t="s">
        <v>106</v>
      </c>
      <c r="F42" t="s">
        <v>281</v>
      </c>
      <c r="G42" s="77">
        <v>49287.14</v>
      </c>
      <c r="H42" s="77">
        <v>2.3542000000000001</v>
      </c>
      <c r="I42" s="77">
        <v>4.2838935017569604</v>
      </c>
      <c r="J42" s="78">
        <v>-1.14E-2</v>
      </c>
      <c r="K42" s="78">
        <v>0</v>
      </c>
    </row>
    <row r="43" spans="2:11">
      <c r="B43" t="s">
        <v>2576</v>
      </c>
      <c r="C43" t="s">
        <v>2577</v>
      </c>
      <c r="D43" t="s">
        <v>123</v>
      </c>
      <c r="E43" t="s">
        <v>106</v>
      </c>
      <c r="F43" t="s">
        <v>281</v>
      </c>
      <c r="G43" s="77">
        <v>11117.4</v>
      </c>
      <c r="H43" s="77">
        <v>3.4582000000000002</v>
      </c>
      <c r="I43" s="77">
        <v>1.4194334337456</v>
      </c>
      <c r="J43" s="78">
        <v>-3.8E-3</v>
      </c>
      <c r="K43" s="78">
        <v>0</v>
      </c>
    </row>
    <row r="44" spans="2:11">
      <c r="B44" t="s">
        <v>2576</v>
      </c>
      <c r="C44" t="s">
        <v>2578</v>
      </c>
      <c r="D44" t="s">
        <v>123</v>
      </c>
      <c r="E44" t="s">
        <v>106</v>
      </c>
      <c r="F44" t="s">
        <v>281</v>
      </c>
      <c r="G44" s="77">
        <v>11117.4</v>
      </c>
      <c r="H44" s="77">
        <v>3.5882000000000001</v>
      </c>
      <c r="I44" s="77">
        <v>1.4727925067856</v>
      </c>
      <c r="J44" s="78">
        <v>-3.8999999999999998E-3</v>
      </c>
      <c r="K44" s="78">
        <v>0</v>
      </c>
    </row>
    <row r="45" spans="2:11">
      <c r="B45" t="s">
        <v>2576</v>
      </c>
      <c r="C45" t="s">
        <v>2579</v>
      </c>
      <c r="D45" t="s">
        <v>123</v>
      </c>
      <c r="E45" t="s">
        <v>106</v>
      </c>
      <c r="F45" t="s">
        <v>281</v>
      </c>
      <c r="G45" s="77">
        <v>29646.400000000001</v>
      </c>
      <c r="H45" s="77">
        <v>2.0768</v>
      </c>
      <c r="I45" s="77">
        <v>2.2731512387584001</v>
      </c>
      <c r="J45" s="78">
        <v>-6.1000000000000004E-3</v>
      </c>
      <c r="K45" s="78">
        <v>0</v>
      </c>
    </row>
    <row r="46" spans="2:11">
      <c r="B46" t="s">
        <v>2580</v>
      </c>
      <c r="C46" t="s">
        <v>2581</v>
      </c>
      <c r="D46" t="s">
        <v>123</v>
      </c>
      <c r="E46" t="s">
        <v>106</v>
      </c>
      <c r="F46" t="s">
        <v>281</v>
      </c>
      <c r="G46" s="77">
        <v>29646.400000000001</v>
      </c>
      <c r="H46" s="77">
        <v>2.9641000000000002</v>
      </c>
      <c r="I46" s="77">
        <v>3.2443410953408001</v>
      </c>
      <c r="J46" s="78">
        <v>-8.6999999999999994E-3</v>
      </c>
      <c r="K46" s="78">
        <v>0</v>
      </c>
    </row>
    <row r="47" spans="2:11">
      <c r="B47" t="s">
        <v>2580</v>
      </c>
      <c r="C47" t="s">
        <v>2582</v>
      </c>
      <c r="D47" t="s">
        <v>123</v>
      </c>
      <c r="E47" t="s">
        <v>106</v>
      </c>
      <c r="F47" t="s">
        <v>281</v>
      </c>
      <c r="G47" s="77">
        <v>14823.2</v>
      </c>
      <c r="H47" s="77">
        <v>2.9641000000000002</v>
      </c>
      <c r="I47" s="77">
        <v>1.6221705476704</v>
      </c>
      <c r="J47" s="78">
        <v>-4.3E-3</v>
      </c>
      <c r="K47" s="78">
        <v>0</v>
      </c>
    </row>
    <row r="48" spans="2:11">
      <c r="B48" t="s">
        <v>2580</v>
      </c>
      <c r="C48" t="s">
        <v>2583</v>
      </c>
      <c r="D48" t="s">
        <v>123</v>
      </c>
      <c r="E48" t="s">
        <v>106</v>
      </c>
      <c r="F48" t="s">
        <v>281</v>
      </c>
      <c r="G48" s="77">
        <v>31499.3</v>
      </c>
      <c r="H48" s="77">
        <v>2.0701999999999998</v>
      </c>
      <c r="I48" s="77">
        <v>2.4075476937512001</v>
      </c>
      <c r="J48" s="78">
        <v>-6.4000000000000003E-3</v>
      </c>
      <c r="K48" s="78">
        <v>0</v>
      </c>
    </row>
    <row r="49" spans="2:11">
      <c r="B49" t="s">
        <v>2580</v>
      </c>
      <c r="C49" t="s">
        <v>2584</v>
      </c>
      <c r="D49" t="s">
        <v>123</v>
      </c>
      <c r="E49" t="s">
        <v>106</v>
      </c>
      <c r="F49" t="s">
        <v>281</v>
      </c>
      <c r="G49" s="77">
        <v>35205.1</v>
      </c>
      <c r="H49" s="77">
        <v>2.0701999999999998</v>
      </c>
      <c r="I49" s="77">
        <v>2.6907885988984002</v>
      </c>
      <c r="J49" s="78">
        <v>-7.1999999999999998E-3</v>
      </c>
      <c r="K49" s="78">
        <v>0</v>
      </c>
    </row>
    <row r="50" spans="2:11">
      <c r="B50" t="s">
        <v>2585</v>
      </c>
      <c r="C50" t="s">
        <v>2586</v>
      </c>
      <c r="D50" t="s">
        <v>123</v>
      </c>
      <c r="E50" t="s">
        <v>102</v>
      </c>
      <c r="F50" t="s">
        <v>269</v>
      </c>
      <c r="G50" s="77">
        <v>160942</v>
      </c>
      <c r="H50" s="77">
        <v>-4.8510999999999997</v>
      </c>
      <c r="I50" s="77">
        <v>-7.8074573620000001</v>
      </c>
      <c r="J50" s="78">
        <v>2.0799999999999999E-2</v>
      </c>
      <c r="K50" s="78">
        <v>-1E-4</v>
      </c>
    </row>
    <row r="51" spans="2:11">
      <c r="B51" t="s">
        <v>2585</v>
      </c>
      <c r="C51" t="s">
        <v>2587</v>
      </c>
      <c r="D51" t="s">
        <v>123</v>
      </c>
      <c r="E51" t="s">
        <v>102</v>
      </c>
      <c r="F51" t="s">
        <v>269</v>
      </c>
      <c r="G51" s="77">
        <v>64888.56</v>
      </c>
      <c r="H51" s="77">
        <v>-4.8630000000000004</v>
      </c>
      <c r="I51" s="77">
        <v>-3.1555306727999999</v>
      </c>
      <c r="J51" s="78">
        <v>8.3999999999999995E-3</v>
      </c>
      <c r="K51" s="78">
        <v>0</v>
      </c>
    </row>
    <row r="52" spans="2:11">
      <c r="B52" t="s">
        <v>2588</v>
      </c>
      <c r="C52" t="s">
        <v>2589</v>
      </c>
      <c r="D52" t="s">
        <v>123</v>
      </c>
      <c r="E52" t="s">
        <v>102</v>
      </c>
      <c r="F52" t="s">
        <v>269</v>
      </c>
      <c r="G52" s="77">
        <v>110760.12</v>
      </c>
      <c r="H52" s="77">
        <v>-4.4904000000000002</v>
      </c>
      <c r="I52" s="77">
        <v>-4.9735724284799998</v>
      </c>
      <c r="J52" s="78">
        <v>1.3299999999999999E-2</v>
      </c>
      <c r="K52" s="78">
        <v>-1E-4</v>
      </c>
    </row>
    <row r="53" spans="2:11">
      <c r="B53" t="s">
        <v>2588</v>
      </c>
      <c r="C53" t="s">
        <v>2590</v>
      </c>
      <c r="D53" t="s">
        <v>123</v>
      </c>
      <c r="E53" t="s">
        <v>102</v>
      </c>
      <c r="F53" t="s">
        <v>269</v>
      </c>
      <c r="G53" s="77">
        <v>113263.96</v>
      </c>
      <c r="H53" s="77">
        <v>-4.5260999999999996</v>
      </c>
      <c r="I53" s="77">
        <v>-5.1264400935600003</v>
      </c>
      <c r="J53" s="78">
        <v>1.37E-2</v>
      </c>
      <c r="K53" s="78">
        <v>-1E-4</v>
      </c>
    </row>
    <row r="54" spans="2:11">
      <c r="B54" t="s">
        <v>2591</v>
      </c>
      <c r="C54" t="s">
        <v>2592</v>
      </c>
      <c r="D54" t="s">
        <v>123</v>
      </c>
      <c r="E54" t="s">
        <v>102</v>
      </c>
      <c r="F54" t="s">
        <v>278</v>
      </c>
      <c r="G54" s="77">
        <v>40411.75</v>
      </c>
      <c r="H54" s="77">
        <v>-1.5528999999999999</v>
      </c>
      <c r="I54" s="77">
        <v>-0.62755406574999995</v>
      </c>
      <c r="J54" s="78">
        <v>1.6999999999999999E-3</v>
      </c>
      <c r="K54" s="78">
        <v>0</v>
      </c>
    </row>
    <row r="55" spans="2:11">
      <c r="B55" t="s">
        <v>2591</v>
      </c>
      <c r="C55" t="s">
        <v>2593</v>
      </c>
      <c r="D55" t="s">
        <v>123</v>
      </c>
      <c r="E55" t="s">
        <v>102</v>
      </c>
      <c r="F55" t="s">
        <v>278</v>
      </c>
      <c r="G55" s="77">
        <v>127854.36</v>
      </c>
      <c r="H55" s="77">
        <v>-1.6452</v>
      </c>
      <c r="I55" s="77">
        <v>-2.1034599307200001</v>
      </c>
      <c r="J55" s="78">
        <v>5.5999999999999999E-3</v>
      </c>
      <c r="K55" s="78">
        <v>0</v>
      </c>
    </row>
    <row r="56" spans="2:11">
      <c r="B56" t="s">
        <v>2591</v>
      </c>
      <c r="C56" t="s">
        <v>2594</v>
      </c>
      <c r="D56" t="s">
        <v>123</v>
      </c>
      <c r="E56" t="s">
        <v>102</v>
      </c>
      <c r="F56" t="s">
        <v>278</v>
      </c>
      <c r="G56" s="77">
        <v>47134.07</v>
      </c>
      <c r="H56" s="77">
        <v>-1.5809</v>
      </c>
      <c r="I56" s="77">
        <v>-0.74514251262999998</v>
      </c>
      <c r="J56" s="78">
        <v>2E-3</v>
      </c>
      <c r="K56" s="78">
        <v>0</v>
      </c>
    </row>
    <row r="57" spans="2:11">
      <c r="B57" t="s">
        <v>2591</v>
      </c>
      <c r="C57" t="s">
        <v>2595</v>
      </c>
      <c r="D57" t="s">
        <v>123</v>
      </c>
      <c r="E57" t="s">
        <v>102</v>
      </c>
      <c r="F57" t="s">
        <v>278</v>
      </c>
      <c r="G57" s="77">
        <v>51580.29</v>
      </c>
      <c r="H57" s="77">
        <v>-1.5529999999999999</v>
      </c>
      <c r="I57" s="77">
        <v>-0.80104190369999995</v>
      </c>
      <c r="J57" s="78">
        <v>2.0999999999999999E-3</v>
      </c>
      <c r="K57" s="78">
        <v>0</v>
      </c>
    </row>
    <row r="58" spans="2:11">
      <c r="B58" t="s">
        <v>2591</v>
      </c>
      <c r="C58" t="s">
        <v>2596</v>
      </c>
      <c r="D58" t="s">
        <v>123</v>
      </c>
      <c r="E58" t="s">
        <v>102</v>
      </c>
      <c r="F58" t="s">
        <v>278</v>
      </c>
      <c r="G58" s="77">
        <v>35064.949999999997</v>
      </c>
      <c r="H58" s="77">
        <v>-1.5809</v>
      </c>
      <c r="I58" s="77">
        <v>-0.55434179454999999</v>
      </c>
      <c r="J58" s="78">
        <v>1.5E-3</v>
      </c>
      <c r="K58" s="78">
        <v>0</v>
      </c>
    </row>
    <row r="59" spans="2:11">
      <c r="B59" t="s">
        <v>2597</v>
      </c>
      <c r="C59" t="s">
        <v>2598</v>
      </c>
      <c r="D59" t="s">
        <v>123</v>
      </c>
      <c r="E59" t="s">
        <v>102</v>
      </c>
      <c r="F59" t="s">
        <v>278</v>
      </c>
      <c r="G59" s="77">
        <v>30599.97</v>
      </c>
      <c r="H59" s="77">
        <v>-1.119</v>
      </c>
      <c r="I59" s="77">
        <v>-0.34241366429999998</v>
      </c>
      <c r="J59" s="78">
        <v>8.9999999999999998E-4</v>
      </c>
      <c r="K59" s="78">
        <v>0</v>
      </c>
    </row>
    <row r="60" spans="2:11">
      <c r="B60" t="s">
        <v>2597</v>
      </c>
      <c r="C60" t="s">
        <v>2599</v>
      </c>
      <c r="D60" t="s">
        <v>123</v>
      </c>
      <c r="E60" t="s">
        <v>102</v>
      </c>
      <c r="F60" t="s">
        <v>278</v>
      </c>
      <c r="G60" s="77">
        <v>27052.34</v>
      </c>
      <c r="H60" s="77">
        <v>-1.1355999999999999</v>
      </c>
      <c r="I60" s="77">
        <v>-0.30720637303999998</v>
      </c>
      <c r="J60" s="78">
        <v>8.0000000000000004E-4</v>
      </c>
      <c r="K60" s="78">
        <v>0</v>
      </c>
    </row>
    <row r="61" spans="2:11">
      <c r="B61" t="s">
        <v>2597</v>
      </c>
      <c r="C61" t="s">
        <v>2600</v>
      </c>
      <c r="D61" t="s">
        <v>123</v>
      </c>
      <c r="E61" t="s">
        <v>102</v>
      </c>
      <c r="F61" t="s">
        <v>278</v>
      </c>
      <c r="G61" s="77">
        <v>163666.66</v>
      </c>
      <c r="H61" s="77">
        <v>-1.1355999999999999</v>
      </c>
      <c r="I61" s="77">
        <v>-1.85859859096</v>
      </c>
      <c r="J61" s="78">
        <v>5.0000000000000001E-3</v>
      </c>
      <c r="K61" s="78">
        <v>0</v>
      </c>
    </row>
    <row r="62" spans="2:11">
      <c r="B62" t="s">
        <v>2597</v>
      </c>
      <c r="C62" t="s">
        <v>2601</v>
      </c>
      <c r="D62" t="s">
        <v>123</v>
      </c>
      <c r="E62" t="s">
        <v>102</v>
      </c>
      <c r="F62" t="s">
        <v>278</v>
      </c>
      <c r="G62" s="77">
        <v>20717.25</v>
      </c>
      <c r="H62" s="77">
        <v>-1.1355999999999999</v>
      </c>
      <c r="I62" s="77">
        <v>-0.23526509100000001</v>
      </c>
      <c r="J62" s="78">
        <v>5.9999999999999995E-4</v>
      </c>
      <c r="K62" s="78">
        <v>0</v>
      </c>
    </row>
    <row r="63" spans="2:11">
      <c r="B63" t="s">
        <v>2597</v>
      </c>
      <c r="C63" t="s">
        <v>2602</v>
      </c>
      <c r="D63" t="s">
        <v>123</v>
      </c>
      <c r="E63" t="s">
        <v>102</v>
      </c>
      <c r="F63" t="s">
        <v>278</v>
      </c>
      <c r="G63" s="77">
        <v>72522.31</v>
      </c>
      <c r="H63" s="77">
        <v>-1.119</v>
      </c>
      <c r="I63" s="77">
        <v>-0.81152464889999998</v>
      </c>
      <c r="J63" s="78">
        <v>2.2000000000000001E-3</v>
      </c>
      <c r="K63" s="78">
        <v>0</v>
      </c>
    </row>
    <row r="64" spans="2:11">
      <c r="B64" t="s">
        <v>2603</v>
      </c>
      <c r="C64" t="s">
        <v>2604</v>
      </c>
      <c r="D64" t="s">
        <v>123</v>
      </c>
      <c r="E64" t="s">
        <v>102</v>
      </c>
      <c r="F64" t="s">
        <v>269</v>
      </c>
      <c r="G64" s="77">
        <v>48757.440000000002</v>
      </c>
      <c r="H64" s="77">
        <v>-1.2878000000000001</v>
      </c>
      <c r="I64" s="77">
        <v>-0.62789831232000004</v>
      </c>
      <c r="J64" s="78">
        <v>1.6999999999999999E-3</v>
      </c>
      <c r="K64" s="78">
        <v>0</v>
      </c>
    </row>
    <row r="65" spans="2:11">
      <c r="B65" t="s">
        <v>2603</v>
      </c>
      <c r="C65" t="s">
        <v>2605</v>
      </c>
      <c r="D65" t="s">
        <v>123</v>
      </c>
      <c r="E65" t="s">
        <v>102</v>
      </c>
      <c r="F65" t="s">
        <v>269</v>
      </c>
      <c r="G65" s="77">
        <v>112931.29</v>
      </c>
      <c r="H65" s="77">
        <v>-2.7088000000000001</v>
      </c>
      <c r="I65" s="77">
        <v>-3.0590827835200001</v>
      </c>
      <c r="J65" s="78">
        <v>8.2000000000000007E-3</v>
      </c>
      <c r="K65" s="78">
        <v>0</v>
      </c>
    </row>
    <row r="66" spans="2:11">
      <c r="B66" t="s">
        <v>2603</v>
      </c>
      <c r="C66" t="s">
        <v>2606</v>
      </c>
      <c r="D66" t="s">
        <v>123</v>
      </c>
      <c r="E66" t="s">
        <v>102</v>
      </c>
      <c r="F66" t="s">
        <v>269</v>
      </c>
      <c r="G66" s="77">
        <v>39824.75</v>
      </c>
      <c r="H66" s="77">
        <v>-2.7948</v>
      </c>
      <c r="I66" s="77">
        <v>-1.113022113</v>
      </c>
      <c r="J66" s="78">
        <v>3.0000000000000001E-3</v>
      </c>
      <c r="K66" s="78">
        <v>0</v>
      </c>
    </row>
    <row r="67" spans="2:11">
      <c r="B67" t="s">
        <v>2603</v>
      </c>
      <c r="C67" t="s">
        <v>2607</v>
      </c>
      <c r="D67" t="s">
        <v>123</v>
      </c>
      <c r="E67" t="s">
        <v>102</v>
      </c>
      <c r="F67" t="s">
        <v>269</v>
      </c>
      <c r="G67" s="77">
        <v>67501.149999999994</v>
      </c>
      <c r="H67" s="77">
        <v>-1.0791999999999999</v>
      </c>
      <c r="I67" s="77">
        <v>-0.72847241080000003</v>
      </c>
      <c r="J67" s="78">
        <v>1.9E-3</v>
      </c>
      <c r="K67" s="78">
        <v>0</v>
      </c>
    </row>
    <row r="68" spans="2:11">
      <c r="B68" t="s">
        <v>2603</v>
      </c>
      <c r="C68" t="s">
        <v>2608</v>
      </c>
      <c r="D68" t="s">
        <v>123</v>
      </c>
      <c r="E68" t="s">
        <v>102</v>
      </c>
      <c r="F68" t="s">
        <v>269</v>
      </c>
      <c r="G68" s="77">
        <v>128093.75999999999</v>
      </c>
      <c r="H68" s="77">
        <v>-1.2041999999999999</v>
      </c>
      <c r="I68" s="77">
        <v>-1.5425050579199999</v>
      </c>
      <c r="J68" s="78">
        <v>4.1000000000000003E-3</v>
      </c>
      <c r="K68" s="78">
        <v>0</v>
      </c>
    </row>
    <row r="69" spans="2:11">
      <c r="B69" t="s">
        <v>2609</v>
      </c>
      <c r="C69" t="s">
        <v>2610</v>
      </c>
      <c r="D69" t="s">
        <v>123</v>
      </c>
      <c r="E69" t="s">
        <v>102</v>
      </c>
      <c r="F69" t="s">
        <v>278</v>
      </c>
      <c r="G69" s="77">
        <v>86297.3</v>
      </c>
      <c r="H69" s="77">
        <v>-1.2491000000000001</v>
      </c>
      <c r="I69" s="77">
        <v>-1.0779395743</v>
      </c>
      <c r="J69" s="78">
        <v>2.8999999999999998E-3</v>
      </c>
      <c r="K69" s="78">
        <v>0</v>
      </c>
    </row>
    <row r="70" spans="2:11">
      <c r="B70" t="s">
        <v>2609</v>
      </c>
      <c r="C70" t="s">
        <v>2611</v>
      </c>
      <c r="D70" t="s">
        <v>123</v>
      </c>
      <c r="E70" t="s">
        <v>102</v>
      </c>
      <c r="F70" t="s">
        <v>278</v>
      </c>
      <c r="G70" s="77">
        <v>71914.41</v>
      </c>
      <c r="H70" s="77">
        <v>-1.2491000000000001</v>
      </c>
      <c r="I70" s="77">
        <v>-0.89828289531000005</v>
      </c>
      <c r="J70" s="78">
        <v>2.3999999999999998E-3</v>
      </c>
      <c r="K70" s="78">
        <v>0</v>
      </c>
    </row>
    <row r="71" spans="2:11">
      <c r="B71" t="s">
        <v>2609</v>
      </c>
      <c r="C71" t="s">
        <v>2612</v>
      </c>
      <c r="D71" t="s">
        <v>123</v>
      </c>
      <c r="E71" t="s">
        <v>102</v>
      </c>
      <c r="F71" t="s">
        <v>278</v>
      </c>
      <c r="G71" s="77">
        <v>108929.05</v>
      </c>
      <c r="H71" s="77">
        <v>-1.2211000000000001</v>
      </c>
      <c r="I71" s="77">
        <v>-1.33013262955</v>
      </c>
      <c r="J71" s="78">
        <v>3.5000000000000001E-3</v>
      </c>
      <c r="K71" s="78">
        <v>0</v>
      </c>
    </row>
    <row r="72" spans="2:11">
      <c r="B72" t="s">
        <v>2613</v>
      </c>
      <c r="C72" t="s">
        <v>2614</v>
      </c>
      <c r="D72" t="s">
        <v>123</v>
      </c>
      <c r="E72" t="s">
        <v>102</v>
      </c>
      <c r="F72" t="s">
        <v>278</v>
      </c>
      <c r="G72" s="77">
        <v>27114.6</v>
      </c>
      <c r="H72" s="77">
        <v>-0.90339999999999998</v>
      </c>
      <c r="I72" s="77">
        <v>-0.24495329639999999</v>
      </c>
      <c r="J72" s="78">
        <v>6.9999999999999999E-4</v>
      </c>
      <c r="K72" s="78">
        <v>0</v>
      </c>
    </row>
    <row r="73" spans="2:11">
      <c r="B73" t="s">
        <v>2613</v>
      </c>
      <c r="C73" t="s">
        <v>2615</v>
      </c>
      <c r="D73" t="s">
        <v>123</v>
      </c>
      <c r="E73" t="s">
        <v>102</v>
      </c>
      <c r="F73" t="s">
        <v>281</v>
      </c>
      <c r="G73" s="77">
        <v>95023.01</v>
      </c>
      <c r="H73" s="77">
        <v>-0.77390000000000003</v>
      </c>
      <c r="I73" s="77">
        <v>-0.73538307438999995</v>
      </c>
      <c r="J73" s="78">
        <v>2E-3</v>
      </c>
      <c r="K73" s="78">
        <v>0</v>
      </c>
    </row>
    <row r="74" spans="2:11">
      <c r="B74" t="s">
        <v>2613</v>
      </c>
      <c r="C74" t="s">
        <v>2616</v>
      </c>
      <c r="D74" t="s">
        <v>123</v>
      </c>
      <c r="E74" t="s">
        <v>102</v>
      </c>
      <c r="F74" t="s">
        <v>281</v>
      </c>
      <c r="G74" s="77">
        <v>67890.259999999995</v>
      </c>
      <c r="H74" s="77">
        <v>-0.74919999999999998</v>
      </c>
      <c r="I74" s="77">
        <v>-0.50863382792</v>
      </c>
      <c r="J74" s="78">
        <v>1.4E-3</v>
      </c>
      <c r="K74" s="78">
        <v>0</v>
      </c>
    </row>
    <row r="75" spans="2:11">
      <c r="B75" t="s">
        <v>2613</v>
      </c>
      <c r="C75" t="s">
        <v>2617</v>
      </c>
      <c r="D75" t="s">
        <v>123</v>
      </c>
      <c r="E75" t="s">
        <v>102</v>
      </c>
      <c r="F75" t="s">
        <v>281</v>
      </c>
      <c r="G75" s="77">
        <v>58230.81</v>
      </c>
      <c r="H75" s="77">
        <v>-0.74919999999999998</v>
      </c>
      <c r="I75" s="77">
        <v>-0.43626522851999999</v>
      </c>
      <c r="J75" s="78">
        <v>1.1999999999999999E-3</v>
      </c>
      <c r="K75" s="78">
        <v>0</v>
      </c>
    </row>
    <row r="76" spans="2:11">
      <c r="B76" t="s">
        <v>2613</v>
      </c>
      <c r="C76" t="s">
        <v>2618</v>
      </c>
      <c r="D76" t="s">
        <v>123</v>
      </c>
      <c r="E76" t="s">
        <v>102</v>
      </c>
      <c r="F76" t="s">
        <v>278</v>
      </c>
      <c r="G76" s="77">
        <v>116558.38</v>
      </c>
      <c r="H76" s="77">
        <v>-0.90339999999999998</v>
      </c>
      <c r="I76" s="77">
        <v>-1.05298840492</v>
      </c>
      <c r="J76" s="78">
        <v>2.8E-3</v>
      </c>
      <c r="K76" s="78">
        <v>0</v>
      </c>
    </row>
    <row r="77" spans="2:11">
      <c r="B77" t="s">
        <v>2619</v>
      </c>
      <c r="C77" t="s">
        <v>2620</v>
      </c>
      <c r="D77" t="s">
        <v>123</v>
      </c>
      <c r="E77" t="s">
        <v>102</v>
      </c>
      <c r="F77" t="s">
        <v>272</v>
      </c>
      <c r="G77" s="77">
        <v>1207.7</v>
      </c>
      <c r="H77" s="77">
        <v>-2.2254</v>
      </c>
      <c r="I77" s="77">
        <v>-2.6876155799999999E-2</v>
      </c>
      <c r="J77" s="78">
        <v>1E-4</v>
      </c>
      <c r="K77" s="78">
        <v>0</v>
      </c>
    </row>
    <row r="78" spans="2:11">
      <c r="B78" t="s">
        <v>2619</v>
      </c>
      <c r="C78" t="s">
        <v>2621</v>
      </c>
      <c r="D78" t="s">
        <v>123</v>
      </c>
      <c r="E78" t="s">
        <v>102</v>
      </c>
      <c r="F78" t="s">
        <v>272</v>
      </c>
      <c r="G78" s="77">
        <v>48281.33</v>
      </c>
      <c r="H78" s="77">
        <v>-2.2820999999999998</v>
      </c>
      <c r="I78" s="77">
        <v>-1.1018282319299999</v>
      </c>
      <c r="J78" s="78">
        <v>2.8999999999999998E-3</v>
      </c>
      <c r="K78" s="78">
        <v>0</v>
      </c>
    </row>
    <row r="79" spans="2:11">
      <c r="B79" t="s">
        <v>2619</v>
      </c>
      <c r="C79" t="s">
        <v>2622</v>
      </c>
      <c r="D79" t="s">
        <v>123</v>
      </c>
      <c r="E79" t="s">
        <v>102</v>
      </c>
      <c r="F79" t="s">
        <v>278</v>
      </c>
      <c r="G79" s="77">
        <v>45801.55</v>
      </c>
      <c r="H79" s="77">
        <v>0.2666</v>
      </c>
      <c r="I79" s="77">
        <v>0.1221069323</v>
      </c>
      <c r="J79" s="78">
        <v>-2.9999999999999997E-4</v>
      </c>
      <c r="K79" s="78">
        <v>0</v>
      </c>
    </row>
    <row r="80" spans="2:11">
      <c r="B80" t="s">
        <v>2619</v>
      </c>
      <c r="C80" t="s">
        <v>2623</v>
      </c>
      <c r="D80" t="s">
        <v>123</v>
      </c>
      <c r="E80" t="s">
        <v>102</v>
      </c>
      <c r="F80" t="s">
        <v>272</v>
      </c>
      <c r="G80" s="77">
        <v>27773.82</v>
      </c>
      <c r="H80" s="77">
        <v>-3.1734</v>
      </c>
      <c r="I80" s="77">
        <v>-0.88137440387999999</v>
      </c>
      <c r="J80" s="78">
        <v>2.3999999999999998E-3</v>
      </c>
      <c r="K80" s="78">
        <v>0</v>
      </c>
    </row>
    <row r="81" spans="2:11">
      <c r="B81" t="s">
        <v>2619</v>
      </c>
      <c r="C81" t="s">
        <v>2624</v>
      </c>
      <c r="D81" t="s">
        <v>123</v>
      </c>
      <c r="E81" t="s">
        <v>102</v>
      </c>
      <c r="F81" t="s">
        <v>278</v>
      </c>
      <c r="G81" s="77">
        <v>34213.800000000003</v>
      </c>
      <c r="H81" s="77">
        <v>0.29360000000000003</v>
      </c>
      <c r="I81" s="77">
        <v>0.10045171679999999</v>
      </c>
      <c r="J81" s="78">
        <v>-2.9999999999999997E-4</v>
      </c>
      <c r="K81" s="78">
        <v>0</v>
      </c>
    </row>
    <row r="82" spans="2:11">
      <c r="B82" t="s">
        <v>2619</v>
      </c>
      <c r="C82" t="s">
        <v>2625</v>
      </c>
      <c r="D82" t="s">
        <v>123</v>
      </c>
      <c r="E82" t="s">
        <v>102</v>
      </c>
      <c r="F82" t="s">
        <v>278</v>
      </c>
      <c r="G82" s="77">
        <v>13681.81</v>
      </c>
      <c r="H82" s="77">
        <v>0.2666</v>
      </c>
      <c r="I82" s="77">
        <v>3.6475705460000001E-2</v>
      </c>
      <c r="J82" s="78">
        <v>-1E-4</v>
      </c>
      <c r="K82" s="78">
        <v>0</v>
      </c>
    </row>
    <row r="83" spans="2:11">
      <c r="B83" t="s">
        <v>2619</v>
      </c>
      <c r="C83" t="s">
        <v>2626</v>
      </c>
      <c r="D83" t="s">
        <v>123</v>
      </c>
      <c r="E83" t="s">
        <v>102</v>
      </c>
      <c r="F83" t="s">
        <v>272</v>
      </c>
      <c r="G83" s="77">
        <v>81027.73</v>
      </c>
      <c r="H83" s="77">
        <v>-3.1734</v>
      </c>
      <c r="I83" s="77">
        <v>-2.5713339838199998</v>
      </c>
      <c r="J83" s="78">
        <v>6.8999999999999999E-3</v>
      </c>
      <c r="K83" s="78">
        <v>0</v>
      </c>
    </row>
    <row r="84" spans="2:11">
      <c r="B84" t="s">
        <v>2619</v>
      </c>
      <c r="C84" t="s">
        <v>2627</v>
      </c>
      <c r="D84" t="s">
        <v>123</v>
      </c>
      <c r="E84" t="s">
        <v>102</v>
      </c>
      <c r="F84" t="s">
        <v>272</v>
      </c>
      <c r="G84" s="77">
        <v>81779.23</v>
      </c>
      <c r="H84" s="77">
        <v>-2.2252999999999998</v>
      </c>
      <c r="I84" s="77">
        <v>-1.8198332051899999</v>
      </c>
      <c r="J84" s="78">
        <v>4.8999999999999998E-3</v>
      </c>
      <c r="K84" s="78">
        <v>0</v>
      </c>
    </row>
    <row r="85" spans="2:11">
      <c r="B85" t="s">
        <v>2619</v>
      </c>
      <c r="C85" t="s">
        <v>2628</v>
      </c>
      <c r="D85" t="s">
        <v>123</v>
      </c>
      <c r="E85" t="s">
        <v>102</v>
      </c>
      <c r="F85" t="s">
        <v>272</v>
      </c>
      <c r="G85" s="77">
        <v>94024.36</v>
      </c>
      <c r="H85" s="77">
        <v>-2.2254999999999998</v>
      </c>
      <c r="I85" s="77">
        <v>-2.0925121318</v>
      </c>
      <c r="J85" s="78">
        <v>5.5999999999999999E-3</v>
      </c>
      <c r="K85" s="78">
        <v>0</v>
      </c>
    </row>
    <row r="86" spans="2:11">
      <c r="B86" t="s">
        <v>2629</v>
      </c>
      <c r="C86" t="s">
        <v>2630</v>
      </c>
      <c r="D86" t="s">
        <v>123</v>
      </c>
      <c r="E86" t="s">
        <v>102</v>
      </c>
      <c r="F86" t="s">
        <v>269</v>
      </c>
      <c r="G86" s="77">
        <v>53889.51</v>
      </c>
      <c r="H86" s="77">
        <v>-2.7892999999999999</v>
      </c>
      <c r="I86" s="77">
        <v>-1.50314010243</v>
      </c>
      <c r="J86" s="78">
        <v>4.0000000000000001E-3</v>
      </c>
      <c r="K86" s="78">
        <v>0</v>
      </c>
    </row>
    <row r="87" spans="2:11">
      <c r="B87" t="s">
        <v>2629</v>
      </c>
      <c r="C87" t="s">
        <v>2631</v>
      </c>
      <c r="D87" t="s">
        <v>123</v>
      </c>
      <c r="E87" t="s">
        <v>102</v>
      </c>
      <c r="F87" t="s">
        <v>269</v>
      </c>
      <c r="G87" s="77">
        <v>52944.02</v>
      </c>
      <c r="H87" s="77">
        <v>-2.7892999999999999</v>
      </c>
      <c r="I87" s="77">
        <v>-1.4767675498599999</v>
      </c>
      <c r="J87" s="78">
        <v>3.8999999999999998E-3</v>
      </c>
      <c r="K87" s="78">
        <v>0</v>
      </c>
    </row>
    <row r="88" spans="2:11">
      <c r="B88" t="s">
        <v>2629</v>
      </c>
      <c r="C88" t="s">
        <v>2632</v>
      </c>
      <c r="D88" t="s">
        <v>123</v>
      </c>
      <c r="E88" t="s">
        <v>102</v>
      </c>
      <c r="F88" t="s">
        <v>269</v>
      </c>
      <c r="G88" s="77">
        <v>60818.48</v>
      </c>
      <c r="H88" s="77">
        <v>-2.7892999999999999</v>
      </c>
      <c r="I88" s="77">
        <v>-1.6964098626399999</v>
      </c>
      <c r="J88" s="78">
        <v>4.4999999999999997E-3</v>
      </c>
      <c r="K88" s="78">
        <v>0</v>
      </c>
    </row>
    <row r="89" spans="2:11">
      <c r="B89" t="s">
        <v>2633</v>
      </c>
      <c r="C89" t="s">
        <v>2634</v>
      </c>
      <c r="D89" t="s">
        <v>123</v>
      </c>
      <c r="E89" t="s">
        <v>102</v>
      </c>
      <c r="F89" t="s">
        <v>278</v>
      </c>
      <c r="G89" s="77">
        <v>53897.16</v>
      </c>
      <c r="H89" s="77">
        <v>-1.2649999999999999</v>
      </c>
      <c r="I89" s="77">
        <v>-0.68179907399999995</v>
      </c>
      <c r="J89" s="78">
        <v>1.8E-3</v>
      </c>
      <c r="K89" s="78">
        <v>0</v>
      </c>
    </row>
    <row r="90" spans="2:11">
      <c r="B90" t="s">
        <v>2633</v>
      </c>
      <c r="C90" t="s">
        <v>2635</v>
      </c>
      <c r="D90" t="s">
        <v>123</v>
      </c>
      <c r="E90" t="s">
        <v>102</v>
      </c>
      <c r="F90" t="s">
        <v>278</v>
      </c>
      <c r="G90" s="77">
        <v>148217.18</v>
      </c>
      <c r="H90" s="77">
        <v>-1.2649999999999999</v>
      </c>
      <c r="I90" s="77">
        <v>-1.8749473270000001</v>
      </c>
      <c r="J90" s="78">
        <v>5.0000000000000001E-3</v>
      </c>
      <c r="K90" s="78">
        <v>0</v>
      </c>
    </row>
    <row r="91" spans="2:11">
      <c r="B91" t="s">
        <v>2633</v>
      </c>
      <c r="C91" t="s">
        <v>2636</v>
      </c>
      <c r="D91" t="s">
        <v>123</v>
      </c>
      <c r="E91" t="s">
        <v>102</v>
      </c>
      <c r="F91" t="s">
        <v>278</v>
      </c>
      <c r="G91" s="77">
        <v>47198.92</v>
      </c>
      <c r="H91" s="77">
        <v>-1.1815</v>
      </c>
      <c r="I91" s="77">
        <v>-0.55765523979999998</v>
      </c>
      <c r="J91" s="78">
        <v>1.5E-3</v>
      </c>
      <c r="K91" s="78">
        <v>0</v>
      </c>
    </row>
    <row r="92" spans="2:11">
      <c r="B92" t="s">
        <v>2633</v>
      </c>
      <c r="C92" t="s">
        <v>2637</v>
      </c>
      <c r="D92" t="s">
        <v>123</v>
      </c>
      <c r="E92" t="s">
        <v>102</v>
      </c>
      <c r="F92" t="s">
        <v>278</v>
      </c>
      <c r="G92" s="77">
        <v>168382.29</v>
      </c>
      <c r="H92" s="77">
        <v>-1.2928999999999999</v>
      </c>
      <c r="I92" s="77">
        <v>-2.1770146274100002</v>
      </c>
      <c r="J92" s="78">
        <v>5.7999999999999996E-3</v>
      </c>
      <c r="K92" s="78">
        <v>0</v>
      </c>
    </row>
    <row r="93" spans="2:11">
      <c r="B93" t="s">
        <v>2633</v>
      </c>
      <c r="C93" t="s">
        <v>2638</v>
      </c>
      <c r="D93" t="s">
        <v>123</v>
      </c>
      <c r="E93" t="s">
        <v>102</v>
      </c>
      <c r="F93" t="s">
        <v>278</v>
      </c>
      <c r="G93" s="77">
        <v>84366.11</v>
      </c>
      <c r="H93" s="77">
        <v>-1.2650999999999999</v>
      </c>
      <c r="I93" s="77">
        <v>-1.06731565761</v>
      </c>
      <c r="J93" s="78">
        <v>2.8E-3</v>
      </c>
      <c r="K93" s="78">
        <v>0</v>
      </c>
    </row>
    <row r="94" spans="2:11">
      <c r="B94" t="s">
        <v>2639</v>
      </c>
      <c r="C94" t="s">
        <v>2640</v>
      </c>
      <c r="D94" t="s">
        <v>123</v>
      </c>
      <c r="E94" t="s">
        <v>102</v>
      </c>
      <c r="F94" t="s">
        <v>269</v>
      </c>
      <c r="G94" s="77">
        <v>1211.93</v>
      </c>
      <c r="H94" s="77">
        <v>-1.5636000000000001</v>
      </c>
      <c r="I94" s="77">
        <v>-1.8949737479999999E-2</v>
      </c>
      <c r="J94" s="78">
        <v>1E-4</v>
      </c>
      <c r="K94" s="78">
        <v>0</v>
      </c>
    </row>
    <row r="95" spans="2:11">
      <c r="B95" t="s">
        <v>2639</v>
      </c>
      <c r="C95" t="s">
        <v>2641</v>
      </c>
      <c r="D95" t="s">
        <v>123</v>
      </c>
      <c r="E95" t="s">
        <v>102</v>
      </c>
      <c r="F95" t="s">
        <v>269</v>
      </c>
      <c r="G95" s="77">
        <v>18170.39</v>
      </c>
      <c r="H95" s="77">
        <v>-1.6115999999999999</v>
      </c>
      <c r="I95" s="77">
        <v>-0.29283400523999997</v>
      </c>
      <c r="J95" s="78">
        <v>8.0000000000000004E-4</v>
      </c>
      <c r="K95" s="78">
        <v>0</v>
      </c>
    </row>
    <row r="96" spans="2:11">
      <c r="B96" t="s">
        <v>2639</v>
      </c>
      <c r="C96" t="s">
        <v>2642</v>
      </c>
      <c r="D96" t="s">
        <v>123</v>
      </c>
      <c r="E96" t="s">
        <v>102</v>
      </c>
      <c r="F96" t="s">
        <v>269</v>
      </c>
      <c r="G96" s="77">
        <v>40300.58</v>
      </c>
      <c r="H96" s="77">
        <v>-1.2725</v>
      </c>
      <c r="I96" s="77">
        <v>-0.51282488049999997</v>
      </c>
      <c r="J96" s="78">
        <v>1.4E-3</v>
      </c>
      <c r="K96" s="78">
        <v>0</v>
      </c>
    </row>
    <row r="97" spans="2:11">
      <c r="B97" t="s">
        <v>2639</v>
      </c>
      <c r="C97" t="s">
        <v>2643</v>
      </c>
      <c r="D97" t="s">
        <v>123</v>
      </c>
      <c r="E97" t="s">
        <v>102</v>
      </c>
      <c r="F97" t="s">
        <v>269</v>
      </c>
      <c r="G97" s="77">
        <v>40167.17</v>
      </c>
      <c r="H97" s="77">
        <v>-1.6088</v>
      </c>
      <c r="I97" s="77">
        <v>-0.64620943096000005</v>
      </c>
      <c r="J97" s="78">
        <v>1.6999999999999999E-3</v>
      </c>
      <c r="K97" s="78">
        <v>0</v>
      </c>
    </row>
    <row r="98" spans="2:11">
      <c r="B98" t="s">
        <v>2639</v>
      </c>
      <c r="C98" t="s">
        <v>2644</v>
      </c>
      <c r="D98" t="s">
        <v>123</v>
      </c>
      <c r="E98" t="s">
        <v>102</v>
      </c>
      <c r="F98" t="s">
        <v>269</v>
      </c>
      <c r="G98" s="77">
        <v>40161.61</v>
      </c>
      <c r="H98" s="77">
        <v>-1.6229</v>
      </c>
      <c r="I98" s="77">
        <v>-0.65178276868999996</v>
      </c>
      <c r="J98" s="78">
        <v>1.6999999999999999E-3</v>
      </c>
      <c r="K98" s="78">
        <v>0</v>
      </c>
    </row>
    <row r="99" spans="2:11">
      <c r="B99" t="s">
        <v>2639</v>
      </c>
      <c r="C99" t="s">
        <v>2645</v>
      </c>
      <c r="D99" t="s">
        <v>123</v>
      </c>
      <c r="E99" t="s">
        <v>102</v>
      </c>
      <c r="F99" t="s">
        <v>269</v>
      </c>
      <c r="G99" s="77">
        <v>152702.82999999999</v>
      </c>
      <c r="H99" s="77">
        <v>-1.5639000000000001</v>
      </c>
      <c r="I99" s="77">
        <v>-2.3881195583700001</v>
      </c>
      <c r="J99" s="78">
        <v>6.4000000000000003E-3</v>
      </c>
      <c r="K99" s="78">
        <v>0</v>
      </c>
    </row>
    <row r="100" spans="2:11">
      <c r="B100" t="s">
        <v>2639</v>
      </c>
      <c r="C100" t="s">
        <v>2646</v>
      </c>
      <c r="D100" t="s">
        <v>123</v>
      </c>
      <c r="E100" t="s">
        <v>102</v>
      </c>
      <c r="F100" t="s">
        <v>269</v>
      </c>
      <c r="G100" s="77">
        <v>102522.03</v>
      </c>
      <c r="H100" s="77">
        <v>-1.6229</v>
      </c>
      <c r="I100" s="77">
        <v>-1.66383002487</v>
      </c>
      <c r="J100" s="78">
        <v>4.4000000000000003E-3</v>
      </c>
      <c r="K100" s="78">
        <v>0</v>
      </c>
    </row>
    <row r="101" spans="2:11">
      <c r="B101" t="s">
        <v>2647</v>
      </c>
      <c r="C101" t="s">
        <v>2648</v>
      </c>
      <c r="D101" t="s">
        <v>123</v>
      </c>
      <c r="E101" t="s">
        <v>102</v>
      </c>
      <c r="F101" t="s">
        <v>281</v>
      </c>
      <c r="G101" s="77">
        <v>128463.41</v>
      </c>
      <c r="H101" s="77">
        <v>-0.43109999999999998</v>
      </c>
      <c r="I101" s="77">
        <v>-0.55380576050999997</v>
      </c>
      <c r="J101" s="78">
        <v>1.5E-3</v>
      </c>
      <c r="K101" s="78">
        <v>0</v>
      </c>
    </row>
    <row r="102" spans="2:11">
      <c r="B102" t="s">
        <v>2647</v>
      </c>
      <c r="C102" t="s">
        <v>2649</v>
      </c>
      <c r="D102" t="s">
        <v>123</v>
      </c>
      <c r="E102" t="s">
        <v>102</v>
      </c>
      <c r="F102" t="s">
        <v>281</v>
      </c>
      <c r="G102" s="77">
        <v>51977.599999999999</v>
      </c>
      <c r="H102" s="77">
        <v>-4.7300000000000002E-2</v>
      </c>
      <c r="I102" s="77">
        <v>-2.4585404799999998E-2</v>
      </c>
      <c r="J102" s="78">
        <v>1E-4</v>
      </c>
      <c r="K102" s="78">
        <v>0</v>
      </c>
    </row>
    <row r="103" spans="2:11">
      <c r="B103" t="s">
        <v>2647</v>
      </c>
      <c r="C103" t="s">
        <v>2650</v>
      </c>
      <c r="D103" t="s">
        <v>123</v>
      </c>
      <c r="E103" t="s">
        <v>102</v>
      </c>
      <c r="F103" t="s">
        <v>281</v>
      </c>
      <c r="G103" s="77">
        <v>35180.74</v>
      </c>
      <c r="H103" s="77">
        <v>-0.51370000000000005</v>
      </c>
      <c r="I103" s="77">
        <v>-0.18072346138000001</v>
      </c>
      <c r="J103" s="78">
        <v>5.0000000000000001E-4</v>
      </c>
      <c r="K103" s="78">
        <v>0</v>
      </c>
    </row>
    <row r="104" spans="2:11">
      <c r="B104" t="s">
        <v>2651</v>
      </c>
      <c r="C104" t="s">
        <v>2652</v>
      </c>
      <c r="D104" t="s">
        <v>123</v>
      </c>
      <c r="E104" t="s">
        <v>102</v>
      </c>
      <c r="F104" t="s">
        <v>272</v>
      </c>
      <c r="G104" s="77">
        <v>67399.679999999993</v>
      </c>
      <c r="H104" s="77">
        <v>-2.9367999999999999</v>
      </c>
      <c r="I104" s="77">
        <v>-1.9793938022399999</v>
      </c>
      <c r="J104" s="78">
        <v>5.3E-3</v>
      </c>
      <c r="K104" s="78">
        <v>0</v>
      </c>
    </row>
    <row r="105" spans="2:11">
      <c r="B105" t="s">
        <v>2651</v>
      </c>
      <c r="C105" t="s">
        <v>2653</v>
      </c>
      <c r="D105" t="s">
        <v>123</v>
      </c>
      <c r="E105" t="s">
        <v>102</v>
      </c>
      <c r="F105" t="s">
        <v>272</v>
      </c>
      <c r="G105" s="77">
        <v>60808.92</v>
      </c>
      <c r="H105" s="77">
        <v>-2.9079000000000002</v>
      </c>
      <c r="I105" s="77">
        <v>-1.76826258468</v>
      </c>
      <c r="J105" s="78">
        <v>4.7000000000000002E-3</v>
      </c>
      <c r="K105" s="78">
        <v>0</v>
      </c>
    </row>
    <row r="106" spans="2:11">
      <c r="B106" t="s">
        <v>2651</v>
      </c>
      <c r="C106" t="s">
        <v>2654</v>
      </c>
      <c r="D106" t="s">
        <v>123</v>
      </c>
      <c r="E106" t="s">
        <v>102</v>
      </c>
      <c r="F106" t="s">
        <v>272</v>
      </c>
      <c r="G106" s="77">
        <v>83780.87</v>
      </c>
      <c r="H106" s="77">
        <v>-2.9367000000000001</v>
      </c>
      <c r="I106" s="77">
        <v>-2.46039280929</v>
      </c>
      <c r="J106" s="78">
        <v>6.6E-3</v>
      </c>
      <c r="K106" s="78">
        <v>0</v>
      </c>
    </row>
    <row r="107" spans="2:11">
      <c r="B107" t="s">
        <v>2651</v>
      </c>
      <c r="C107" t="s">
        <v>2655</v>
      </c>
      <c r="D107" t="s">
        <v>123</v>
      </c>
      <c r="E107" t="s">
        <v>102</v>
      </c>
      <c r="F107" t="s">
        <v>272</v>
      </c>
      <c r="G107" s="77">
        <v>10450.049999999999</v>
      </c>
      <c r="H107" s="77">
        <v>-1.8837999999999999</v>
      </c>
      <c r="I107" s="77">
        <v>-0.1968580419</v>
      </c>
      <c r="J107" s="78">
        <v>5.0000000000000001E-4</v>
      </c>
      <c r="K107" s="78">
        <v>0</v>
      </c>
    </row>
    <row r="108" spans="2:11">
      <c r="B108" t="s">
        <v>2656</v>
      </c>
      <c r="C108" t="s">
        <v>2657</v>
      </c>
      <c r="D108" t="s">
        <v>123</v>
      </c>
      <c r="E108" t="s">
        <v>102</v>
      </c>
      <c r="F108" t="s">
        <v>272</v>
      </c>
      <c r="G108" s="77">
        <v>90818.78</v>
      </c>
      <c r="H108" s="77">
        <v>-1.8516999999999999</v>
      </c>
      <c r="I108" s="77">
        <v>-1.6816913492600001</v>
      </c>
      <c r="J108" s="78">
        <v>4.4999999999999997E-3</v>
      </c>
      <c r="K108" s="78">
        <v>0</v>
      </c>
    </row>
    <row r="109" spans="2:11">
      <c r="B109" t="s">
        <v>2656</v>
      </c>
      <c r="C109" t="s">
        <v>2658</v>
      </c>
      <c r="D109" t="s">
        <v>123</v>
      </c>
      <c r="E109" t="s">
        <v>102</v>
      </c>
      <c r="F109" t="s">
        <v>272</v>
      </c>
      <c r="G109" s="77">
        <v>80089.75</v>
      </c>
      <c r="H109" s="77">
        <v>-1.9083000000000001</v>
      </c>
      <c r="I109" s="77">
        <v>-1.5283526992500001</v>
      </c>
      <c r="J109" s="78">
        <v>4.1000000000000003E-3</v>
      </c>
      <c r="K109" s="78">
        <v>0</v>
      </c>
    </row>
    <row r="110" spans="2:11">
      <c r="B110" t="s">
        <v>2656</v>
      </c>
      <c r="C110" t="s">
        <v>2659</v>
      </c>
      <c r="D110" t="s">
        <v>123</v>
      </c>
      <c r="E110" t="s">
        <v>102</v>
      </c>
      <c r="F110" t="s">
        <v>272</v>
      </c>
      <c r="G110" s="77">
        <v>58732.480000000003</v>
      </c>
      <c r="H110" s="77">
        <v>-1.9083000000000001</v>
      </c>
      <c r="I110" s="77">
        <v>-1.1207919158399999</v>
      </c>
      <c r="J110" s="78">
        <v>3.0000000000000001E-3</v>
      </c>
      <c r="K110" s="78">
        <v>0</v>
      </c>
    </row>
    <row r="111" spans="2:11">
      <c r="B111" t="s">
        <v>2656</v>
      </c>
      <c r="C111" t="s">
        <v>2660</v>
      </c>
      <c r="D111" t="s">
        <v>123</v>
      </c>
      <c r="E111" t="s">
        <v>102</v>
      </c>
      <c r="F111" t="s">
        <v>272</v>
      </c>
      <c r="G111" s="77">
        <v>66759.990000000005</v>
      </c>
      <c r="H111" s="77">
        <v>-1.88</v>
      </c>
      <c r="I111" s="77">
        <v>-1.255087812</v>
      </c>
      <c r="J111" s="78">
        <v>3.3E-3</v>
      </c>
      <c r="K111" s="78">
        <v>0</v>
      </c>
    </row>
    <row r="112" spans="2:11">
      <c r="B112" t="s">
        <v>2656</v>
      </c>
      <c r="C112" t="s">
        <v>2661</v>
      </c>
      <c r="D112" t="s">
        <v>123</v>
      </c>
      <c r="E112" t="s">
        <v>102</v>
      </c>
      <c r="F112" t="s">
        <v>259</v>
      </c>
      <c r="G112" s="77">
        <v>66780.37</v>
      </c>
      <c r="H112" s="77">
        <v>-1.8489</v>
      </c>
      <c r="I112" s="77">
        <v>-1.23470226093</v>
      </c>
      <c r="J112" s="78">
        <v>3.3E-3</v>
      </c>
      <c r="K112" s="78">
        <v>0</v>
      </c>
    </row>
    <row r="113" spans="2:11">
      <c r="B113" t="s">
        <v>2656</v>
      </c>
      <c r="C113" t="s">
        <v>2662</v>
      </c>
      <c r="D113" t="s">
        <v>123</v>
      </c>
      <c r="E113" t="s">
        <v>102</v>
      </c>
      <c r="F113" t="s">
        <v>259</v>
      </c>
      <c r="G113" s="77">
        <v>53476.18</v>
      </c>
      <c r="H113" s="77">
        <v>-1.7501</v>
      </c>
      <c r="I113" s="77">
        <v>-0.93588662617999996</v>
      </c>
      <c r="J113" s="78">
        <v>2.5000000000000001E-3</v>
      </c>
      <c r="K113" s="78">
        <v>0</v>
      </c>
    </row>
    <row r="114" spans="2:11">
      <c r="B114" t="s">
        <v>2663</v>
      </c>
      <c r="C114" t="s">
        <v>2664</v>
      </c>
      <c r="D114" t="s">
        <v>123</v>
      </c>
      <c r="E114" t="s">
        <v>102</v>
      </c>
      <c r="F114" t="s">
        <v>266</v>
      </c>
      <c r="G114" s="77">
        <v>50272.93</v>
      </c>
      <c r="H114" s="77">
        <v>-10.336399999999999</v>
      </c>
      <c r="I114" s="77">
        <v>-5.1964111365200001</v>
      </c>
      <c r="J114" s="78">
        <v>1.3899999999999999E-2</v>
      </c>
      <c r="K114" s="78">
        <v>-1E-4</v>
      </c>
    </row>
    <row r="115" spans="2:11">
      <c r="B115" t="s">
        <v>2663</v>
      </c>
      <c r="C115" t="s">
        <v>2665</v>
      </c>
      <c r="D115" t="s">
        <v>123</v>
      </c>
      <c r="E115" t="s">
        <v>102</v>
      </c>
      <c r="F115" t="s">
        <v>266</v>
      </c>
      <c r="G115" s="77">
        <v>74170.850000000006</v>
      </c>
      <c r="H115" s="77">
        <v>-10.210699999999999</v>
      </c>
      <c r="I115" s="77">
        <v>-7.5733629809499998</v>
      </c>
      <c r="J115" s="78">
        <v>2.0199999999999999E-2</v>
      </c>
      <c r="K115" s="78">
        <v>-1E-4</v>
      </c>
    </row>
    <row r="116" spans="2:11">
      <c r="B116" t="s">
        <v>2663</v>
      </c>
      <c r="C116" t="s">
        <v>2666</v>
      </c>
      <c r="D116" t="s">
        <v>123</v>
      </c>
      <c r="E116" t="s">
        <v>102</v>
      </c>
      <c r="F116" t="s">
        <v>266</v>
      </c>
      <c r="G116" s="77">
        <v>43268.92</v>
      </c>
      <c r="H116" s="77">
        <v>-10.2041</v>
      </c>
      <c r="I116" s="77">
        <v>-4.4152038657199997</v>
      </c>
      <c r="J116" s="78">
        <v>1.18E-2</v>
      </c>
      <c r="K116" s="78">
        <v>0</v>
      </c>
    </row>
    <row r="117" spans="2:11">
      <c r="B117" t="s">
        <v>2663</v>
      </c>
      <c r="C117" t="s">
        <v>2667</v>
      </c>
      <c r="D117" t="s">
        <v>123</v>
      </c>
      <c r="E117" t="s">
        <v>102</v>
      </c>
      <c r="F117" t="s">
        <v>272</v>
      </c>
      <c r="G117" s="77">
        <v>71119.78</v>
      </c>
      <c r="H117" s="77">
        <v>-2.6930000000000001</v>
      </c>
      <c r="I117" s="77">
        <v>-1.9152556754000001</v>
      </c>
      <c r="J117" s="78">
        <v>5.1000000000000004E-3</v>
      </c>
      <c r="K117" s="78">
        <v>0</v>
      </c>
    </row>
    <row r="118" spans="2:11">
      <c r="B118" t="s">
        <v>2668</v>
      </c>
      <c r="C118" t="s">
        <v>2669</v>
      </c>
      <c r="D118" t="s">
        <v>123</v>
      </c>
      <c r="E118" t="s">
        <v>102</v>
      </c>
      <c r="F118" t="s">
        <v>266</v>
      </c>
      <c r="G118" s="77">
        <v>16647</v>
      </c>
      <c r="H118" s="77">
        <v>-11.0642</v>
      </c>
      <c r="I118" s="77">
        <v>-1.8418573739999999</v>
      </c>
      <c r="J118" s="78">
        <v>4.8999999999999998E-3</v>
      </c>
      <c r="K118" s="78">
        <v>0</v>
      </c>
    </row>
    <row r="119" spans="2:11">
      <c r="B119" t="s">
        <v>2668</v>
      </c>
      <c r="C119" t="s">
        <v>2670</v>
      </c>
      <c r="D119" t="s">
        <v>123</v>
      </c>
      <c r="E119" t="s">
        <v>102</v>
      </c>
      <c r="F119" t="s">
        <v>266</v>
      </c>
      <c r="G119" s="77">
        <v>42931.69</v>
      </c>
      <c r="H119" s="77">
        <v>-11.0642</v>
      </c>
      <c r="I119" s="77">
        <v>-4.7500480449799998</v>
      </c>
      <c r="J119" s="78">
        <v>1.2699999999999999E-2</v>
      </c>
      <c r="K119" s="78">
        <v>-1E-4</v>
      </c>
    </row>
    <row r="120" spans="2:11">
      <c r="B120" t="s">
        <v>2668</v>
      </c>
      <c r="C120" t="s">
        <v>2671</v>
      </c>
      <c r="D120" t="s">
        <v>123</v>
      </c>
      <c r="E120" t="s">
        <v>102</v>
      </c>
      <c r="F120" t="s">
        <v>266</v>
      </c>
      <c r="G120" s="77">
        <v>92038.18</v>
      </c>
      <c r="H120" s="77">
        <v>-11.0139</v>
      </c>
      <c r="I120" s="77">
        <v>-10.13699310702</v>
      </c>
      <c r="J120" s="78">
        <v>2.7E-2</v>
      </c>
      <c r="K120" s="78">
        <v>-1E-4</v>
      </c>
    </row>
    <row r="121" spans="2:11">
      <c r="B121" t="s">
        <v>2668</v>
      </c>
      <c r="C121" t="s">
        <v>2672</v>
      </c>
      <c r="D121" t="s">
        <v>123</v>
      </c>
      <c r="E121" t="s">
        <v>102</v>
      </c>
      <c r="F121" t="s">
        <v>266</v>
      </c>
      <c r="G121" s="77">
        <v>49064.79</v>
      </c>
      <c r="H121" s="77">
        <v>-11.0642</v>
      </c>
      <c r="I121" s="77">
        <v>-5.4286264951799996</v>
      </c>
      <c r="J121" s="78">
        <v>1.4500000000000001E-2</v>
      </c>
      <c r="K121" s="78">
        <v>-1E-4</v>
      </c>
    </row>
    <row r="122" spans="2:11">
      <c r="B122" t="s">
        <v>2668</v>
      </c>
      <c r="C122" t="s">
        <v>2673</v>
      </c>
      <c r="D122" t="s">
        <v>123</v>
      </c>
      <c r="E122" t="s">
        <v>102</v>
      </c>
      <c r="F122" t="s">
        <v>281</v>
      </c>
      <c r="G122" s="77">
        <v>57897.06</v>
      </c>
      <c r="H122" s="77">
        <v>-0.91200000000000003</v>
      </c>
      <c r="I122" s="77">
        <v>-0.52802118720000002</v>
      </c>
      <c r="J122" s="78">
        <v>1.4E-3</v>
      </c>
      <c r="K122" s="78">
        <v>0</v>
      </c>
    </row>
    <row r="123" spans="2:11">
      <c r="B123" t="s">
        <v>2668</v>
      </c>
      <c r="C123" t="s">
        <v>2674</v>
      </c>
      <c r="D123" t="s">
        <v>123</v>
      </c>
      <c r="E123" t="s">
        <v>102</v>
      </c>
      <c r="F123" t="s">
        <v>266</v>
      </c>
      <c r="G123" s="77">
        <v>92317.73</v>
      </c>
      <c r="H123" s="77">
        <v>-11.0139</v>
      </c>
      <c r="I123" s="77">
        <v>-10.167782464469999</v>
      </c>
      <c r="J123" s="78">
        <v>2.7099999999999999E-2</v>
      </c>
      <c r="K123" s="78">
        <v>-1E-4</v>
      </c>
    </row>
    <row r="124" spans="2:11">
      <c r="B124" t="s">
        <v>2675</v>
      </c>
      <c r="C124" t="s">
        <v>2676</v>
      </c>
      <c r="D124" t="s">
        <v>123</v>
      </c>
      <c r="E124" t="s">
        <v>102</v>
      </c>
      <c r="F124" t="s">
        <v>281</v>
      </c>
      <c r="G124" s="77">
        <v>69002</v>
      </c>
      <c r="H124" s="77">
        <v>0.88980000000000004</v>
      </c>
      <c r="I124" s="77">
        <v>0.61397979599999997</v>
      </c>
      <c r="J124" s="78">
        <v>-1.6000000000000001E-3</v>
      </c>
      <c r="K124" s="78">
        <v>0</v>
      </c>
    </row>
    <row r="125" spans="2:11">
      <c r="B125" t="s">
        <v>2675</v>
      </c>
      <c r="C125" t="s">
        <v>2677</v>
      </c>
      <c r="D125" t="s">
        <v>123</v>
      </c>
      <c r="E125" t="s">
        <v>102</v>
      </c>
      <c r="F125" t="s">
        <v>281</v>
      </c>
      <c r="G125" s="77">
        <v>41408.980000000003</v>
      </c>
      <c r="H125" s="77">
        <v>0.90849999999999997</v>
      </c>
      <c r="I125" s="77">
        <v>0.3762005833</v>
      </c>
      <c r="J125" s="78">
        <v>-1E-3</v>
      </c>
      <c r="K125" s="78">
        <v>0</v>
      </c>
    </row>
    <row r="126" spans="2:11">
      <c r="B126" t="s">
        <v>2675</v>
      </c>
      <c r="C126" t="s">
        <v>2678</v>
      </c>
      <c r="D126" t="s">
        <v>123</v>
      </c>
      <c r="E126" t="s">
        <v>102</v>
      </c>
      <c r="F126" t="s">
        <v>281</v>
      </c>
      <c r="G126" s="77">
        <v>55195.22</v>
      </c>
      <c r="H126" s="77">
        <v>0.87839999999999996</v>
      </c>
      <c r="I126" s="77">
        <v>0.48483481247999999</v>
      </c>
      <c r="J126" s="78">
        <v>-1.2999999999999999E-3</v>
      </c>
      <c r="K126" s="78">
        <v>0</v>
      </c>
    </row>
    <row r="127" spans="2:11">
      <c r="B127" t="s">
        <v>2675</v>
      </c>
      <c r="C127" t="s">
        <v>2679</v>
      </c>
      <c r="D127" t="s">
        <v>123</v>
      </c>
      <c r="E127" t="s">
        <v>102</v>
      </c>
      <c r="F127" t="s">
        <v>281</v>
      </c>
      <c r="G127" s="77">
        <v>42282.5</v>
      </c>
      <c r="H127" s="77">
        <v>0.90849999999999997</v>
      </c>
      <c r="I127" s="77">
        <v>0.38413651250000003</v>
      </c>
      <c r="J127" s="78">
        <v>-1E-3</v>
      </c>
      <c r="K127" s="78">
        <v>0</v>
      </c>
    </row>
    <row r="128" spans="2:11">
      <c r="B128" t="s">
        <v>2675</v>
      </c>
      <c r="C128" t="s">
        <v>2680</v>
      </c>
      <c r="D128" t="s">
        <v>123</v>
      </c>
      <c r="E128" t="s">
        <v>102</v>
      </c>
      <c r="F128" t="s">
        <v>281</v>
      </c>
      <c r="G128" s="77">
        <v>42292.71</v>
      </c>
      <c r="H128" s="77">
        <v>0.93240000000000001</v>
      </c>
      <c r="I128" s="77">
        <v>0.39433722803999999</v>
      </c>
      <c r="J128" s="78">
        <v>-1.1000000000000001E-3</v>
      </c>
      <c r="K128" s="78">
        <v>0</v>
      </c>
    </row>
    <row r="129" spans="2:11">
      <c r="B129" t="s">
        <v>2681</v>
      </c>
      <c r="C129" t="s">
        <v>2682</v>
      </c>
      <c r="D129" t="s">
        <v>123</v>
      </c>
      <c r="E129" t="s">
        <v>102</v>
      </c>
      <c r="F129" t="s">
        <v>278</v>
      </c>
      <c r="G129" s="77">
        <v>169012.27</v>
      </c>
      <c r="H129" s="77">
        <v>-0.89339999999999997</v>
      </c>
      <c r="I129" s="77">
        <v>-1.50995562018</v>
      </c>
      <c r="J129" s="78">
        <v>4.0000000000000001E-3</v>
      </c>
      <c r="K129" s="78">
        <v>0</v>
      </c>
    </row>
    <row r="130" spans="2:11">
      <c r="B130" t="s">
        <v>2681</v>
      </c>
      <c r="C130" t="s">
        <v>2683</v>
      </c>
      <c r="D130" t="s">
        <v>123</v>
      </c>
      <c r="E130" t="s">
        <v>102</v>
      </c>
      <c r="F130" t="s">
        <v>278</v>
      </c>
      <c r="G130" s="77">
        <v>63511.25</v>
      </c>
      <c r="H130" s="77">
        <v>-0.86599999999999999</v>
      </c>
      <c r="I130" s="77">
        <v>-0.55000742499999999</v>
      </c>
      <c r="J130" s="78">
        <v>1.5E-3</v>
      </c>
      <c r="K130" s="78">
        <v>0</v>
      </c>
    </row>
    <row r="131" spans="2:11">
      <c r="B131" t="s">
        <v>2684</v>
      </c>
      <c r="C131" t="s">
        <v>2685</v>
      </c>
      <c r="D131" t="s">
        <v>123</v>
      </c>
      <c r="E131" t="s">
        <v>102</v>
      </c>
      <c r="F131" t="s">
        <v>266</v>
      </c>
      <c r="G131" s="77">
        <v>117585.03</v>
      </c>
      <c r="H131" s="77">
        <v>-10.0611</v>
      </c>
      <c r="I131" s="77">
        <v>-11.830347453330001</v>
      </c>
      <c r="J131" s="78">
        <v>3.1600000000000003E-2</v>
      </c>
      <c r="K131" s="78">
        <v>-1E-4</v>
      </c>
    </row>
    <row r="132" spans="2:11">
      <c r="B132" t="s">
        <v>2684</v>
      </c>
      <c r="C132" t="s">
        <v>2686</v>
      </c>
      <c r="D132" t="s">
        <v>123</v>
      </c>
      <c r="E132" t="s">
        <v>102</v>
      </c>
      <c r="F132" t="s">
        <v>266</v>
      </c>
      <c r="G132" s="77">
        <v>59434.51</v>
      </c>
      <c r="H132" s="77">
        <v>-10.0183</v>
      </c>
      <c r="I132" s="77">
        <v>-5.9543275153300002</v>
      </c>
      <c r="J132" s="78">
        <v>1.5900000000000001E-2</v>
      </c>
      <c r="K132" s="78">
        <v>-1E-4</v>
      </c>
    </row>
    <row r="133" spans="2:11">
      <c r="B133" t="s">
        <v>2684</v>
      </c>
      <c r="C133" t="s">
        <v>2687</v>
      </c>
      <c r="D133" t="s">
        <v>123</v>
      </c>
      <c r="E133" t="s">
        <v>102</v>
      </c>
      <c r="F133" t="s">
        <v>266</v>
      </c>
      <c r="G133" s="77">
        <v>58159.71</v>
      </c>
      <c r="H133" s="77">
        <v>-10.0875</v>
      </c>
      <c r="I133" s="77">
        <v>-5.8668607462500004</v>
      </c>
      <c r="J133" s="78">
        <v>1.5699999999999999E-2</v>
      </c>
      <c r="K133" s="78">
        <v>-1E-4</v>
      </c>
    </row>
    <row r="134" spans="2:11">
      <c r="B134" t="s">
        <v>2688</v>
      </c>
      <c r="C134" t="s">
        <v>2689</v>
      </c>
      <c r="D134" t="s">
        <v>123</v>
      </c>
      <c r="E134" t="s">
        <v>102</v>
      </c>
      <c r="F134" t="s">
        <v>281</v>
      </c>
      <c r="G134" s="77">
        <v>68890.820000000007</v>
      </c>
      <c r="H134" s="77">
        <v>0.73250000000000004</v>
      </c>
      <c r="I134" s="77">
        <v>0.50462525650000001</v>
      </c>
      <c r="J134" s="78">
        <v>-1.2999999999999999E-3</v>
      </c>
      <c r="K134" s="78">
        <v>0</v>
      </c>
    </row>
    <row r="135" spans="2:11">
      <c r="B135" t="s">
        <v>2688</v>
      </c>
      <c r="C135" t="s">
        <v>2690</v>
      </c>
      <c r="D135" t="s">
        <v>123</v>
      </c>
      <c r="E135" t="s">
        <v>102</v>
      </c>
      <c r="F135" t="s">
        <v>281</v>
      </c>
      <c r="G135" s="77">
        <v>137855.76</v>
      </c>
      <c r="H135" s="77">
        <v>0.78590000000000004</v>
      </c>
      <c r="I135" s="77">
        <v>1.0834084178400001</v>
      </c>
      <c r="J135" s="78">
        <v>-2.8999999999999998E-3</v>
      </c>
      <c r="K135" s="78">
        <v>0</v>
      </c>
    </row>
    <row r="136" spans="2:11">
      <c r="B136" t="s">
        <v>2691</v>
      </c>
      <c r="C136" t="s">
        <v>2692</v>
      </c>
      <c r="D136" t="s">
        <v>123</v>
      </c>
      <c r="E136" t="s">
        <v>102</v>
      </c>
      <c r="F136" t="s">
        <v>278</v>
      </c>
      <c r="G136" s="77">
        <v>49622.48</v>
      </c>
      <c r="H136" s="77">
        <v>0.51249999999999996</v>
      </c>
      <c r="I136" s="77">
        <v>0.25431521000000001</v>
      </c>
      <c r="J136" s="78">
        <v>-6.9999999999999999E-4</v>
      </c>
      <c r="K136" s="78">
        <v>0</v>
      </c>
    </row>
    <row r="137" spans="2:11">
      <c r="B137" t="s">
        <v>2691</v>
      </c>
      <c r="C137" t="s">
        <v>2693</v>
      </c>
      <c r="D137" t="s">
        <v>123</v>
      </c>
      <c r="E137" t="s">
        <v>102</v>
      </c>
      <c r="F137" t="s">
        <v>278</v>
      </c>
      <c r="G137" s="77">
        <v>41167.730000000003</v>
      </c>
      <c r="H137" s="77">
        <v>0.59309999999999996</v>
      </c>
      <c r="I137" s="77">
        <v>0.24416580663000001</v>
      </c>
      <c r="J137" s="78">
        <v>-6.9999999999999999E-4</v>
      </c>
      <c r="K137" s="78">
        <v>0</v>
      </c>
    </row>
    <row r="138" spans="2:11">
      <c r="B138" t="s">
        <v>2691</v>
      </c>
      <c r="C138" t="s">
        <v>2694</v>
      </c>
      <c r="D138" t="s">
        <v>123</v>
      </c>
      <c r="E138" t="s">
        <v>102</v>
      </c>
      <c r="F138" t="s">
        <v>278</v>
      </c>
      <c r="G138" s="77">
        <v>30165.21</v>
      </c>
      <c r="H138" s="77">
        <v>0.51249999999999996</v>
      </c>
      <c r="I138" s="77">
        <v>0.15459670125</v>
      </c>
      <c r="J138" s="78">
        <v>-4.0000000000000002E-4</v>
      </c>
      <c r="K138" s="78">
        <v>0</v>
      </c>
    </row>
    <row r="139" spans="2:11">
      <c r="B139" t="s">
        <v>2691</v>
      </c>
      <c r="C139" t="s">
        <v>2695</v>
      </c>
      <c r="D139" t="s">
        <v>123</v>
      </c>
      <c r="E139" t="s">
        <v>102</v>
      </c>
      <c r="F139" t="s">
        <v>278</v>
      </c>
      <c r="G139" s="77">
        <v>9666.08</v>
      </c>
      <c r="H139" s="77">
        <v>0.5927</v>
      </c>
      <c r="I139" s="77">
        <v>5.729085616E-2</v>
      </c>
      <c r="J139" s="78">
        <v>-2.0000000000000001E-4</v>
      </c>
      <c r="K139" s="78">
        <v>0</v>
      </c>
    </row>
    <row r="140" spans="2:11">
      <c r="B140" t="s">
        <v>2696</v>
      </c>
      <c r="C140" t="s">
        <v>2697</v>
      </c>
      <c r="D140" t="s">
        <v>123</v>
      </c>
      <c r="E140" t="s">
        <v>102</v>
      </c>
      <c r="F140" t="s">
        <v>272</v>
      </c>
      <c r="G140" s="77">
        <v>48481.16</v>
      </c>
      <c r="H140" s="77">
        <v>-1.5228999999999999</v>
      </c>
      <c r="I140" s="77">
        <v>-0.73831958564</v>
      </c>
      <c r="J140" s="78">
        <v>2E-3</v>
      </c>
      <c r="K140" s="78">
        <v>0</v>
      </c>
    </row>
    <row r="141" spans="2:11">
      <c r="B141" t="s">
        <v>2696</v>
      </c>
      <c r="C141" t="s">
        <v>2698</v>
      </c>
      <c r="D141" t="s">
        <v>123</v>
      </c>
      <c r="E141" t="s">
        <v>102</v>
      </c>
      <c r="F141" t="s">
        <v>272</v>
      </c>
      <c r="G141" s="77">
        <v>61513.22</v>
      </c>
      <c r="H141" s="77">
        <v>-1.5904</v>
      </c>
      <c r="I141" s="77">
        <v>-0.97830625088000001</v>
      </c>
      <c r="J141" s="78">
        <v>2.5999999999999999E-3</v>
      </c>
      <c r="K141" s="78">
        <v>0</v>
      </c>
    </row>
    <row r="142" spans="2:11">
      <c r="B142" t="s">
        <v>2696</v>
      </c>
      <c r="C142" t="s">
        <v>2699</v>
      </c>
      <c r="D142" t="s">
        <v>123</v>
      </c>
      <c r="E142" t="s">
        <v>102</v>
      </c>
      <c r="F142" t="s">
        <v>272</v>
      </c>
      <c r="G142" s="77">
        <v>88278.77</v>
      </c>
      <c r="H142" s="77">
        <v>-1.464</v>
      </c>
      <c r="I142" s="77">
        <v>-1.2924011928000001</v>
      </c>
      <c r="J142" s="78">
        <v>3.3999999999999998E-3</v>
      </c>
      <c r="K142" s="78">
        <v>0</v>
      </c>
    </row>
    <row r="143" spans="2:11">
      <c r="B143" t="s">
        <v>2700</v>
      </c>
      <c r="C143" t="s">
        <v>2701</v>
      </c>
      <c r="D143" t="s">
        <v>123</v>
      </c>
      <c r="E143" t="s">
        <v>102</v>
      </c>
      <c r="F143" t="s">
        <v>272</v>
      </c>
      <c r="G143" s="77">
        <v>77613.53</v>
      </c>
      <c r="H143" s="77">
        <v>-1.4476</v>
      </c>
      <c r="I143" s="77">
        <v>-1.12353346028</v>
      </c>
      <c r="J143" s="78">
        <v>3.0000000000000001E-3</v>
      </c>
      <c r="K143" s="78">
        <v>0</v>
      </c>
    </row>
    <row r="144" spans="2:11">
      <c r="B144" t="s">
        <v>2700</v>
      </c>
      <c r="C144" t="s">
        <v>2702</v>
      </c>
      <c r="D144" t="s">
        <v>123</v>
      </c>
      <c r="E144" t="s">
        <v>102</v>
      </c>
      <c r="F144" t="s">
        <v>272</v>
      </c>
      <c r="G144" s="77">
        <v>100390.12</v>
      </c>
      <c r="H144" s="77">
        <v>-1.4195</v>
      </c>
      <c r="I144" s="77">
        <v>-1.4250377534000001</v>
      </c>
      <c r="J144" s="78">
        <v>3.8E-3</v>
      </c>
      <c r="K144" s="78">
        <v>0</v>
      </c>
    </row>
    <row r="145" spans="2:11">
      <c r="B145" t="s">
        <v>2703</v>
      </c>
      <c r="C145" t="s">
        <v>2704</v>
      </c>
      <c r="D145" t="s">
        <v>123</v>
      </c>
      <c r="E145" t="s">
        <v>102</v>
      </c>
      <c r="F145" t="s">
        <v>272</v>
      </c>
      <c r="G145" s="77">
        <v>11969.75</v>
      </c>
      <c r="H145" s="77">
        <v>-2.7942999999999998</v>
      </c>
      <c r="I145" s="77">
        <v>-0.33447072425000002</v>
      </c>
      <c r="J145" s="78">
        <v>8.9999999999999998E-4</v>
      </c>
      <c r="K145" s="78">
        <v>0</v>
      </c>
    </row>
    <row r="146" spans="2:11">
      <c r="B146" t="s">
        <v>2703</v>
      </c>
      <c r="C146" t="s">
        <v>2705</v>
      </c>
      <c r="D146" t="s">
        <v>123</v>
      </c>
      <c r="E146" t="s">
        <v>102</v>
      </c>
      <c r="F146" t="s">
        <v>272</v>
      </c>
      <c r="G146" s="77">
        <v>109008.56</v>
      </c>
      <c r="H146" s="77">
        <v>-2.9182999999999999</v>
      </c>
      <c r="I146" s="77">
        <v>-3.18119680648</v>
      </c>
      <c r="J146" s="78">
        <v>8.5000000000000006E-3</v>
      </c>
      <c r="K146" s="78">
        <v>0</v>
      </c>
    </row>
    <row r="147" spans="2:11">
      <c r="B147" t="s">
        <v>2703</v>
      </c>
      <c r="C147" t="s">
        <v>2706</v>
      </c>
      <c r="D147" t="s">
        <v>123</v>
      </c>
      <c r="E147" t="s">
        <v>102</v>
      </c>
      <c r="F147" t="s">
        <v>272</v>
      </c>
      <c r="G147" s="77">
        <v>36966.39</v>
      </c>
      <c r="H147" s="77">
        <v>-3.0078</v>
      </c>
      <c r="I147" s="77">
        <v>-1.11187507842</v>
      </c>
      <c r="J147" s="78">
        <v>3.0000000000000001E-3</v>
      </c>
      <c r="K147" s="78">
        <v>0</v>
      </c>
    </row>
    <row r="148" spans="2:11">
      <c r="B148" t="s">
        <v>2703</v>
      </c>
      <c r="C148" t="s">
        <v>2707</v>
      </c>
      <c r="D148" t="s">
        <v>123</v>
      </c>
      <c r="E148" t="s">
        <v>102</v>
      </c>
      <c r="F148" t="s">
        <v>272</v>
      </c>
      <c r="G148" s="77">
        <v>79378.240000000005</v>
      </c>
      <c r="H148" s="77">
        <v>-2.7942999999999998</v>
      </c>
      <c r="I148" s="77">
        <v>-2.2180661603199998</v>
      </c>
      <c r="J148" s="78">
        <v>5.8999999999999999E-3</v>
      </c>
      <c r="K148" s="78">
        <v>0</v>
      </c>
    </row>
    <row r="149" spans="2:11">
      <c r="B149" t="s">
        <v>2703</v>
      </c>
      <c r="C149" t="s">
        <v>2708</v>
      </c>
      <c r="D149" t="s">
        <v>123</v>
      </c>
      <c r="E149" t="s">
        <v>102</v>
      </c>
      <c r="F149" t="s">
        <v>272</v>
      </c>
      <c r="G149" s="77">
        <v>46246.9</v>
      </c>
      <c r="H149" s="77">
        <v>-2.9211</v>
      </c>
      <c r="I149" s="77">
        <v>-1.3509181959000001</v>
      </c>
      <c r="J149" s="78">
        <v>3.5999999999999999E-3</v>
      </c>
      <c r="K149" s="78">
        <v>0</v>
      </c>
    </row>
    <row r="150" spans="2:11">
      <c r="B150" t="s">
        <v>2703</v>
      </c>
      <c r="C150" t="s">
        <v>2709</v>
      </c>
      <c r="D150" t="s">
        <v>123</v>
      </c>
      <c r="E150" t="s">
        <v>102</v>
      </c>
      <c r="F150" t="s">
        <v>272</v>
      </c>
      <c r="G150" s="77">
        <v>81186.66</v>
      </c>
      <c r="H150" s="77">
        <v>-2.6246999999999998</v>
      </c>
      <c r="I150" s="77">
        <v>-2.1309062650200001</v>
      </c>
      <c r="J150" s="78">
        <v>5.7000000000000002E-3</v>
      </c>
      <c r="K150" s="78">
        <v>0</v>
      </c>
    </row>
    <row r="151" spans="2:11">
      <c r="B151" t="s">
        <v>2703</v>
      </c>
      <c r="C151" t="s">
        <v>2710</v>
      </c>
      <c r="D151" t="s">
        <v>123</v>
      </c>
      <c r="E151" t="s">
        <v>102</v>
      </c>
      <c r="F151" t="s">
        <v>272</v>
      </c>
      <c r="G151" s="77">
        <v>99281.919999999998</v>
      </c>
      <c r="H151" s="77">
        <v>-2.9180999999999999</v>
      </c>
      <c r="I151" s="77">
        <v>-2.89714570752</v>
      </c>
      <c r="J151" s="78">
        <v>7.7000000000000002E-3</v>
      </c>
      <c r="K151" s="78">
        <v>0</v>
      </c>
    </row>
    <row r="152" spans="2:11">
      <c r="B152" t="s">
        <v>2711</v>
      </c>
      <c r="C152" t="s">
        <v>2712</v>
      </c>
      <c r="D152" t="s">
        <v>123</v>
      </c>
      <c r="E152" t="s">
        <v>102</v>
      </c>
      <c r="F152" t="s">
        <v>272</v>
      </c>
      <c r="G152" s="77">
        <v>60153.84</v>
      </c>
      <c r="H152" s="77">
        <v>-2.0853999999999999</v>
      </c>
      <c r="I152" s="77">
        <v>-1.25444817936</v>
      </c>
      <c r="J152" s="78">
        <v>3.3E-3</v>
      </c>
      <c r="K152" s="78">
        <v>0</v>
      </c>
    </row>
    <row r="153" spans="2:11">
      <c r="B153" t="s">
        <v>2711</v>
      </c>
      <c r="C153" t="s">
        <v>2713</v>
      </c>
      <c r="D153" t="s">
        <v>123</v>
      </c>
      <c r="E153" t="s">
        <v>102</v>
      </c>
      <c r="F153" t="s">
        <v>272</v>
      </c>
      <c r="G153" s="77">
        <v>39711.35</v>
      </c>
      <c r="H153" s="77">
        <v>-2.5484</v>
      </c>
      <c r="I153" s="77">
        <v>-1.0120040433999999</v>
      </c>
      <c r="J153" s="78">
        <v>2.7000000000000001E-3</v>
      </c>
      <c r="K153" s="78">
        <v>0</v>
      </c>
    </row>
    <row r="154" spans="2:11">
      <c r="B154" t="s">
        <v>2711</v>
      </c>
      <c r="C154" t="s">
        <v>2714</v>
      </c>
      <c r="D154" t="s">
        <v>123</v>
      </c>
      <c r="E154" t="s">
        <v>102</v>
      </c>
      <c r="F154" t="s">
        <v>272</v>
      </c>
      <c r="G154" s="77">
        <v>66485.759999999995</v>
      </c>
      <c r="H154" s="77">
        <v>-2.0853999999999999</v>
      </c>
      <c r="I154" s="77">
        <v>-1.38649403904</v>
      </c>
      <c r="J154" s="78">
        <v>3.7000000000000002E-3</v>
      </c>
      <c r="K154" s="78">
        <v>0</v>
      </c>
    </row>
    <row r="155" spans="2:11">
      <c r="B155" t="s">
        <v>2715</v>
      </c>
      <c r="C155" t="s">
        <v>2716</v>
      </c>
      <c r="D155" t="s">
        <v>123</v>
      </c>
      <c r="E155" t="s">
        <v>102</v>
      </c>
      <c r="F155" t="s">
        <v>272</v>
      </c>
      <c r="G155" s="77">
        <v>60650.98</v>
      </c>
      <c r="H155" s="77">
        <v>-0.8952</v>
      </c>
      <c r="I155" s="77">
        <v>-0.54294757295999996</v>
      </c>
      <c r="J155" s="78">
        <v>1.4E-3</v>
      </c>
      <c r="K155" s="78">
        <v>0</v>
      </c>
    </row>
    <row r="156" spans="2:11">
      <c r="B156" t="s">
        <v>2715</v>
      </c>
      <c r="C156" t="s">
        <v>2717</v>
      </c>
      <c r="D156" t="s">
        <v>123</v>
      </c>
      <c r="E156" t="s">
        <v>102</v>
      </c>
      <c r="F156" t="s">
        <v>259</v>
      </c>
      <c r="G156" s="77">
        <v>53499.89</v>
      </c>
      <c r="H156" s="77">
        <v>-1.6724000000000001</v>
      </c>
      <c r="I156" s="77">
        <v>-0.89473216036000003</v>
      </c>
      <c r="J156" s="78">
        <v>2.3999999999999998E-3</v>
      </c>
      <c r="K156" s="78">
        <v>0</v>
      </c>
    </row>
    <row r="157" spans="2:11">
      <c r="B157" t="s">
        <v>2715</v>
      </c>
      <c r="C157" t="s">
        <v>2718</v>
      </c>
      <c r="D157" t="s">
        <v>123</v>
      </c>
      <c r="E157" t="s">
        <v>102</v>
      </c>
      <c r="F157" t="s">
        <v>259</v>
      </c>
      <c r="G157" s="77">
        <v>66930.45</v>
      </c>
      <c r="H157" s="77">
        <v>-1.5880000000000001</v>
      </c>
      <c r="I157" s="77">
        <v>-1.062855546</v>
      </c>
      <c r="J157" s="78">
        <v>2.8E-3</v>
      </c>
      <c r="K157" s="78">
        <v>0</v>
      </c>
    </row>
    <row r="158" spans="2:11">
      <c r="B158" t="s">
        <v>2715</v>
      </c>
      <c r="C158" t="s">
        <v>2719</v>
      </c>
      <c r="D158" t="s">
        <v>123</v>
      </c>
      <c r="E158" t="s">
        <v>102</v>
      </c>
      <c r="F158" t="s">
        <v>272</v>
      </c>
      <c r="G158" s="77">
        <v>70523.8</v>
      </c>
      <c r="H158" s="77">
        <v>-3.3679000000000001</v>
      </c>
      <c r="I158" s="77">
        <v>-2.3751710602</v>
      </c>
      <c r="J158" s="78">
        <v>6.3E-3</v>
      </c>
      <c r="K158" s="78">
        <v>0</v>
      </c>
    </row>
    <row r="159" spans="2:11">
      <c r="B159" t="s">
        <v>2720</v>
      </c>
      <c r="C159" t="s">
        <v>2721</v>
      </c>
      <c r="D159" t="s">
        <v>123</v>
      </c>
      <c r="E159" t="s">
        <v>102</v>
      </c>
      <c r="F159" t="s">
        <v>281</v>
      </c>
      <c r="G159" s="77">
        <v>53712.98</v>
      </c>
      <c r="H159" s="77">
        <v>-3.2389000000000001</v>
      </c>
      <c r="I159" s="77">
        <v>-1.73970970922</v>
      </c>
      <c r="J159" s="78">
        <v>4.5999999999999999E-3</v>
      </c>
      <c r="K159" s="78">
        <v>0</v>
      </c>
    </row>
    <row r="160" spans="2:11">
      <c r="B160" t="s">
        <v>2720</v>
      </c>
      <c r="C160" t="s">
        <v>2722</v>
      </c>
      <c r="D160" t="s">
        <v>123</v>
      </c>
      <c r="E160" t="s">
        <v>102</v>
      </c>
      <c r="F160" t="s">
        <v>281</v>
      </c>
      <c r="G160" s="77">
        <v>64419.360000000001</v>
      </c>
      <c r="H160" s="77">
        <v>-3.2968999999999999</v>
      </c>
      <c r="I160" s="77">
        <v>-2.1238418798400001</v>
      </c>
      <c r="J160" s="78">
        <v>5.7000000000000002E-3</v>
      </c>
      <c r="K160" s="78">
        <v>0</v>
      </c>
    </row>
    <row r="161" spans="2:11">
      <c r="B161" t="s">
        <v>2720</v>
      </c>
      <c r="C161" t="s">
        <v>2723</v>
      </c>
      <c r="D161" t="s">
        <v>123</v>
      </c>
      <c r="E161" t="s">
        <v>102</v>
      </c>
      <c r="F161" t="s">
        <v>266</v>
      </c>
      <c r="G161" s="77">
        <v>57199.02</v>
      </c>
      <c r="H161" s="77">
        <v>-7.1517999999999997</v>
      </c>
      <c r="I161" s="77">
        <v>-4.09075951236</v>
      </c>
      <c r="J161" s="78">
        <v>1.09E-2</v>
      </c>
      <c r="K161" s="78">
        <v>0</v>
      </c>
    </row>
    <row r="162" spans="2:11">
      <c r="B162" t="s">
        <v>2720</v>
      </c>
      <c r="C162" t="s">
        <v>2724</v>
      </c>
      <c r="D162" t="s">
        <v>123</v>
      </c>
      <c r="E162" t="s">
        <v>102</v>
      </c>
      <c r="F162" t="s">
        <v>266</v>
      </c>
      <c r="G162" s="77">
        <v>58529.78</v>
      </c>
      <c r="H162" s="77">
        <v>-7.0425000000000004</v>
      </c>
      <c r="I162" s="77">
        <v>-4.1219597564999999</v>
      </c>
      <c r="J162" s="78">
        <v>1.0999999999999999E-2</v>
      </c>
      <c r="K162" s="78">
        <v>0</v>
      </c>
    </row>
    <row r="163" spans="2:11">
      <c r="B163" t="s">
        <v>2720</v>
      </c>
      <c r="C163" t="s">
        <v>2725</v>
      </c>
      <c r="D163" t="s">
        <v>123</v>
      </c>
      <c r="E163" t="s">
        <v>102</v>
      </c>
      <c r="F163" t="s">
        <v>266</v>
      </c>
      <c r="G163" s="77">
        <v>25421.79</v>
      </c>
      <c r="H163" s="77">
        <v>-7.1517999999999997</v>
      </c>
      <c r="I163" s="77">
        <v>-1.8181155772199999</v>
      </c>
      <c r="J163" s="78">
        <v>4.8999999999999998E-3</v>
      </c>
      <c r="K163" s="78">
        <v>0</v>
      </c>
    </row>
    <row r="164" spans="2:11">
      <c r="B164" t="s">
        <v>2720</v>
      </c>
      <c r="C164" t="s">
        <v>2726</v>
      </c>
      <c r="D164" t="s">
        <v>123</v>
      </c>
      <c r="E164" t="s">
        <v>102</v>
      </c>
      <c r="F164" t="s">
        <v>266</v>
      </c>
      <c r="G164" s="77">
        <v>45807.25</v>
      </c>
      <c r="H164" s="77">
        <v>-7.0393999999999997</v>
      </c>
      <c r="I164" s="77">
        <v>-3.2245555564999999</v>
      </c>
      <c r="J164" s="78">
        <v>8.6E-3</v>
      </c>
      <c r="K164" s="78">
        <v>0</v>
      </c>
    </row>
    <row r="165" spans="2:11">
      <c r="B165" t="s">
        <v>2720</v>
      </c>
      <c r="C165" t="s">
        <v>2727</v>
      </c>
      <c r="D165" t="s">
        <v>123</v>
      </c>
      <c r="E165" t="s">
        <v>102</v>
      </c>
      <c r="F165" t="s">
        <v>281</v>
      </c>
      <c r="G165" s="77">
        <v>96990.8</v>
      </c>
      <c r="H165" s="77">
        <v>-3.2389000000000001</v>
      </c>
      <c r="I165" s="77">
        <v>-3.1414350212</v>
      </c>
      <c r="J165" s="78">
        <v>8.3999999999999995E-3</v>
      </c>
      <c r="K165" s="78">
        <v>0</v>
      </c>
    </row>
    <row r="166" spans="2:11">
      <c r="B166" t="s">
        <v>2728</v>
      </c>
      <c r="C166" t="s">
        <v>2729</v>
      </c>
      <c r="D166" t="s">
        <v>123</v>
      </c>
      <c r="E166" t="s">
        <v>102</v>
      </c>
      <c r="F166" t="s">
        <v>272</v>
      </c>
      <c r="G166" s="77">
        <v>17688.07</v>
      </c>
      <c r="H166" s="77">
        <v>-4.3322000000000003</v>
      </c>
      <c r="I166" s="77">
        <v>-0.76628256853999999</v>
      </c>
      <c r="J166" s="78">
        <v>2E-3</v>
      </c>
      <c r="K166" s="78">
        <v>0</v>
      </c>
    </row>
    <row r="167" spans="2:11">
      <c r="B167" t="s">
        <v>2728</v>
      </c>
      <c r="C167" t="s">
        <v>2730</v>
      </c>
      <c r="D167" t="s">
        <v>123</v>
      </c>
      <c r="E167" t="s">
        <v>102</v>
      </c>
      <c r="F167" t="s">
        <v>272</v>
      </c>
      <c r="G167" s="77">
        <v>53615.51</v>
      </c>
      <c r="H167" s="77">
        <v>-1.4477</v>
      </c>
      <c r="I167" s="77">
        <v>-0.77619173826999999</v>
      </c>
      <c r="J167" s="78">
        <v>2.0999999999999999E-3</v>
      </c>
      <c r="K167" s="78">
        <v>0</v>
      </c>
    </row>
    <row r="168" spans="2:11">
      <c r="B168" t="s">
        <v>2728</v>
      </c>
      <c r="C168" t="s">
        <v>2731</v>
      </c>
      <c r="D168" t="s">
        <v>123</v>
      </c>
      <c r="E168" t="s">
        <v>102</v>
      </c>
      <c r="F168" t="s">
        <v>272</v>
      </c>
      <c r="G168" s="77">
        <v>22175.51</v>
      </c>
      <c r="H168" s="77">
        <v>-4.2432999999999996</v>
      </c>
      <c r="I168" s="77">
        <v>-0.94097341583000005</v>
      </c>
      <c r="J168" s="78">
        <v>2.5000000000000001E-3</v>
      </c>
      <c r="K168" s="78">
        <v>0</v>
      </c>
    </row>
    <row r="169" spans="2:11">
      <c r="B169" t="s">
        <v>2728</v>
      </c>
      <c r="C169" t="s">
        <v>2732</v>
      </c>
      <c r="D169" t="s">
        <v>123</v>
      </c>
      <c r="E169" t="s">
        <v>102</v>
      </c>
      <c r="F169" t="s">
        <v>272</v>
      </c>
      <c r="G169" s="77">
        <v>65166.49</v>
      </c>
      <c r="H169" s="77">
        <v>-4.3322000000000003</v>
      </c>
      <c r="I169" s="77">
        <v>-2.8231426797800001</v>
      </c>
      <c r="J169" s="78">
        <v>7.4999999999999997E-3</v>
      </c>
      <c r="K169" s="78">
        <v>0</v>
      </c>
    </row>
    <row r="170" spans="2:11">
      <c r="B170" t="s">
        <v>2728</v>
      </c>
      <c r="C170" t="s">
        <v>2733</v>
      </c>
      <c r="D170" t="s">
        <v>123</v>
      </c>
      <c r="E170" t="s">
        <v>102</v>
      </c>
      <c r="F170" t="s">
        <v>272</v>
      </c>
      <c r="G170" s="77">
        <v>26118.48</v>
      </c>
      <c r="H170" s="77">
        <v>-4.125</v>
      </c>
      <c r="I170" s="77">
        <v>-1.0773873</v>
      </c>
      <c r="J170" s="78">
        <v>2.8999999999999998E-3</v>
      </c>
      <c r="K170" s="78">
        <v>0</v>
      </c>
    </row>
    <row r="171" spans="2:11">
      <c r="B171" t="s">
        <v>2728</v>
      </c>
      <c r="C171" t="s">
        <v>2734</v>
      </c>
      <c r="D171" t="s">
        <v>123</v>
      </c>
      <c r="E171" t="s">
        <v>102</v>
      </c>
      <c r="F171" t="s">
        <v>272</v>
      </c>
      <c r="G171" s="77">
        <v>30794.92</v>
      </c>
      <c r="H171" s="77">
        <v>-1.4477</v>
      </c>
      <c r="I171" s="77">
        <v>-0.44581805683999998</v>
      </c>
      <c r="J171" s="78">
        <v>1.1999999999999999E-3</v>
      </c>
      <c r="K171" s="78">
        <v>0</v>
      </c>
    </row>
    <row r="172" spans="2:11">
      <c r="B172" t="s">
        <v>2728</v>
      </c>
      <c r="C172" t="s">
        <v>2735</v>
      </c>
      <c r="D172" t="s">
        <v>123</v>
      </c>
      <c r="E172" t="s">
        <v>102</v>
      </c>
      <c r="F172" t="s">
        <v>272</v>
      </c>
      <c r="G172" s="77">
        <v>20981.31</v>
      </c>
      <c r="H172" s="77">
        <v>-1.4473</v>
      </c>
      <c r="I172" s="77">
        <v>-0.30366249963000003</v>
      </c>
      <c r="J172" s="78">
        <v>8.0000000000000004E-4</v>
      </c>
      <c r="K172" s="78">
        <v>0</v>
      </c>
    </row>
    <row r="173" spans="2:11">
      <c r="B173" t="s">
        <v>2736</v>
      </c>
      <c r="C173" t="s">
        <v>2737</v>
      </c>
      <c r="D173" t="s">
        <v>123</v>
      </c>
      <c r="E173" t="s">
        <v>102</v>
      </c>
      <c r="F173" t="s">
        <v>281</v>
      </c>
      <c r="G173" s="77">
        <v>73765.820000000007</v>
      </c>
      <c r="H173" s="77">
        <v>-0.64480000000000004</v>
      </c>
      <c r="I173" s="77">
        <v>-0.47564200736000001</v>
      </c>
      <c r="J173" s="78">
        <v>1.2999999999999999E-3</v>
      </c>
      <c r="K173" s="78">
        <v>0</v>
      </c>
    </row>
    <row r="174" spans="2:11">
      <c r="B174" t="s">
        <v>2736</v>
      </c>
      <c r="C174" t="s">
        <v>2738</v>
      </c>
      <c r="D174" t="s">
        <v>123</v>
      </c>
      <c r="E174" t="s">
        <v>102</v>
      </c>
      <c r="F174" t="s">
        <v>281</v>
      </c>
      <c r="G174" s="77">
        <v>200943.46</v>
      </c>
      <c r="H174" s="77">
        <v>-0.61180000000000001</v>
      </c>
      <c r="I174" s="77">
        <v>-1.2293720882800001</v>
      </c>
      <c r="J174" s="78">
        <v>3.3E-3</v>
      </c>
      <c r="K174" s="78">
        <v>0</v>
      </c>
    </row>
    <row r="175" spans="2:11">
      <c r="B175" t="s">
        <v>2736</v>
      </c>
      <c r="C175" t="s">
        <v>2739</v>
      </c>
      <c r="D175" t="s">
        <v>123</v>
      </c>
      <c r="E175" t="s">
        <v>102</v>
      </c>
      <c r="F175" t="s">
        <v>281</v>
      </c>
      <c r="G175" s="77">
        <v>47601</v>
      </c>
      <c r="H175" s="77">
        <v>-0.55700000000000005</v>
      </c>
      <c r="I175" s="77">
        <v>-0.26513756999999999</v>
      </c>
      <c r="J175" s="78">
        <v>6.9999999999999999E-4</v>
      </c>
      <c r="K175" s="78">
        <v>0</v>
      </c>
    </row>
    <row r="176" spans="2:11">
      <c r="B176" t="s">
        <v>2740</v>
      </c>
      <c r="C176" t="s">
        <v>2741</v>
      </c>
      <c r="D176" t="s">
        <v>123</v>
      </c>
      <c r="E176" t="s">
        <v>102</v>
      </c>
      <c r="F176" t="s">
        <v>281</v>
      </c>
      <c r="G176" s="77">
        <v>72059.88</v>
      </c>
      <c r="H176" s="77">
        <v>-2.5996999999999999</v>
      </c>
      <c r="I176" s="77">
        <v>-1.87334070036</v>
      </c>
      <c r="J176" s="78">
        <v>5.0000000000000001E-3</v>
      </c>
      <c r="K176" s="78">
        <v>0</v>
      </c>
    </row>
    <row r="177" spans="2:11">
      <c r="B177" t="s">
        <v>2740</v>
      </c>
      <c r="C177" t="s">
        <v>2742</v>
      </c>
      <c r="D177" t="s">
        <v>123</v>
      </c>
      <c r="E177" t="s">
        <v>102</v>
      </c>
      <c r="F177" t="s">
        <v>266</v>
      </c>
      <c r="G177" s="77">
        <v>197133.74</v>
      </c>
      <c r="H177" s="77">
        <v>-7.0839999999999996</v>
      </c>
      <c r="I177" s="77">
        <v>-13.9649541416</v>
      </c>
      <c r="J177" s="78">
        <v>3.73E-2</v>
      </c>
      <c r="K177" s="78">
        <v>-1E-4</v>
      </c>
    </row>
    <row r="178" spans="2:11">
      <c r="B178" t="s">
        <v>2743</v>
      </c>
      <c r="C178" t="s">
        <v>2744</v>
      </c>
      <c r="D178" t="s">
        <v>123</v>
      </c>
      <c r="E178" t="s">
        <v>102</v>
      </c>
      <c r="F178" t="s">
        <v>281</v>
      </c>
      <c r="G178" s="77">
        <v>93155.29</v>
      </c>
      <c r="H178" s="77">
        <v>-2.7641</v>
      </c>
      <c r="I178" s="77">
        <v>-2.5749053708899998</v>
      </c>
      <c r="J178" s="78">
        <v>6.8999999999999999E-3</v>
      </c>
      <c r="K178" s="78">
        <v>0</v>
      </c>
    </row>
    <row r="179" spans="2:11">
      <c r="B179" t="s">
        <v>2743</v>
      </c>
      <c r="C179" t="s">
        <v>2745</v>
      </c>
      <c r="D179" t="s">
        <v>123</v>
      </c>
      <c r="E179" t="s">
        <v>102</v>
      </c>
      <c r="F179" t="s">
        <v>281</v>
      </c>
      <c r="G179" s="77">
        <v>53215.29</v>
      </c>
      <c r="H179" s="77">
        <v>-2.7955999999999999</v>
      </c>
      <c r="I179" s="77">
        <v>-1.4876866472400001</v>
      </c>
      <c r="J179" s="78">
        <v>4.0000000000000001E-3</v>
      </c>
      <c r="K179" s="78">
        <v>0</v>
      </c>
    </row>
    <row r="180" spans="2:11">
      <c r="B180" t="s">
        <v>2743</v>
      </c>
      <c r="C180" t="s">
        <v>2746</v>
      </c>
      <c r="D180" t="s">
        <v>123</v>
      </c>
      <c r="E180" t="s">
        <v>102</v>
      </c>
      <c r="F180" t="s">
        <v>281</v>
      </c>
      <c r="G180" s="77">
        <v>20382.939999999999</v>
      </c>
      <c r="H180" s="77">
        <v>-2.7641</v>
      </c>
      <c r="I180" s="77">
        <v>-0.56340484453999995</v>
      </c>
      <c r="J180" s="78">
        <v>1.5E-3</v>
      </c>
      <c r="K180" s="78">
        <v>0</v>
      </c>
    </row>
    <row r="181" spans="2:11">
      <c r="B181" t="s">
        <v>2747</v>
      </c>
      <c r="C181" t="s">
        <v>2748</v>
      </c>
      <c r="D181" t="s">
        <v>123</v>
      </c>
      <c r="E181" t="s">
        <v>102</v>
      </c>
      <c r="F181" t="s">
        <v>269</v>
      </c>
      <c r="G181" s="77">
        <v>34113.78</v>
      </c>
      <c r="H181" s="77">
        <v>-8.3573000000000004</v>
      </c>
      <c r="I181" s="77">
        <v>-2.8509909359400001</v>
      </c>
      <c r="J181" s="78">
        <v>7.6E-3</v>
      </c>
      <c r="K181" s="78">
        <v>0</v>
      </c>
    </row>
    <row r="182" spans="2:11">
      <c r="B182" t="s">
        <v>2747</v>
      </c>
      <c r="C182" t="s">
        <v>2749</v>
      </c>
      <c r="D182" t="s">
        <v>123</v>
      </c>
      <c r="E182" t="s">
        <v>102</v>
      </c>
      <c r="F182" t="s">
        <v>269</v>
      </c>
      <c r="G182" s="77">
        <v>46527.1</v>
      </c>
      <c r="H182" s="77">
        <v>-8.2997999999999994</v>
      </c>
      <c r="I182" s="77">
        <v>-3.8616562457999999</v>
      </c>
      <c r="J182" s="78">
        <v>1.03E-2</v>
      </c>
      <c r="K182" s="78">
        <v>0</v>
      </c>
    </row>
    <row r="183" spans="2:11">
      <c r="B183" t="s">
        <v>2747</v>
      </c>
      <c r="C183" t="s">
        <v>2750</v>
      </c>
      <c r="D183" t="s">
        <v>123</v>
      </c>
      <c r="E183" t="s">
        <v>102</v>
      </c>
      <c r="F183" t="s">
        <v>269</v>
      </c>
      <c r="G183" s="77">
        <v>90491.19</v>
      </c>
      <c r="H183" s="77">
        <v>-8.3573000000000004</v>
      </c>
      <c r="I183" s="77">
        <v>-7.5626202218699996</v>
      </c>
      <c r="J183" s="78">
        <v>2.0199999999999999E-2</v>
      </c>
      <c r="K183" s="78">
        <v>-1E-4</v>
      </c>
    </row>
    <row r="184" spans="2:11">
      <c r="B184" t="s">
        <v>2747</v>
      </c>
      <c r="C184" t="s">
        <v>2751</v>
      </c>
      <c r="D184" t="s">
        <v>123</v>
      </c>
      <c r="E184" t="s">
        <v>102</v>
      </c>
      <c r="F184" t="s">
        <v>269</v>
      </c>
      <c r="G184" s="77">
        <v>56582.01</v>
      </c>
      <c r="H184" s="77">
        <v>-8.3094000000000001</v>
      </c>
      <c r="I184" s="77">
        <v>-4.7016255389400001</v>
      </c>
      <c r="J184" s="78">
        <v>1.2500000000000001E-2</v>
      </c>
      <c r="K184" s="78">
        <v>-1E-4</v>
      </c>
    </row>
    <row r="185" spans="2:11">
      <c r="B185" t="s">
        <v>2747</v>
      </c>
      <c r="C185" t="s">
        <v>2752</v>
      </c>
      <c r="D185" t="s">
        <v>123</v>
      </c>
      <c r="E185" t="s">
        <v>102</v>
      </c>
      <c r="F185" t="s">
        <v>269</v>
      </c>
      <c r="G185" s="77">
        <v>96301.18</v>
      </c>
      <c r="H185" s="77">
        <v>-8.2997999999999994</v>
      </c>
      <c r="I185" s="77">
        <v>-7.9928053376400001</v>
      </c>
      <c r="J185" s="78">
        <v>2.1299999999999999E-2</v>
      </c>
      <c r="K185" s="78">
        <v>-1E-4</v>
      </c>
    </row>
    <row r="186" spans="2:11">
      <c r="B186" t="s">
        <v>2747</v>
      </c>
      <c r="C186" t="s">
        <v>2753</v>
      </c>
      <c r="D186" t="s">
        <v>123</v>
      </c>
      <c r="E186" t="s">
        <v>102</v>
      </c>
      <c r="F186" t="s">
        <v>269</v>
      </c>
      <c r="G186" s="77">
        <v>80885.84</v>
      </c>
      <c r="H186" s="77">
        <v>-8.3094000000000001</v>
      </c>
      <c r="I186" s="77">
        <v>-6.7211279889600002</v>
      </c>
      <c r="J186" s="78">
        <v>1.7899999999999999E-2</v>
      </c>
      <c r="K186" s="78">
        <v>-1E-4</v>
      </c>
    </row>
    <row r="187" spans="2:11">
      <c r="B187" t="s">
        <v>2754</v>
      </c>
      <c r="C187" t="s">
        <v>2755</v>
      </c>
      <c r="D187" t="s">
        <v>123</v>
      </c>
      <c r="E187" t="s">
        <v>102</v>
      </c>
      <c r="F187" t="s">
        <v>281</v>
      </c>
      <c r="G187" s="77">
        <v>24221.13</v>
      </c>
      <c r="H187" s="77">
        <v>-2.1671999999999998</v>
      </c>
      <c r="I187" s="77">
        <v>-0.52492032935999999</v>
      </c>
      <c r="J187" s="78">
        <v>1.4E-3</v>
      </c>
      <c r="K187" s="78">
        <v>0</v>
      </c>
    </row>
    <row r="188" spans="2:11">
      <c r="B188" t="s">
        <v>2754</v>
      </c>
      <c r="C188" t="s">
        <v>2756</v>
      </c>
      <c r="D188" t="s">
        <v>123</v>
      </c>
      <c r="E188" t="s">
        <v>102</v>
      </c>
      <c r="F188" t="s">
        <v>281</v>
      </c>
      <c r="G188" s="77">
        <v>13381.64</v>
      </c>
      <c r="H188" s="77">
        <v>-2.1955</v>
      </c>
      <c r="I188" s="77">
        <v>-0.29379390620000001</v>
      </c>
      <c r="J188" s="78">
        <v>8.0000000000000004E-4</v>
      </c>
      <c r="K188" s="78">
        <v>0</v>
      </c>
    </row>
    <row r="189" spans="2:11">
      <c r="B189" t="s">
        <v>2754</v>
      </c>
      <c r="C189" t="s">
        <v>2757</v>
      </c>
      <c r="D189" t="s">
        <v>123</v>
      </c>
      <c r="E189" t="s">
        <v>102</v>
      </c>
      <c r="F189" t="s">
        <v>281</v>
      </c>
      <c r="G189" s="77">
        <v>73619.42</v>
      </c>
      <c r="H189" s="77">
        <v>-2.1671999999999998</v>
      </c>
      <c r="I189" s="77">
        <v>-1.59548007024</v>
      </c>
      <c r="J189" s="78">
        <v>4.3E-3</v>
      </c>
      <c r="K189" s="78">
        <v>0</v>
      </c>
    </row>
    <row r="190" spans="2:11">
      <c r="B190" t="s">
        <v>2754</v>
      </c>
      <c r="C190" t="s">
        <v>2758</v>
      </c>
      <c r="D190" t="s">
        <v>123</v>
      </c>
      <c r="E190" t="s">
        <v>102</v>
      </c>
      <c r="F190" t="s">
        <v>281</v>
      </c>
      <c r="G190" s="77">
        <v>140623.99</v>
      </c>
      <c r="H190" s="77">
        <v>-2.1107</v>
      </c>
      <c r="I190" s="77">
        <v>-2.96815055693</v>
      </c>
      <c r="J190" s="78">
        <v>7.9000000000000008E-3</v>
      </c>
      <c r="K190" s="78">
        <v>0</v>
      </c>
    </row>
    <row r="191" spans="2:11">
      <c r="B191" t="s">
        <v>2754</v>
      </c>
      <c r="C191" t="s">
        <v>2759</v>
      </c>
      <c r="D191" t="s">
        <v>123</v>
      </c>
      <c r="E191" t="s">
        <v>102</v>
      </c>
      <c r="F191" t="s">
        <v>281</v>
      </c>
      <c r="G191" s="77">
        <v>97123.83</v>
      </c>
      <c r="H191" s="77">
        <v>-2.2238000000000002</v>
      </c>
      <c r="I191" s="77">
        <v>-2.15983973154</v>
      </c>
      <c r="J191" s="78">
        <v>5.7999999999999996E-3</v>
      </c>
      <c r="K191" s="78">
        <v>0</v>
      </c>
    </row>
    <row r="192" spans="2:11">
      <c r="B192" t="s">
        <v>2754</v>
      </c>
      <c r="C192" t="s">
        <v>2760</v>
      </c>
      <c r="D192" t="s">
        <v>123</v>
      </c>
      <c r="E192" t="s">
        <v>102</v>
      </c>
      <c r="F192" t="s">
        <v>281</v>
      </c>
      <c r="G192" s="77">
        <v>94259.29</v>
      </c>
      <c r="H192" s="77">
        <v>-2.1956000000000002</v>
      </c>
      <c r="I192" s="77">
        <v>-2.0695569712399999</v>
      </c>
      <c r="J192" s="78">
        <v>5.4999999999999997E-3</v>
      </c>
      <c r="K192" s="78">
        <v>0</v>
      </c>
    </row>
    <row r="193" spans="2:11">
      <c r="B193" t="s">
        <v>2761</v>
      </c>
      <c r="C193" t="s">
        <v>2762</v>
      </c>
      <c r="D193" t="s">
        <v>123</v>
      </c>
      <c r="E193" t="s">
        <v>102</v>
      </c>
      <c r="F193" t="s">
        <v>269</v>
      </c>
      <c r="G193" s="77">
        <v>45286.54</v>
      </c>
      <c r="H193" s="77">
        <v>-8.8268000000000004</v>
      </c>
      <c r="I193" s="77">
        <v>-3.9973523127199999</v>
      </c>
      <c r="J193" s="78">
        <v>1.0699999999999999E-2</v>
      </c>
      <c r="K193" s="78">
        <v>0</v>
      </c>
    </row>
    <row r="194" spans="2:11">
      <c r="B194" t="s">
        <v>2761</v>
      </c>
      <c r="C194" t="s">
        <v>2763</v>
      </c>
      <c r="D194" t="s">
        <v>123</v>
      </c>
      <c r="E194" t="s">
        <v>102</v>
      </c>
      <c r="F194" t="s">
        <v>269</v>
      </c>
      <c r="G194" s="77">
        <v>62566.87</v>
      </c>
      <c r="H194" s="77">
        <v>-8.8268000000000004</v>
      </c>
      <c r="I194" s="77">
        <v>-5.5226524811599997</v>
      </c>
      <c r="J194" s="78">
        <v>1.47E-2</v>
      </c>
      <c r="K194" s="78">
        <v>-1E-4</v>
      </c>
    </row>
    <row r="195" spans="2:11">
      <c r="B195" t="s">
        <v>2761</v>
      </c>
      <c r="C195" t="s">
        <v>2764</v>
      </c>
      <c r="D195" t="s">
        <v>123</v>
      </c>
      <c r="E195" t="s">
        <v>102</v>
      </c>
      <c r="F195" t="s">
        <v>269</v>
      </c>
      <c r="G195" s="77">
        <v>77511.7</v>
      </c>
      <c r="H195" s="77">
        <v>-8.9268000000000001</v>
      </c>
      <c r="I195" s="77">
        <v>-6.9193144355999996</v>
      </c>
      <c r="J195" s="78">
        <v>1.8499999999999999E-2</v>
      </c>
      <c r="K195" s="78">
        <v>-1E-4</v>
      </c>
    </row>
    <row r="196" spans="2:11">
      <c r="B196" t="s">
        <v>2761</v>
      </c>
      <c r="C196" t="s">
        <v>2765</v>
      </c>
      <c r="D196" t="s">
        <v>123</v>
      </c>
      <c r="E196" t="s">
        <v>102</v>
      </c>
      <c r="F196" t="s">
        <v>269</v>
      </c>
      <c r="G196" s="77">
        <v>19150.689999999999</v>
      </c>
      <c r="H196" s="77">
        <v>-8.9138999999999999</v>
      </c>
      <c r="I196" s="77">
        <v>-1.70707335591</v>
      </c>
      <c r="J196" s="78">
        <v>4.5999999999999999E-3</v>
      </c>
      <c r="K196" s="78">
        <v>0</v>
      </c>
    </row>
    <row r="197" spans="2:11">
      <c r="B197" t="s">
        <v>2761</v>
      </c>
      <c r="C197" t="s">
        <v>2766</v>
      </c>
      <c r="D197" t="s">
        <v>123</v>
      </c>
      <c r="E197" t="s">
        <v>102</v>
      </c>
      <c r="F197" t="s">
        <v>269</v>
      </c>
      <c r="G197" s="77">
        <v>192721.55</v>
      </c>
      <c r="H197" s="77">
        <v>-8.2273999999999994</v>
      </c>
      <c r="I197" s="77">
        <v>-15.8559728047</v>
      </c>
      <c r="J197" s="78">
        <v>4.2299999999999997E-2</v>
      </c>
      <c r="K197" s="78">
        <v>-2.0000000000000001E-4</v>
      </c>
    </row>
    <row r="198" spans="2:11">
      <c r="B198" t="s">
        <v>2767</v>
      </c>
      <c r="C198" t="s">
        <v>2768</v>
      </c>
      <c r="D198" t="s">
        <v>123</v>
      </c>
      <c r="E198" t="s">
        <v>102</v>
      </c>
      <c r="F198" t="s">
        <v>281</v>
      </c>
      <c r="G198" s="77">
        <v>87915.17</v>
      </c>
      <c r="H198" s="77">
        <v>-2.7366999999999999</v>
      </c>
      <c r="I198" s="77">
        <v>-2.4059744573900002</v>
      </c>
      <c r="J198" s="78">
        <v>6.4000000000000003E-3</v>
      </c>
      <c r="K198" s="78">
        <v>0</v>
      </c>
    </row>
    <row r="199" spans="2:11">
      <c r="B199" t="s">
        <v>2769</v>
      </c>
      <c r="C199" t="s">
        <v>2770</v>
      </c>
      <c r="D199" t="s">
        <v>123</v>
      </c>
      <c r="E199" t="s">
        <v>102</v>
      </c>
      <c r="F199" t="s">
        <v>272</v>
      </c>
      <c r="G199" s="77">
        <v>91505.47</v>
      </c>
      <c r="H199" s="77">
        <v>-3.9994000000000001</v>
      </c>
      <c r="I199" s="77">
        <v>-3.65966976718</v>
      </c>
      <c r="J199" s="78">
        <v>9.7999999999999997E-3</v>
      </c>
      <c r="K199" s="78">
        <v>0</v>
      </c>
    </row>
    <row r="200" spans="2:11">
      <c r="B200" t="s">
        <v>2769</v>
      </c>
      <c r="C200" t="s">
        <v>2771</v>
      </c>
      <c r="D200" t="s">
        <v>123</v>
      </c>
      <c r="E200" t="s">
        <v>102</v>
      </c>
      <c r="F200" t="s">
        <v>272</v>
      </c>
      <c r="G200" s="77">
        <v>39244.42</v>
      </c>
      <c r="H200" s="77">
        <v>-3.9258000000000002</v>
      </c>
      <c r="I200" s="77">
        <v>-1.54065744036</v>
      </c>
      <c r="J200" s="78">
        <v>4.1000000000000003E-3</v>
      </c>
      <c r="K200" s="78">
        <v>0</v>
      </c>
    </row>
    <row r="201" spans="2:11">
      <c r="B201" t="s">
        <v>2772</v>
      </c>
      <c r="C201" t="s">
        <v>2773</v>
      </c>
      <c r="D201" t="s">
        <v>123</v>
      </c>
      <c r="E201" t="s">
        <v>102</v>
      </c>
      <c r="F201" t="s">
        <v>272</v>
      </c>
      <c r="G201" s="77">
        <v>29555.55</v>
      </c>
      <c r="H201" s="77">
        <v>-4.0381</v>
      </c>
      <c r="I201" s="77">
        <v>-1.1934826645500001</v>
      </c>
      <c r="J201" s="78">
        <v>3.2000000000000002E-3</v>
      </c>
      <c r="K201" s="78">
        <v>0</v>
      </c>
    </row>
    <row r="202" spans="2:11">
      <c r="B202" t="s">
        <v>2772</v>
      </c>
      <c r="C202" t="s">
        <v>2774</v>
      </c>
      <c r="D202" t="s">
        <v>123</v>
      </c>
      <c r="E202" t="s">
        <v>102</v>
      </c>
      <c r="F202" t="s">
        <v>272</v>
      </c>
      <c r="G202" s="77">
        <v>22213.31</v>
      </c>
      <c r="H202" s="77">
        <v>-4.0381999999999998</v>
      </c>
      <c r="I202" s="77">
        <v>-0.89701788441999997</v>
      </c>
      <c r="J202" s="78">
        <v>2.3999999999999998E-3</v>
      </c>
      <c r="K202" s="78">
        <v>0</v>
      </c>
    </row>
    <row r="203" spans="2:11">
      <c r="B203" t="s">
        <v>2772</v>
      </c>
      <c r="C203" t="s">
        <v>2775</v>
      </c>
      <c r="D203" t="s">
        <v>123</v>
      </c>
      <c r="E203" t="s">
        <v>102</v>
      </c>
      <c r="F203" t="s">
        <v>272</v>
      </c>
      <c r="G203" s="77">
        <v>111129.53</v>
      </c>
      <c r="H203" s="77">
        <v>-3.9792000000000001</v>
      </c>
      <c r="I203" s="77">
        <v>-4.4220662577600001</v>
      </c>
      <c r="J203" s="78">
        <v>1.18E-2</v>
      </c>
      <c r="K203" s="78">
        <v>0</v>
      </c>
    </row>
    <row r="204" spans="2:11">
      <c r="B204" t="s">
        <v>2776</v>
      </c>
      <c r="C204" t="s">
        <v>2777</v>
      </c>
      <c r="D204" t="s">
        <v>123</v>
      </c>
      <c r="E204" t="s">
        <v>102</v>
      </c>
      <c r="F204" t="s">
        <v>259</v>
      </c>
      <c r="G204" s="77">
        <v>17888.23</v>
      </c>
      <c r="H204" s="77">
        <v>-3.1316999999999999</v>
      </c>
      <c r="I204" s="77">
        <v>-0.56020569891000005</v>
      </c>
      <c r="J204" s="78">
        <v>1.5E-3</v>
      </c>
      <c r="K204" s="78">
        <v>0</v>
      </c>
    </row>
    <row r="205" spans="2:11">
      <c r="B205" t="s">
        <v>2776</v>
      </c>
      <c r="C205" t="s">
        <v>2778</v>
      </c>
      <c r="D205" t="s">
        <v>123</v>
      </c>
      <c r="E205" t="s">
        <v>102</v>
      </c>
      <c r="F205" t="s">
        <v>259</v>
      </c>
      <c r="G205" s="77">
        <v>41718.080000000002</v>
      </c>
      <c r="H205" s="77">
        <v>-3.1839</v>
      </c>
      <c r="I205" s="77">
        <v>-1.3282619491200001</v>
      </c>
      <c r="J205" s="78">
        <v>3.5000000000000001E-3</v>
      </c>
      <c r="K205" s="78">
        <v>0</v>
      </c>
    </row>
    <row r="206" spans="2:11">
      <c r="B206" t="s">
        <v>2776</v>
      </c>
      <c r="C206" t="s">
        <v>2779</v>
      </c>
      <c r="D206" t="s">
        <v>123</v>
      </c>
      <c r="E206" t="s">
        <v>102</v>
      </c>
      <c r="F206" t="s">
        <v>259</v>
      </c>
      <c r="G206" s="77">
        <v>26361.58</v>
      </c>
      <c r="H206" s="77">
        <v>-3.1316999999999999</v>
      </c>
      <c r="I206" s="77">
        <v>-0.82556560085999997</v>
      </c>
      <c r="J206" s="78">
        <v>2.2000000000000001E-3</v>
      </c>
      <c r="K206" s="78">
        <v>0</v>
      </c>
    </row>
    <row r="207" spans="2:11">
      <c r="B207" t="s">
        <v>2776</v>
      </c>
      <c r="C207" t="s">
        <v>2780</v>
      </c>
      <c r="D207" t="s">
        <v>123</v>
      </c>
      <c r="E207" t="s">
        <v>102</v>
      </c>
      <c r="F207" t="s">
        <v>259</v>
      </c>
      <c r="G207" s="77">
        <v>13185.24</v>
      </c>
      <c r="H207" s="77">
        <v>-3.0969000000000002</v>
      </c>
      <c r="I207" s="77">
        <v>-0.40833369755999999</v>
      </c>
      <c r="J207" s="78">
        <v>1.1000000000000001E-3</v>
      </c>
      <c r="K207" s="78">
        <v>0</v>
      </c>
    </row>
    <row r="208" spans="2:11">
      <c r="B208" t="s">
        <v>2776</v>
      </c>
      <c r="C208" t="s">
        <v>2781</v>
      </c>
      <c r="D208" t="s">
        <v>123</v>
      </c>
      <c r="E208" t="s">
        <v>102</v>
      </c>
      <c r="F208" t="s">
        <v>259</v>
      </c>
      <c r="G208" s="77">
        <v>111980.01</v>
      </c>
      <c r="H208" s="77">
        <v>-3.1839</v>
      </c>
      <c r="I208" s="77">
        <v>-3.5653315383900002</v>
      </c>
      <c r="J208" s="78">
        <v>9.4999999999999998E-3</v>
      </c>
      <c r="K208" s="78">
        <v>0</v>
      </c>
    </row>
    <row r="209" spans="2:11">
      <c r="B209" t="s">
        <v>2776</v>
      </c>
      <c r="C209" t="s">
        <v>2782</v>
      </c>
      <c r="D209" t="s">
        <v>123</v>
      </c>
      <c r="E209" t="s">
        <v>102</v>
      </c>
      <c r="F209" t="s">
        <v>259</v>
      </c>
      <c r="G209" s="77">
        <v>82853.289999999994</v>
      </c>
      <c r="H209" s="77">
        <v>-3.0303</v>
      </c>
      <c r="I209" s="77">
        <v>-2.5107032468699999</v>
      </c>
      <c r="J209" s="78">
        <v>6.7000000000000002E-3</v>
      </c>
      <c r="K209" s="78">
        <v>0</v>
      </c>
    </row>
    <row r="210" spans="2:11">
      <c r="B210" t="s">
        <v>2776</v>
      </c>
      <c r="C210" t="s">
        <v>2783</v>
      </c>
      <c r="D210" t="s">
        <v>123</v>
      </c>
      <c r="E210" t="s">
        <v>102</v>
      </c>
      <c r="F210" t="s">
        <v>259</v>
      </c>
      <c r="G210" s="77">
        <v>51580.27</v>
      </c>
      <c r="H210" s="77">
        <v>-3.1316999999999999</v>
      </c>
      <c r="I210" s="77">
        <v>-1.61533931559</v>
      </c>
      <c r="J210" s="78">
        <v>4.3E-3</v>
      </c>
      <c r="K210" s="78">
        <v>0</v>
      </c>
    </row>
    <row r="211" spans="2:11">
      <c r="B211" t="s">
        <v>2784</v>
      </c>
      <c r="C211" t="s">
        <v>2785</v>
      </c>
      <c r="D211" t="s">
        <v>123</v>
      </c>
      <c r="E211" t="s">
        <v>102</v>
      </c>
      <c r="F211" t="s">
        <v>269</v>
      </c>
      <c r="G211" s="77">
        <v>50354.41</v>
      </c>
      <c r="H211" s="77">
        <v>-8.1547999999999998</v>
      </c>
      <c r="I211" s="77">
        <v>-4.10630142668</v>
      </c>
      <c r="J211" s="78">
        <v>1.0999999999999999E-2</v>
      </c>
      <c r="K211" s="78">
        <v>0</v>
      </c>
    </row>
    <row r="212" spans="2:11">
      <c r="B212" t="s">
        <v>2784</v>
      </c>
      <c r="C212" t="s">
        <v>2786</v>
      </c>
      <c r="D212" t="s">
        <v>123</v>
      </c>
      <c r="E212" t="s">
        <v>102</v>
      </c>
      <c r="F212" t="s">
        <v>269</v>
      </c>
      <c r="G212" s="77">
        <v>78118.259999999995</v>
      </c>
      <c r="H212" s="77">
        <v>-8.0594000000000001</v>
      </c>
      <c r="I212" s="77">
        <v>-6.2958630464400001</v>
      </c>
      <c r="J212" s="78">
        <v>1.6799999999999999E-2</v>
      </c>
      <c r="K212" s="78">
        <v>-1E-4</v>
      </c>
    </row>
    <row r="213" spans="2:11">
      <c r="B213" t="s">
        <v>2784</v>
      </c>
      <c r="C213" t="s">
        <v>2787</v>
      </c>
      <c r="D213" t="s">
        <v>123</v>
      </c>
      <c r="E213" t="s">
        <v>102</v>
      </c>
      <c r="F213" t="s">
        <v>269</v>
      </c>
      <c r="G213" s="77">
        <v>56607.02</v>
      </c>
      <c r="H213" s="77">
        <v>-8.2344000000000008</v>
      </c>
      <c r="I213" s="77">
        <v>-4.6612484548799999</v>
      </c>
      <c r="J213" s="78">
        <v>1.24E-2</v>
      </c>
      <c r="K213" s="78">
        <v>0</v>
      </c>
    </row>
    <row r="214" spans="2:11">
      <c r="B214" t="s">
        <v>2788</v>
      </c>
      <c r="C214" t="s">
        <v>2789</v>
      </c>
      <c r="D214" t="s">
        <v>123</v>
      </c>
      <c r="E214" t="s">
        <v>102</v>
      </c>
      <c r="F214" t="s">
        <v>269</v>
      </c>
      <c r="G214" s="77">
        <v>44473.86</v>
      </c>
      <c r="H214" s="77">
        <v>-7.1432000000000002</v>
      </c>
      <c r="I214" s="77">
        <v>-3.1768567675199999</v>
      </c>
      <c r="J214" s="78">
        <v>8.5000000000000006E-3</v>
      </c>
      <c r="K214" s="78">
        <v>0</v>
      </c>
    </row>
    <row r="215" spans="2:11">
      <c r="B215" t="s">
        <v>2788</v>
      </c>
      <c r="C215" t="s">
        <v>2790</v>
      </c>
      <c r="D215" t="s">
        <v>123</v>
      </c>
      <c r="E215" t="s">
        <v>102</v>
      </c>
      <c r="F215" t="s">
        <v>281</v>
      </c>
      <c r="G215" s="77">
        <v>39978.17</v>
      </c>
      <c r="H215" s="77">
        <v>-2.1644999999999999</v>
      </c>
      <c r="I215" s="77">
        <v>-0.86532748964999995</v>
      </c>
      <c r="J215" s="78">
        <v>2.3E-3</v>
      </c>
      <c r="K215" s="78">
        <v>0</v>
      </c>
    </row>
    <row r="216" spans="2:11">
      <c r="B216" t="s">
        <v>2788</v>
      </c>
      <c r="C216" t="s">
        <v>2791</v>
      </c>
      <c r="D216" t="s">
        <v>123</v>
      </c>
      <c r="E216" t="s">
        <v>102</v>
      </c>
      <c r="F216" t="s">
        <v>269</v>
      </c>
      <c r="G216" s="77">
        <v>166575.70000000001</v>
      </c>
      <c r="H216" s="77">
        <v>-7.0465</v>
      </c>
      <c r="I216" s="77">
        <v>-11.7377567005</v>
      </c>
      <c r="J216" s="78">
        <v>3.1300000000000001E-2</v>
      </c>
      <c r="K216" s="78">
        <v>-1E-4</v>
      </c>
    </row>
    <row r="217" spans="2:11">
      <c r="B217" t="s">
        <v>2788</v>
      </c>
      <c r="C217" t="s">
        <v>2792</v>
      </c>
      <c r="D217" t="s">
        <v>123</v>
      </c>
      <c r="E217" t="s">
        <v>102</v>
      </c>
      <c r="F217" t="s">
        <v>269</v>
      </c>
      <c r="G217" s="77">
        <v>99540.87</v>
      </c>
      <c r="H217" s="77">
        <v>-7.0465</v>
      </c>
      <c r="I217" s="77">
        <v>-7.0141474045500001</v>
      </c>
      <c r="J217" s="78">
        <v>1.8700000000000001E-2</v>
      </c>
      <c r="K217" s="78">
        <v>-1E-4</v>
      </c>
    </row>
    <row r="218" spans="2:11">
      <c r="B218" t="s">
        <v>2793</v>
      </c>
      <c r="C218" t="s">
        <v>2794</v>
      </c>
      <c r="D218" t="s">
        <v>123</v>
      </c>
      <c r="E218" t="s">
        <v>102</v>
      </c>
      <c r="F218" t="s">
        <v>278</v>
      </c>
      <c r="G218" s="77">
        <v>49451.97</v>
      </c>
      <c r="H218" s="77">
        <v>0.4703</v>
      </c>
      <c r="I218" s="77">
        <v>0.23257261491</v>
      </c>
      <c r="J218" s="78">
        <v>-5.9999999999999995E-4</v>
      </c>
      <c r="K218" s="78">
        <v>0</v>
      </c>
    </row>
    <row r="219" spans="2:11">
      <c r="B219" t="s">
        <v>2793</v>
      </c>
      <c r="C219" t="s">
        <v>2795</v>
      </c>
      <c r="D219" t="s">
        <v>123</v>
      </c>
      <c r="E219" t="s">
        <v>102</v>
      </c>
      <c r="F219" t="s">
        <v>281</v>
      </c>
      <c r="G219" s="77">
        <v>48440.67</v>
      </c>
      <c r="H219" s="77">
        <v>-1.7575000000000001</v>
      </c>
      <c r="I219" s="77">
        <v>-0.85134477524999996</v>
      </c>
      <c r="J219" s="78">
        <v>2.3E-3</v>
      </c>
      <c r="K219" s="78">
        <v>0</v>
      </c>
    </row>
    <row r="220" spans="2:11">
      <c r="B220" t="s">
        <v>2793</v>
      </c>
      <c r="C220" t="s">
        <v>2796</v>
      </c>
      <c r="D220" t="s">
        <v>123</v>
      </c>
      <c r="E220" t="s">
        <v>102</v>
      </c>
      <c r="F220" t="s">
        <v>278</v>
      </c>
      <c r="G220" s="77">
        <v>84158.59</v>
      </c>
      <c r="H220" s="77">
        <v>0.4703</v>
      </c>
      <c r="I220" s="77">
        <v>0.39579784877000002</v>
      </c>
      <c r="J220" s="78">
        <v>-1.1000000000000001E-3</v>
      </c>
      <c r="K220" s="78">
        <v>0</v>
      </c>
    </row>
    <row r="221" spans="2:11">
      <c r="B221" t="s">
        <v>2793</v>
      </c>
      <c r="C221" t="s">
        <v>2797</v>
      </c>
      <c r="D221" t="s">
        <v>123</v>
      </c>
      <c r="E221" t="s">
        <v>102</v>
      </c>
      <c r="F221" t="s">
        <v>278</v>
      </c>
      <c r="G221" s="77">
        <v>111389.81</v>
      </c>
      <c r="H221" s="77">
        <v>0.36280000000000001</v>
      </c>
      <c r="I221" s="77">
        <v>0.40412223068000003</v>
      </c>
      <c r="J221" s="78">
        <v>-1.1000000000000001E-3</v>
      </c>
      <c r="K221" s="78">
        <v>0</v>
      </c>
    </row>
    <row r="222" spans="2:11">
      <c r="B222" t="s">
        <v>2798</v>
      </c>
      <c r="C222" t="s">
        <v>2799</v>
      </c>
      <c r="D222" t="s">
        <v>123</v>
      </c>
      <c r="E222" t="s">
        <v>102</v>
      </c>
      <c r="F222" t="s">
        <v>269</v>
      </c>
      <c r="G222" s="77">
        <v>22969.17</v>
      </c>
      <c r="H222" s="77">
        <v>-7.2504999999999997</v>
      </c>
      <c r="I222" s="77">
        <v>-1.6653796708499999</v>
      </c>
      <c r="J222" s="78">
        <v>4.4000000000000003E-3</v>
      </c>
      <c r="K222" s="78">
        <v>0</v>
      </c>
    </row>
    <row r="223" spans="2:11">
      <c r="B223" t="s">
        <v>2798</v>
      </c>
      <c r="C223" t="s">
        <v>2800</v>
      </c>
      <c r="D223" t="s">
        <v>123</v>
      </c>
      <c r="E223" t="s">
        <v>102</v>
      </c>
      <c r="F223" t="s">
        <v>269</v>
      </c>
      <c r="G223" s="77">
        <v>25386.95</v>
      </c>
      <c r="H223" s="77">
        <v>-7.2504999999999997</v>
      </c>
      <c r="I223" s="77">
        <v>-1.84068080975</v>
      </c>
      <c r="J223" s="78">
        <v>4.8999999999999998E-3</v>
      </c>
      <c r="K223" s="78">
        <v>0</v>
      </c>
    </row>
    <row r="224" spans="2:11">
      <c r="B224" t="s">
        <v>2798</v>
      </c>
      <c r="C224" t="s">
        <v>2801</v>
      </c>
      <c r="D224" t="s">
        <v>123</v>
      </c>
      <c r="E224" t="s">
        <v>102</v>
      </c>
      <c r="F224" t="s">
        <v>269</v>
      </c>
      <c r="G224" s="77">
        <v>38871.24</v>
      </c>
      <c r="H224" s="77">
        <v>-7.2849000000000004</v>
      </c>
      <c r="I224" s="77">
        <v>-2.83173096276</v>
      </c>
      <c r="J224" s="78">
        <v>7.6E-3</v>
      </c>
      <c r="K224" s="78">
        <v>0</v>
      </c>
    </row>
    <row r="225" spans="2:11">
      <c r="B225" t="s">
        <v>2798</v>
      </c>
      <c r="C225" t="s">
        <v>2802</v>
      </c>
      <c r="D225" t="s">
        <v>123</v>
      </c>
      <c r="E225" t="s">
        <v>102</v>
      </c>
      <c r="F225" t="s">
        <v>269</v>
      </c>
      <c r="G225" s="77">
        <v>38883.730000000003</v>
      </c>
      <c r="H225" s="77">
        <v>-7.2504999999999997</v>
      </c>
      <c r="I225" s="77">
        <v>-2.8192648436500001</v>
      </c>
      <c r="J225" s="78">
        <v>7.4999999999999997E-3</v>
      </c>
      <c r="K225" s="78">
        <v>0</v>
      </c>
    </row>
    <row r="226" spans="2:11">
      <c r="B226" t="s">
        <v>2798</v>
      </c>
      <c r="C226" t="s">
        <v>2803</v>
      </c>
      <c r="D226" t="s">
        <v>123</v>
      </c>
      <c r="E226" t="s">
        <v>102</v>
      </c>
      <c r="F226" t="s">
        <v>269</v>
      </c>
      <c r="G226" s="77">
        <v>116681.84</v>
      </c>
      <c r="H226" s="77">
        <v>-7.2222999999999997</v>
      </c>
      <c r="I226" s="77">
        <v>-8.4271125303200005</v>
      </c>
      <c r="J226" s="78">
        <v>2.2499999999999999E-2</v>
      </c>
      <c r="K226" s="78">
        <v>-1E-4</v>
      </c>
    </row>
    <row r="227" spans="2:11">
      <c r="B227" t="s">
        <v>2798</v>
      </c>
      <c r="C227" t="s">
        <v>2804</v>
      </c>
      <c r="D227" t="s">
        <v>123</v>
      </c>
      <c r="E227" t="s">
        <v>102</v>
      </c>
      <c r="F227" t="s">
        <v>269</v>
      </c>
      <c r="G227" s="77">
        <v>81820.100000000006</v>
      </c>
      <c r="H227" s="77">
        <v>-7.2881</v>
      </c>
      <c r="I227" s="77">
        <v>-5.9631307080999996</v>
      </c>
      <c r="J227" s="78">
        <v>1.5900000000000001E-2</v>
      </c>
      <c r="K227" s="78">
        <v>-1E-4</v>
      </c>
    </row>
    <row r="228" spans="2:11">
      <c r="B228" t="s">
        <v>2798</v>
      </c>
      <c r="C228" t="s">
        <v>2805</v>
      </c>
      <c r="D228" t="s">
        <v>123</v>
      </c>
      <c r="E228" t="s">
        <v>102</v>
      </c>
      <c r="F228" t="s">
        <v>269</v>
      </c>
      <c r="G228" s="77">
        <v>87396.88</v>
      </c>
      <c r="H228" s="77">
        <v>-7.2849000000000004</v>
      </c>
      <c r="I228" s="77">
        <v>-6.3667753111199996</v>
      </c>
      <c r="J228" s="78">
        <v>1.7000000000000001E-2</v>
      </c>
      <c r="K228" s="78">
        <v>-1E-4</v>
      </c>
    </row>
    <row r="229" spans="2:11">
      <c r="B229" t="s">
        <v>2806</v>
      </c>
      <c r="C229" t="s">
        <v>2807</v>
      </c>
      <c r="D229" t="s">
        <v>123</v>
      </c>
      <c r="E229" t="s">
        <v>102</v>
      </c>
      <c r="F229" t="s">
        <v>278</v>
      </c>
      <c r="G229" s="77">
        <v>37297.33</v>
      </c>
      <c r="H229" s="77">
        <v>0.50700000000000001</v>
      </c>
      <c r="I229" s="77">
        <v>0.1890974631</v>
      </c>
      <c r="J229" s="78">
        <v>-5.0000000000000001E-4</v>
      </c>
      <c r="K229" s="78">
        <v>0</v>
      </c>
    </row>
    <row r="230" spans="2:11">
      <c r="B230" t="s">
        <v>2806</v>
      </c>
      <c r="C230" t="s">
        <v>2808</v>
      </c>
      <c r="D230" t="s">
        <v>123</v>
      </c>
      <c r="E230" t="s">
        <v>102</v>
      </c>
      <c r="F230" t="s">
        <v>278</v>
      </c>
      <c r="G230" s="77">
        <v>38530.18</v>
      </c>
      <c r="H230" s="77">
        <v>0.48020000000000002</v>
      </c>
      <c r="I230" s="77">
        <v>0.18502192436000001</v>
      </c>
      <c r="J230" s="78">
        <v>-5.0000000000000001E-4</v>
      </c>
      <c r="K230" s="78">
        <v>0</v>
      </c>
    </row>
    <row r="231" spans="2:11">
      <c r="B231" t="s">
        <v>2806</v>
      </c>
      <c r="C231" t="s">
        <v>2809</v>
      </c>
      <c r="D231" t="s">
        <v>123</v>
      </c>
      <c r="E231" t="s">
        <v>102</v>
      </c>
      <c r="F231" t="s">
        <v>278</v>
      </c>
      <c r="G231" s="77">
        <v>100173.55</v>
      </c>
      <c r="H231" s="77">
        <v>0.58750000000000002</v>
      </c>
      <c r="I231" s="77">
        <v>0.58851960624999999</v>
      </c>
      <c r="J231" s="78">
        <v>-1.6000000000000001E-3</v>
      </c>
      <c r="K231" s="78">
        <v>0</v>
      </c>
    </row>
    <row r="232" spans="2:11">
      <c r="B232" t="s">
        <v>2810</v>
      </c>
      <c r="C232" t="s">
        <v>2811</v>
      </c>
      <c r="D232" t="s">
        <v>123</v>
      </c>
      <c r="E232" t="s">
        <v>102</v>
      </c>
      <c r="F232" t="s">
        <v>269</v>
      </c>
      <c r="G232" s="77">
        <v>46819.48</v>
      </c>
      <c r="H232" s="77">
        <v>-5.2267999999999999</v>
      </c>
      <c r="I232" s="77">
        <v>-2.4471605806399999</v>
      </c>
      <c r="J232" s="78">
        <v>6.4999999999999997E-3</v>
      </c>
      <c r="K232" s="78">
        <v>0</v>
      </c>
    </row>
    <row r="233" spans="2:11">
      <c r="B233" t="s">
        <v>2810</v>
      </c>
      <c r="C233" t="s">
        <v>2812</v>
      </c>
      <c r="D233" t="s">
        <v>123</v>
      </c>
      <c r="E233" t="s">
        <v>102</v>
      </c>
      <c r="F233" t="s">
        <v>272</v>
      </c>
      <c r="G233" s="77">
        <v>42187.49</v>
      </c>
      <c r="H233" s="77">
        <v>-2.1827000000000001</v>
      </c>
      <c r="I233" s="77">
        <v>-0.92082634422999998</v>
      </c>
      <c r="J233" s="78">
        <v>2.5000000000000001E-3</v>
      </c>
      <c r="K233" s="78">
        <v>0</v>
      </c>
    </row>
    <row r="234" spans="2:11">
      <c r="B234" t="s">
        <v>2810</v>
      </c>
      <c r="C234" t="s">
        <v>2813</v>
      </c>
      <c r="D234" t="s">
        <v>123</v>
      </c>
      <c r="E234" t="s">
        <v>102</v>
      </c>
      <c r="F234" t="s">
        <v>269</v>
      </c>
      <c r="G234" s="77">
        <v>12939.17</v>
      </c>
      <c r="H234" s="77">
        <v>-5.2087000000000003</v>
      </c>
      <c r="I234" s="77">
        <v>-0.67396254778999998</v>
      </c>
      <c r="J234" s="78">
        <v>1.8E-3</v>
      </c>
      <c r="K234" s="78">
        <v>0</v>
      </c>
    </row>
    <row r="235" spans="2:11">
      <c r="B235" t="s">
        <v>2810</v>
      </c>
      <c r="C235" t="s">
        <v>2814</v>
      </c>
      <c r="D235" t="s">
        <v>123</v>
      </c>
      <c r="E235" t="s">
        <v>102</v>
      </c>
      <c r="F235" t="s">
        <v>269</v>
      </c>
      <c r="G235" s="77">
        <v>64684.74</v>
      </c>
      <c r="H235" s="77">
        <v>-5.2267999999999999</v>
      </c>
      <c r="I235" s="77">
        <v>-3.3809419903200002</v>
      </c>
      <c r="J235" s="78">
        <v>8.9999999999999993E-3</v>
      </c>
      <c r="K235" s="78">
        <v>0</v>
      </c>
    </row>
    <row r="236" spans="2:11">
      <c r="B236" t="s">
        <v>2810</v>
      </c>
      <c r="C236" t="s">
        <v>2815</v>
      </c>
      <c r="D236" t="s">
        <v>123</v>
      </c>
      <c r="E236" t="s">
        <v>102</v>
      </c>
      <c r="F236" t="s">
        <v>269</v>
      </c>
      <c r="G236" s="77">
        <v>39618.199999999997</v>
      </c>
      <c r="H236" s="77">
        <v>-5.2568999999999999</v>
      </c>
      <c r="I236" s="77">
        <v>-2.0826891557999998</v>
      </c>
      <c r="J236" s="78">
        <v>5.5999999999999999E-3</v>
      </c>
      <c r="K236" s="78">
        <v>0</v>
      </c>
    </row>
    <row r="237" spans="2:11">
      <c r="B237" t="s">
        <v>2810</v>
      </c>
      <c r="C237" t="s">
        <v>2816</v>
      </c>
      <c r="D237" t="s">
        <v>123</v>
      </c>
      <c r="E237" t="s">
        <v>102</v>
      </c>
      <c r="F237" t="s">
        <v>269</v>
      </c>
      <c r="G237" s="77">
        <v>69292.12</v>
      </c>
      <c r="H237" s="77">
        <v>-5.3173000000000004</v>
      </c>
      <c r="I237" s="77">
        <v>-3.68446989676</v>
      </c>
      <c r="J237" s="78">
        <v>9.7999999999999997E-3</v>
      </c>
      <c r="K237" s="78">
        <v>0</v>
      </c>
    </row>
    <row r="238" spans="2:11">
      <c r="B238" t="s">
        <v>2810</v>
      </c>
      <c r="C238" t="s">
        <v>2817</v>
      </c>
      <c r="D238" t="s">
        <v>123</v>
      </c>
      <c r="E238" t="s">
        <v>102</v>
      </c>
      <c r="F238" t="s">
        <v>272</v>
      </c>
      <c r="G238" s="77">
        <v>10202.540000000001</v>
      </c>
      <c r="H238" s="77">
        <v>-2.1827000000000001</v>
      </c>
      <c r="I238" s="77">
        <v>-0.22269084057999999</v>
      </c>
      <c r="J238" s="78">
        <v>5.9999999999999995E-4</v>
      </c>
      <c r="K238" s="78">
        <v>0</v>
      </c>
    </row>
    <row r="239" spans="2:11">
      <c r="B239" t="s">
        <v>2810</v>
      </c>
      <c r="C239" t="s">
        <v>2818</v>
      </c>
      <c r="D239" t="s">
        <v>123</v>
      </c>
      <c r="E239" t="s">
        <v>102</v>
      </c>
      <c r="F239" t="s">
        <v>272</v>
      </c>
      <c r="G239" s="77">
        <v>61232.26</v>
      </c>
      <c r="H239" s="77">
        <v>-2.1543000000000001</v>
      </c>
      <c r="I239" s="77">
        <v>-1.31912657718</v>
      </c>
      <c r="J239" s="78">
        <v>3.5000000000000001E-3</v>
      </c>
      <c r="K239" s="78">
        <v>0</v>
      </c>
    </row>
    <row r="240" spans="2:11">
      <c r="B240" t="s">
        <v>2819</v>
      </c>
      <c r="C240" t="s">
        <v>2820</v>
      </c>
      <c r="D240" t="s">
        <v>123</v>
      </c>
      <c r="E240" t="s">
        <v>102</v>
      </c>
      <c r="F240" t="s">
        <v>259</v>
      </c>
      <c r="G240" s="77">
        <v>72592.990000000005</v>
      </c>
      <c r="H240" s="77">
        <v>-1.6256999999999999</v>
      </c>
      <c r="I240" s="77">
        <v>-1.18014423843</v>
      </c>
      <c r="J240" s="78">
        <v>3.0999999999999999E-3</v>
      </c>
      <c r="K240" s="78">
        <v>0</v>
      </c>
    </row>
    <row r="241" spans="2:11">
      <c r="B241" t="s">
        <v>2819</v>
      </c>
      <c r="C241" t="s">
        <v>2821</v>
      </c>
      <c r="D241" t="s">
        <v>123</v>
      </c>
      <c r="E241" t="s">
        <v>102</v>
      </c>
      <c r="F241" t="s">
        <v>259</v>
      </c>
      <c r="G241" s="77">
        <v>51939.15</v>
      </c>
      <c r="H241" s="77">
        <v>-1.6396999999999999</v>
      </c>
      <c r="I241" s="77">
        <v>-0.85164624254999999</v>
      </c>
      <c r="J241" s="78">
        <v>2.3E-3</v>
      </c>
      <c r="K241" s="78">
        <v>0</v>
      </c>
    </row>
    <row r="242" spans="2:11">
      <c r="B242" t="s">
        <v>2819</v>
      </c>
      <c r="C242" t="s">
        <v>2822</v>
      </c>
      <c r="D242" t="s">
        <v>123</v>
      </c>
      <c r="E242" t="s">
        <v>102</v>
      </c>
      <c r="F242" t="s">
        <v>259</v>
      </c>
      <c r="G242" s="77">
        <v>66861.899999999994</v>
      </c>
      <c r="H242" s="77">
        <v>-1.6256999999999999</v>
      </c>
      <c r="I242" s="77">
        <v>-1.0869739083000001</v>
      </c>
      <c r="J242" s="78">
        <v>2.8999999999999998E-3</v>
      </c>
      <c r="K242" s="78">
        <v>0</v>
      </c>
    </row>
    <row r="243" spans="2:11">
      <c r="B243" t="s">
        <v>2819</v>
      </c>
      <c r="C243" t="s">
        <v>2823</v>
      </c>
      <c r="D243" t="s">
        <v>123</v>
      </c>
      <c r="E243" t="s">
        <v>102</v>
      </c>
      <c r="F243" t="s">
        <v>259</v>
      </c>
      <c r="G243" s="77">
        <v>60175.71</v>
      </c>
      <c r="H243" s="77">
        <v>-1.6256999999999999</v>
      </c>
      <c r="I243" s="77">
        <v>-0.97827651747</v>
      </c>
      <c r="J243" s="78">
        <v>2.5999999999999999E-3</v>
      </c>
      <c r="K243" s="78">
        <v>0</v>
      </c>
    </row>
    <row r="244" spans="2:11">
      <c r="B244" t="s">
        <v>2819</v>
      </c>
      <c r="C244" t="s">
        <v>2824</v>
      </c>
      <c r="D244" t="s">
        <v>123</v>
      </c>
      <c r="E244" t="s">
        <v>102</v>
      </c>
      <c r="F244" t="s">
        <v>259</v>
      </c>
      <c r="G244" s="77">
        <v>53445.05</v>
      </c>
      <c r="H244" s="77">
        <v>-1.7101999999999999</v>
      </c>
      <c r="I244" s="77">
        <v>-0.91401724510000004</v>
      </c>
      <c r="J244" s="78">
        <v>2.3999999999999998E-3</v>
      </c>
      <c r="K244" s="78">
        <v>0</v>
      </c>
    </row>
    <row r="245" spans="2:11">
      <c r="B245" t="s">
        <v>2825</v>
      </c>
      <c r="C245" t="s">
        <v>2826</v>
      </c>
      <c r="D245" t="s">
        <v>123</v>
      </c>
      <c r="E245" t="s">
        <v>102</v>
      </c>
      <c r="F245" t="s">
        <v>259</v>
      </c>
      <c r="G245" s="77">
        <v>178173.01</v>
      </c>
      <c r="H245" s="77">
        <v>-1.4361999999999999</v>
      </c>
      <c r="I245" s="77">
        <v>-2.5589207696199998</v>
      </c>
      <c r="J245" s="78">
        <v>6.7999999999999996E-3</v>
      </c>
      <c r="K245" s="78">
        <v>0</v>
      </c>
    </row>
    <row r="246" spans="2:11">
      <c r="B246" t="s">
        <v>2825</v>
      </c>
      <c r="C246" t="s">
        <v>2827</v>
      </c>
      <c r="D246" t="s">
        <v>123</v>
      </c>
      <c r="E246" t="s">
        <v>102</v>
      </c>
      <c r="F246" t="s">
        <v>259</v>
      </c>
      <c r="G246" s="77">
        <v>88254.37</v>
      </c>
      <c r="H246" s="77">
        <v>-1.4081999999999999</v>
      </c>
      <c r="I246" s="77">
        <v>-1.2427980383399999</v>
      </c>
      <c r="J246" s="78">
        <v>3.3E-3</v>
      </c>
      <c r="K246" s="78">
        <v>0</v>
      </c>
    </row>
    <row r="247" spans="2:11">
      <c r="B247" t="s">
        <v>2825</v>
      </c>
      <c r="C247" t="s">
        <v>2828</v>
      </c>
      <c r="D247" t="s">
        <v>123</v>
      </c>
      <c r="E247" t="s">
        <v>102</v>
      </c>
      <c r="F247" t="s">
        <v>259</v>
      </c>
      <c r="G247" s="77">
        <v>14400.94</v>
      </c>
      <c r="H247" s="77">
        <v>-1.4081999999999999</v>
      </c>
      <c r="I247" s="77">
        <v>-0.20279403707999999</v>
      </c>
      <c r="J247" s="78">
        <v>5.0000000000000001E-4</v>
      </c>
      <c r="K247" s="78">
        <v>0</v>
      </c>
    </row>
    <row r="248" spans="2:11">
      <c r="B248" t="s">
        <v>2825</v>
      </c>
      <c r="C248" t="s">
        <v>2829</v>
      </c>
      <c r="D248" t="s">
        <v>123</v>
      </c>
      <c r="E248" t="s">
        <v>102</v>
      </c>
      <c r="F248" t="s">
        <v>259</v>
      </c>
      <c r="G248" s="77">
        <v>41951.02</v>
      </c>
      <c r="H248" s="77">
        <v>-1.4077</v>
      </c>
      <c r="I248" s="77">
        <v>-0.59054450853999996</v>
      </c>
      <c r="J248" s="78">
        <v>1.6000000000000001E-3</v>
      </c>
      <c r="K248" s="78">
        <v>0</v>
      </c>
    </row>
    <row r="249" spans="2:11">
      <c r="B249" t="s">
        <v>2830</v>
      </c>
      <c r="C249" t="s">
        <v>2831</v>
      </c>
      <c r="D249" t="s">
        <v>123</v>
      </c>
      <c r="E249" t="s">
        <v>102</v>
      </c>
      <c r="F249" t="s">
        <v>259</v>
      </c>
      <c r="G249" s="77">
        <v>53659.98</v>
      </c>
      <c r="H249" s="77">
        <v>-1.2894000000000001</v>
      </c>
      <c r="I249" s="77">
        <v>-0.69189178212000002</v>
      </c>
      <c r="J249" s="78">
        <v>1.8E-3</v>
      </c>
      <c r="K249" s="78">
        <v>0</v>
      </c>
    </row>
    <row r="250" spans="2:11">
      <c r="B250" t="s">
        <v>2830</v>
      </c>
      <c r="C250" t="s">
        <v>2832</v>
      </c>
      <c r="D250" t="s">
        <v>123</v>
      </c>
      <c r="E250" t="s">
        <v>102</v>
      </c>
      <c r="F250" t="s">
        <v>259</v>
      </c>
      <c r="G250" s="77">
        <v>67074.98</v>
      </c>
      <c r="H250" s="77">
        <v>-1.2894000000000001</v>
      </c>
      <c r="I250" s="77">
        <v>-0.86486479212</v>
      </c>
      <c r="J250" s="78">
        <v>2.3E-3</v>
      </c>
      <c r="K250" s="78">
        <v>0</v>
      </c>
    </row>
    <row r="251" spans="2:11">
      <c r="B251" t="s">
        <v>2830</v>
      </c>
      <c r="C251" t="s">
        <v>2833</v>
      </c>
      <c r="D251" t="s">
        <v>123</v>
      </c>
      <c r="E251" t="s">
        <v>102</v>
      </c>
      <c r="F251" t="s">
        <v>259</v>
      </c>
      <c r="G251" s="77">
        <v>107231.03</v>
      </c>
      <c r="H251" s="77">
        <v>-1.3734</v>
      </c>
      <c r="I251" s="77">
        <v>-1.47271096602</v>
      </c>
      <c r="J251" s="78">
        <v>3.8999999999999998E-3</v>
      </c>
      <c r="K251" s="78">
        <v>0</v>
      </c>
    </row>
    <row r="252" spans="2:11">
      <c r="B252" t="s">
        <v>2830</v>
      </c>
      <c r="C252" t="s">
        <v>2834</v>
      </c>
      <c r="D252" t="s">
        <v>123</v>
      </c>
      <c r="E252" t="s">
        <v>102</v>
      </c>
      <c r="F252" t="s">
        <v>259</v>
      </c>
      <c r="G252" s="77">
        <v>53659.98</v>
      </c>
      <c r="H252" s="77">
        <v>-1.2894000000000001</v>
      </c>
      <c r="I252" s="77">
        <v>-0.69189178212000002</v>
      </c>
      <c r="J252" s="78">
        <v>1.8E-3</v>
      </c>
      <c r="K252" s="78">
        <v>0</v>
      </c>
    </row>
    <row r="253" spans="2:11">
      <c r="B253" t="s">
        <v>2830</v>
      </c>
      <c r="C253" t="s">
        <v>2835</v>
      </c>
      <c r="D253" t="s">
        <v>123</v>
      </c>
      <c r="E253" t="s">
        <v>102</v>
      </c>
      <c r="F253" t="s">
        <v>259</v>
      </c>
      <c r="G253" s="77">
        <v>41093.949999999997</v>
      </c>
      <c r="H253" s="77">
        <v>-1.2894000000000001</v>
      </c>
      <c r="I253" s="77">
        <v>-0.52986539129999999</v>
      </c>
      <c r="J253" s="78">
        <v>1.4E-3</v>
      </c>
      <c r="K253" s="78">
        <v>0</v>
      </c>
    </row>
    <row r="254" spans="2:11">
      <c r="B254" t="s">
        <v>2830</v>
      </c>
      <c r="C254" t="s">
        <v>2836</v>
      </c>
      <c r="D254" t="s">
        <v>123</v>
      </c>
      <c r="E254" t="s">
        <v>102</v>
      </c>
      <c r="F254" t="s">
        <v>259</v>
      </c>
      <c r="G254" s="77">
        <v>51367.44</v>
      </c>
      <c r="H254" s="77">
        <v>-1.2894000000000001</v>
      </c>
      <c r="I254" s="77">
        <v>-0.66233177135999999</v>
      </c>
      <c r="J254" s="78">
        <v>1.8E-3</v>
      </c>
      <c r="K254" s="78">
        <v>0</v>
      </c>
    </row>
    <row r="255" spans="2:11">
      <c r="B255" t="s">
        <v>2837</v>
      </c>
      <c r="C255" t="s">
        <v>2838</v>
      </c>
      <c r="D255" t="s">
        <v>123</v>
      </c>
      <c r="E255" t="s">
        <v>102</v>
      </c>
      <c r="F255" t="s">
        <v>281</v>
      </c>
      <c r="G255" s="77">
        <v>23785.26</v>
      </c>
      <c r="H255" s="77">
        <v>-3.3672</v>
      </c>
      <c r="I255" s="77">
        <v>-0.80089727472000005</v>
      </c>
      <c r="J255" s="78">
        <v>2.0999999999999999E-3</v>
      </c>
      <c r="K255" s="78">
        <v>0</v>
      </c>
    </row>
    <row r="256" spans="2:11">
      <c r="B256" t="s">
        <v>2837</v>
      </c>
      <c r="C256" t="s">
        <v>2839</v>
      </c>
      <c r="D256" t="s">
        <v>123</v>
      </c>
      <c r="E256" t="s">
        <v>102</v>
      </c>
      <c r="F256" t="s">
        <v>278</v>
      </c>
      <c r="G256" s="77">
        <v>107666.83</v>
      </c>
      <c r="H256" s="77">
        <v>-0.95640000000000003</v>
      </c>
      <c r="I256" s="77">
        <v>-1.0297255621200001</v>
      </c>
      <c r="J256" s="78">
        <v>2.7000000000000001E-3</v>
      </c>
      <c r="K256" s="78">
        <v>0</v>
      </c>
    </row>
    <row r="257" spans="2:11">
      <c r="B257" t="s">
        <v>2837</v>
      </c>
      <c r="C257" t="s">
        <v>2840</v>
      </c>
      <c r="D257" t="s">
        <v>123</v>
      </c>
      <c r="E257" t="s">
        <v>102</v>
      </c>
      <c r="F257" t="s">
        <v>278</v>
      </c>
      <c r="G257" s="77">
        <v>53808.22</v>
      </c>
      <c r="H257" s="77">
        <v>-1.0037</v>
      </c>
      <c r="I257" s="77">
        <v>-0.54007310413999998</v>
      </c>
      <c r="J257" s="78">
        <v>1.4E-3</v>
      </c>
      <c r="K257" s="78">
        <v>0</v>
      </c>
    </row>
    <row r="258" spans="2:11">
      <c r="B258" t="s">
        <v>2837</v>
      </c>
      <c r="C258" t="s">
        <v>2841</v>
      </c>
      <c r="D258" t="s">
        <v>123</v>
      </c>
      <c r="E258" t="s">
        <v>102</v>
      </c>
      <c r="F258" t="s">
        <v>278</v>
      </c>
      <c r="G258" s="77">
        <v>80712.320000000007</v>
      </c>
      <c r="H258" s="77">
        <v>-1.0037</v>
      </c>
      <c r="I258" s="77">
        <v>-0.81010955584</v>
      </c>
      <c r="J258" s="78">
        <v>2.2000000000000001E-3</v>
      </c>
      <c r="K258" s="78">
        <v>0</v>
      </c>
    </row>
    <row r="259" spans="2:11">
      <c r="B259" t="s">
        <v>2837</v>
      </c>
      <c r="C259" t="s">
        <v>2842</v>
      </c>
      <c r="D259" t="s">
        <v>123</v>
      </c>
      <c r="E259" t="s">
        <v>102</v>
      </c>
      <c r="F259" t="s">
        <v>281</v>
      </c>
      <c r="G259" s="77">
        <v>111413.02</v>
      </c>
      <c r="H259" s="77">
        <v>-3.6594000000000002</v>
      </c>
      <c r="I259" s="77">
        <v>-4.0770480538799996</v>
      </c>
      <c r="J259" s="78">
        <v>1.09E-2</v>
      </c>
      <c r="K259" s="78">
        <v>0</v>
      </c>
    </row>
    <row r="260" spans="2:11">
      <c r="B260" t="s">
        <v>2837</v>
      </c>
      <c r="C260" t="s">
        <v>2843</v>
      </c>
      <c r="D260" t="s">
        <v>123</v>
      </c>
      <c r="E260" t="s">
        <v>102</v>
      </c>
      <c r="F260" t="s">
        <v>281</v>
      </c>
      <c r="G260" s="77">
        <v>45940.800000000003</v>
      </c>
      <c r="H260" s="77">
        <v>-3.5131000000000001</v>
      </c>
      <c r="I260" s="77">
        <v>-1.6139462447999999</v>
      </c>
      <c r="J260" s="78">
        <v>4.3E-3</v>
      </c>
      <c r="K260" s="78">
        <v>0</v>
      </c>
    </row>
    <row r="261" spans="2:11">
      <c r="B261" t="s">
        <v>2837</v>
      </c>
      <c r="C261" t="s">
        <v>2844</v>
      </c>
      <c r="D261" t="s">
        <v>123</v>
      </c>
      <c r="E261" t="s">
        <v>102</v>
      </c>
      <c r="F261" t="s">
        <v>278</v>
      </c>
      <c r="G261" s="77">
        <v>103018.67</v>
      </c>
      <c r="H261" s="77">
        <v>-1.0037</v>
      </c>
      <c r="I261" s="77">
        <v>-1.0339983907900001</v>
      </c>
      <c r="J261" s="78">
        <v>2.8E-3</v>
      </c>
      <c r="K261" s="78">
        <v>0</v>
      </c>
    </row>
    <row r="262" spans="2:11">
      <c r="B262" t="s">
        <v>2837</v>
      </c>
      <c r="C262" t="s">
        <v>2845</v>
      </c>
      <c r="D262" t="s">
        <v>123</v>
      </c>
      <c r="E262" t="s">
        <v>102</v>
      </c>
      <c r="F262" t="s">
        <v>278</v>
      </c>
      <c r="G262" s="77">
        <v>92461.39</v>
      </c>
      <c r="H262" s="77">
        <v>-1.2827</v>
      </c>
      <c r="I262" s="77">
        <v>-1.18600224953</v>
      </c>
      <c r="J262" s="78">
        <v>3.2000000000000002E-3</v>
      </c>
      <c r="K262" s="78">
        <v>0</v>
      </c>
    </row>
    <row r="263" spans="2:11">
      <c r="B263" t="s">
        <v>2837</v>
      </c>
      <c r="C263" t="s">
        <v>2846</v>
      </c>
      <c r="D263" t="s">
        <v>123</v>
      </c>
      <c r="E263" t="s">
        <v>102</v>
      </c>
      <c r="F263" t="s">
        <v>281</v>
      </c>
      <c r="G263" s="77">
        <v>55553.2</v>
      </c>
      <c r="H263" s="77">
        <v>-3.3673999999999999</v>
      </c>
      <c r="I263" s="77">
        <v>-1.8706984568</v>
      </c>
      <c r="J263" s="78">
        <v>5.0000000000000001E-3</v>
      </c>
      <c r="K263" s="78">
        <v>0</v>
      </c>
    </row>
    <row r="264" spans="2:11">
      <c r="B264" t="s">
        <v>2847</v>
      </c>
      <c r="C264" t="s">
        <v>2848</v>
      </c>
      <c r="D264" t="s">
        <v>123</v>
      </c>
      <c r="E264" t="s">
        <v>106</v>
      </c>
      <c r="F264" t="s">
        <v>2849</v>
      </c>
      <c r="G264" s="77">
        <v>-1066650</v>
      </c>
      <c r="H264" s="77">
        <v>4.3500625260525192</v>
      </c>
      <c r="I264" s="77">
        <v>-46.3999419341392</v>
      </c>
      <c r="J264" s="78">
        <v>0.12379999999999999</v>
      </c>
      <c r="K264" s="78">
        <v>-5.0000000000000001E-4</v>
      </c>
    </row>
    <row r="265" spans="2:11">
      <c r="B265" t="s">
        <v>2850</v>
      </c>
      <c r="C265" t="s">
        <v>2851</v>
      </c>
      <c r="D265" t="s">
        <v>123</v>
      </c>
      <c r="E265" t="s">
        <v>106</v>
      </c>
      <c r="F265" t="s">
        <v>2852</v>
      </c>
      <c r="G265" s="77">
        <v>25000</v>
      </c>
      <c r="H265" s="77">
        <v>6.3049999999999997</v>
      </c>
      <c r="I265" s="77">
        <v>1.5762499999999999</v>
      </c>
      <c r="J265" s="78">
        <v>-4.1999999999999997E-3</v>
      </c>
      <c r="K265" s="78">
        <v>0</v>
      </c>
    </row>
    <row r="266" spans="2:11">
      <c r="B266" t="s">
        <v>2853</v>
      </c>
      <c r="C266" t="s">
        <v>2854</v>
      </c>
      <c r="D266" t="s">
        <v>123</v>
      </c>
      <c r="E266" t="s">
        <v>106</v>
      </c>
      <c r="F266" t="s">
        <v>2855</v>
      </c>
      <c r="G266" s="77">
        <v>-75000</v>
      </c>
      <c r="H266" s="77">
        <v>4.3304</v>
      </c>
      <c r="I266" s="77">
        <v>-3.2477999999999998</v>
      </c>
      <c r="J266" s="78">
        <v>8.6999999999999994E-3</v>
      </c>
      <c r="K266" s="78">
        <v>0</v>
      </c>
    </row>
    <row r="267" spans="2:11">
      <c r="B267" t="s">
        <v>2856</v>
      </c>
      <c r="C267" t="s">
        <v>2857</v>
      </c>
      <c r="D267" t="s">
        <v>123</v>
      </c>
      <c r="E267" t="s">
        <v>106</v>
      </c>
      <c r="F267" t="s">
        <v>2369</v>
      </c>
      <c r="G267" s="77">
        <v>-25000</v>
      </c>
      <c r="H267" s="77">
        <v>-2.5241699999999998</v>
      </c>
      <c r="I267" s="77">
        <v>0.63104249999999995</v>
      </c>
      <c r="J267" s="78">
        <v>-1.6999999999999999E-3</v>
      </c>
      <c r="K267" s="78">
        <v>0</v>
      </c>
    </row>
    <row r="268" spans="2:11">
      <c r="B268" t="s">
        <v>2858</v>
      </c>
      <c r="C268" t="s">
        <v>2859</v>
      </c>
      <c r="D268" t="s">
        <v>123</v>
      </c>
      <c r="E268" t="s">
        <v>106</v>
      </c>
      <c r="F268" t="s">
        <v>2860</v>
      </c>
      <c r="G268" s="77">
        <v>60000</v>
      </c>
      <c r="H268" s="77">
        <v>3.19</v>
      </c>
      <c r="I268" s="77">
        <v>1.9139999999999999</v>
      </c>
      <c r="J268" s="78">
        <v>-5.1000000000000004E-3</v>
      </c>
      <c r="K268" s="78">
        <v>0</v>
      </c>
    </row>
    <row r="269" spans="2:11">
      <c r="B269" t="s">
        <v>2861</v>
      </c>
      <c r="C269" t="s">
        <v>2862</v>
      </c>
      <c r="D269" t="s">
        <v>123</v>
      </c>
      <c r="E269" t="s">
        <v>106</v>
      </c>
      <c r="F269" t="s">
        <v>2863</v>
      </c>
      <c r="G269" s="77">
        <v>-50000</v>
      </c>
      <c r="H269" s="77">
        <v>2.3429600000000002</v>
      </c>
      <c r="I269" s="77">
        <v>-1.1714800000000001</v>
      </c>
      <c r="J269" s="78">
        <v>3.0999999999999999E-3</v>
      </c>
      <c r="K269" s="78">
        <v>0</v>
      </c>
    </row>
    <row r="270" spans="2:11">
      <c r="B270" s="79" t="s">
        <v>2528</v>
      </c>
      <c r="C270" s="16"/>
      <c r="D270" s="16"/>
      <c r="G270" s="81">
        <v>1080721.73</v>
      </c>
      <c r="I270" s="81">
        <v>-106.75862658900002</v>
      </c>
      <c r="J270" s="80">
        <v>0.2848</v>
      </c>
      <c r="K270" s="80">
        <v>-1.1000000000000001E-3</v>
      </c>
    </row>
    <row r="271" spans="2:11">
      <c r="B271" t="s">
        <v>2864</v>
      </c>
      <c r="C271" t="s">
        <v>2865</v>
      </c>
      <c r="D271" t="s">
        <v>123</v>
      </c>
      <c r="E271" t="s">
        <v>106</v>
      </c>
      <c r="F271" t="s">
        <v>278</v>
      </c>
      <c r="G271" s="77">
        <v>15618.46</v>
      </c>
      <c r="H271" s="77">
        <v>-2.3574000000000002</v>
      </c>
      <c r="I271" s="77">
        <v>-1.3593559147396801</v>
      </c>
      <c r="J271" s="78">
        <v>3.5999999999999999E-3</v>
      </c>
      <c r="K271" s="78">
        <v>0</v>
      </c>
    </row>
    <row r="272" spans="2:11">
      <c r="B272" t="s">
        <v>2864</v>
      </c>
      <c r="C272" t="s">
        <v>2866</v>
      </c>
      <c r="D272" t="s">
        <v>123</v>
      </c>
      <c r="E272" t="s">
        <v>106</v>
      </c>
      <c r="F272" t="s">
        <v>281</v>
      </c>
      <c r="G272" s="77">
        <v>7962.67</v>
      </c>
      <c r="H272" s="77">
        <v>-1.6791</v>
      </c>
      <c r="I272" s="77">
        <v>-0.49362480075324</v>
      </c>
      <c r="J272" s="78">
        <v>1.2999999999999999E-3</v>
      </c>
      <c r="K272" s="78">
        <v>0</v>
      </c>
    </row>
    <row r="273" spans="2:11">
      <c r="B273" t="s">
        <v>2864</v>
      </c>
      <c r="C273" t="s">
        <v>2867</v>
      </c>
      <c r="D273" t="s">
        <v>123</v>
      </c>
      <c r="E273" t="s">
        <v>106</v>
      </c>
      <c r="F273" t="s">
        <v>281</v>
      </c>
      <c r="G273" s="77">
        <v>16079.74</v>
      </c>
      <c r="H273" s="77">
        <v>0.57899999999999996</v>
      </c>
      <c r="I273" s="77">
        <v>0.34373145646320002</v>
      </c>
      <c r="J273" s="78">
        <v>-8.9999999999999998E-4</v>
      </c>
      <c r="K273" s="78">
        <v>0</v>
      </c>
    </row>
    <row r="274" spans="2:11">
      <c r="B274" t="s">
        <v>2864</v>
      </c>
      <c r="C274" t="s">
        <v>2868</v>
      </c>
      <c r="D274" t="s">
        <v>123</v>
      </c>
      <c r="E274" t="s">
        <v>106</v>
      </c>
      <c r="F274" t="s">
        <v>281</v>
      </c>
      <c r="G274" s="77">
        <v>12408.87</v>
      </c>
      <c r="H274" s="77">
        <v>0.8982</v>
      </c>
      <c r="I274" s="77">
        <v>0.41149728849528</v>
      </c>
      <c r="J274" s="78">
        <v>-1.1000000000000001E-3</v>
      </c>
      <c r="K274" s="78">
        <v>0</v>
      </c>
    </row>
    <row r="275" spans="2:11">
      <c r="B275" t="s">
        <v>2864</v>
      </c>
      <c r="C275" t="s">
        <v>2869</v>
      </c>
      <c r="D275" t="s">
        <v>123</v>
      </c>
      <c r="E275" t="s">
        <v>106</v>
      </c>
      <c r="F275" t="s">
        <v>281</v>
      </c>
      <c r="G275" s="77">
        <v>12416.28</v>
      </c>
      <c r="H275" s="77">
        <v>0.95730000000000004</v>
      </c>
      <c r="I275" s="77">
        <v>0.43883499084048</v>
      </c>
      <c r="J275" s="78">
        <v>-1.1999999999999999E-3</v>
      </c>
      <c r="K275" s="78">
        <v>0</v>
      </c>
    </row>
    <row r="276" spans="2:11">
      <c r="B276" t="s">
        <v>2864</v>
      </c>
      <c r="C276" t="s">
        <v>2870</v>
      </c>
      <c r="D276" t="s">
        <v>123</v>
      </c>
      <c r="E276" t="s">
        <v>106</v>
      </c>
      <c r="F276" t="s">
        <v>281</v>
      </c>
      <c r="G276" s="77">
        <v>8762.73</v>
      </c>
      <c r="H276" s="77">
        <v>1.7636000000000001</v>
      </c>
      <c r="I276" s="77">
        <v>0.57055985718575997</v>
      </c>
      <c r="J276" s="78">
        <v>-1.5E-3</v>
      </c>
      <c r="K276" s="78">
        <v>0</v>
      </c>
    </row>
    <row r="277" spans="2:11">
      <c r="B277" t="s">
        <v>2864</v>
      </c>
      <c r="C277" t="s">
        <v>2871</v>
      </c>
      <c r="D277" t="s">
        <v>123</v>
      </c>
      <c r="E277" t="s">
        <v>106</v>
      </c>
      <c r="F277" t="s">
        <v>281</v>
      </c>
      <c r="G277" s="77">
        <v>7537.6</v>
      </c>
      <c r="H277" s="77">
        <v>2.1114000000000002</v>
      </c>
      <c r="I277" s="77">
        <v>0.5875776885888</v>
      </c>
      <c r="J277" s="78">
        <v>-1.6000000000000001E-3</v>
      </c>
      <c r="K277" s="78">
        <v>0</v>
      </c>
    </row>
    <row r="278" spans="2:11">
      <c r="B278" t="s">
        <v>2864</v>
      </c>
      <c r="C278" t="s">
        <v>2872</v>
      </c>
      <c r="D278" t="s">
        <v>123</v>
      </c>
      <c r="E278" t="s">
        <v>106</v>
      </c>
      <c r="F278" t="s">
        <v>281</v>
      </c>
      <c r="G278" s="77">
        <v>11327.74</v>
      </c>
      <c r="H278" s="77">
        <v>2.2957999999999998</v>
      </c>
      <c r="I278" s="77">
        <v>0.96014984516463997</v>
      </c>
      <c r="J278" s="78">
        <v>-2.5999999999999999E-3</v>
      </c>
      <c r="K278" s="78">
        <v>0</v>
      </c>
    </row>
    <row r="279" spans="2:11">
      <c r="B279" t="s">
        <v>2864</v>
      </c>
      <c r="C279" t="s">
        <v>2873</v>
      </c>
      <c r="D279" t="s">
        <v>123</v>
      </c>
      <c r="E279" t="s">
        <v>106</v>
      </c>
      <c r="F279" t="s">
        <v>281</v>
      </c>
      <c r="G279" s="77">
        <v>17749.96</v>
      </c>
      <c r="H279" s="77">
        <v>0.66080000000000005</v>
      </c>
      <c r="I279" s="77">
        <v>0.43304108813056003</v>
      </c>
      <c r="J279" s="78">
        <v>-1.1999999999999999E-3</v>
      </c>
      <c r="K279" s="78">
        <v>0</v>
      </c>
    </row>
    <row r="280" spans="2:11">
      <c r="B280" t="s">
        <v>2874</v>
      </c>
      <c r="C280" t="s">
        <v>2875</v>
      </c>
      <c r="D280" t="s">
        <v>123</v>
      </c>
      <c r="E280" t="s">
        <v>106</v>
      </c>
      <c r="F280" t="s">
        <v>269</v>
      </c>
      <c r="G280" s="77">
        <v>39521.17</v>
      </c>
      <c r="H280" s="77">
        <v>-0.3846</v>
      </c>
      <c r="I280" s="77">
        <v>-0.56117816597544001</v>
      </c>
      <c r="J280" s="78">
        <v>1.5E-3</v>
      </c>
      <c r="K280" s="78">
        <v>0</v>
      </c>
    </row>
    <row r="281" spans="2:11">
      <c r="B281" t="s">
        <v>2874</v>
      </c>
      <c r="C281" t="s">
        <v>2876</v>
      </c>
      <c r="D281" t="s">
        <v>123</v>
      </c>
      <c r="E281" t="s">
        <v>106</v>
      </c>
      <c r="F281" t="s">
        <v>269</v>
      </c>
      <c r="G281" s="77">
        <v>11135.05</v>
      </c>
      <c r="H281" s="77">
        <v>-0.4239</v>
      </c>
      <c r="I281" s="77">
        <v>-0.1742678528994</v>
      </c>
      <c r="J281" s="78">
        <v>5.0000000000000001E-4</v>
      </c>
      <c r="K281" s="78">
        <v>0</v>
      </c>
    </row>
    <row r="282" spans="2:11">
      <c r="B282" t="s">
        <v>2874</v>
      </c>
      <c r="C282" t="s">
        <v>2877</v>
      </c>
      <c r="D282" t="s">
        <v>123</v>
      </c>
      <c r="E282" t="s">
        <v>106</v>
      </c>
      <c r="F282" t="s">
        <v>269</v>
      </c>
      <c r="G282" s="77">
        <v>8354.42</v>
      </c>
      <c r="H282" s="77">
        <v>-0.3861</v>
      </c>
      <c r="I282" s="77">
        <v>-0.11909068646904</v>
      </c>
      <c r="J282" s="78">
        <v>2.9999999999999997E-4</v>
      </c>
      <c r="K282" s="78">
        <v>0</v>
      </c>
    </row>
    <row r="283" spans="2:11">
      <c r="B283" t="s">
        <v>2878</v>
      </c>
      <c r="C283" t="s">
        <v>2879</v>
      </c>
      <c r="D283" t="s">
        <v>123</v>
      </c>
      <c r="E283" t="s">
        <v>106</v>
      </c>
      <c r="F283" t="s">
        <v>259</v>
      </c>
      <c r="G283" s="77">
        <v>64290.18</v>
      </c>
      <c r="H283" s="77">
        <v>0.59109999999999996</v>
      </c>
      <c r="I283" s="77">
        <v>1.4030310856941599</v>
      </c>
      <c r="J283" s="78">
        <v>-3.7000000000000002E-3</v>
      </c>
      <c r="K283" s="78">
        <v>0</v>
      </c>
    </row>
    <row r="284" spans="2:11">
      <c r="B284" t="s">
        <v>2878</v>
      </c>
      <c r="C284" t="s">
        <v>2880</v>
      </c>
      <c r="D284" t="s">
        <v>123</v>
      </c>
      <c r="E284" t="s">
        <v>106</v>
      </c>
      <c r="F284" t="s">
        <v>259</v>
      </c>
      <c r="G284" s="77">
        <v>12235.59</v>
      </c>
      <c r="H284" s="77">
        <v>0.56850000000000001</v>
      </c>
      <c r="I284" s="77">
        <v>0.25681304322179999</v>
      </c>
      <c r="J284" s="78">
        <v>-6.9999999999999999E-4</v>
      </c>
      <c r="K284" s="78">
        <v>0</v>
      </c>
    </row>
    <row r="285" spans="2:11">
      <c r="B285" t="s">
        <v>2878</v>
      </c>
      <c r="C285" t="s">
        <v>2881</v>
      </c>
      <c r="D285" t="s">
        <v>123</v>
      </c>
      <c r="E285" t="s">
        <v>106</v>
      </c>
      <c r="F285" t="s">
        <v>259</v>
      </c>
      <c r="G285" s="77">
        <v>24994.66</v>
      </c>
      <c r="H285" s="77">
        <v>0.59740000000000004</v>
      </c>
      <c r="I285" s="77">
        <v>0.55128242091727997</v>
      </c>
      <c r="J285" s="78">
        <v>-1.5E-3</v>
      </c>
      <c r="K285" s="78">
        <v>0</v>
      </c>
    </row>
    <row r="286" spans="2:11">
      <c r="B286" t="s">
        <v>2878</v>
      </c>
      <c r="C286" t="s">
        <v>2882</v>
      </c>
      <c r="D286" t="s">
        <v>123</v>
      </c>
      <c r="E286" t="s">
        <v>106</v>
      </c>
      <c r="F286" t="s">
        <v>259</v>
      </c>
      <c r="G286" s="77">
        <v>18750.25</v>
      </c>
      <c r="H286" s="77">
        <v>0.62</v>
      </c>
      <c r="I286" s="77">
        <v>0.42920072259999997</v>
      </c>
      <c r="J286" s="78">
        <v>-1.1000000000000001E-3</v>
      </c>
      <c r="K286" s="78">
        <v>0</v>
      </c>
    </row>
    <row r="287" spans="2:11">
      <c r="B287" t="s">
        <v>2883</v>
      </c>
      <c r="C287" t="s">
        <v>2884</v>
      </c>
      <c r="D287" t="s">
        <v>123</v>
      </c>
      <c r="E287" t="s">
        <v>106</v>
      </c>
      <c r="F287" t="s">
        <v>281</v>
      </c>
      <c r="G287" s="77">
        <v>8104.96</v>
      </c>
      <c r="H287" s="77">
        <v>6.5600000000000006E-2</v>
      </c>
      <c r="I287" s="77">
        <v>1.9629824081919999E-2</v>
      </c>
      <c r="J287" s="78">
        <v>-1E-4</v>
      </c>
      <c r="K287" s="78">
        <v>0</v>
      </c>
    </row>
    <row r="288" spans="2:11">
      <c r="B288" t="s">
        <v>2885</v>
      </c>
      <c r="C288" t="s">
        <v>2886</v>
      </c>
      <c r="D288" t="s">
        <v>123</v>
      </c>
      <c r="E288" t="s">
        <v>106</v>
      </c>
      <c r="F288" t="s">
        <v>281</v>
      </c>
      <c r="G288" s="77">
        <v>39073.29</v>
      </c>
      <c r="H288" s="77">
        <v>-2.2141000000000002</v>
      </c>
      <c r="I288" s="77">
        <v>-3.1940293676818801</v>
      </c>
      <c r="J288" s="78">
        <v>8.5000000000000006E-3</v>
      </c>
      <c r="K288" s="78">
        <v>0</v>
      </c>
    </row>
    <row r="289" spans="2:11">
      <c r="B289" t="s">
        <v>2885</v>
      </c>
      <c r="C289" t="s">
        <v>2887</v>
      </c>
      <c r="D289" t="s">
        <v>123</v>
      </c>
      <c r="E289" t="s">
        <v>106</v>
      </c>
      <c r="F289" t="s">
        <v>281</v>
      </c>
      <c r="G289" s="77">
        <v>9967.68</v>
      </c>
      <c r="H289" s="77">
        <v>-2.2141000000000002</v>
      </c>
      <c r="I289" s="77">
        <v>-0.81480373543296003</v>
      </c>
      <c r="J289" s="78">
        <v>2.2000000000000001E-3</v>
      </c>
      <c r="K289" s="78">
        <v>0</v>
      </c>
    </row>
    <row r="290" spans="2:11">
      <c r="B290" t="s">
        <v>2885</v>
      </c>
      <c r="C290" t="s">
        <v>2888</v>
      </c>
      <c r="D290" t="s">
        <v>123</v>
      </c>
      <c r="E290" t="s">
        <v>106</v>
      </c>
      <c r="F290" t="s">
        <v>281</v>
      </c>
      <c r="G290" s="77">
        <v>17709.62</v>
      </c>
      <c r="H290" s="77">
        <v>-2.2141000000000002</v>
      </c>
      <c r="I290" s="77">
        <v>-1.44766530718264</v>
      </c>
      <c r="J290" s="78">
        <v>3.8999999999999998E-3</v>
      </c>
      <c r="K290" s="78">
        <v>0</v>
      </c>
    </row>
    <row r="291" spans="2:11">
      <c r="B291" t="s">
        <v>2889</v>
      </c>
      <c r="C291" t="s">
        <v>2890</v>
      </c>
      <c r="D291" t="s">
        <v>123</v>
      </c>
      <c r="E291" t="s">
        <v>106</v>
      </c>
      <c r="F291" t="s">
        <v>281</v>
      </c>
      <c r="G291" s="77">
        <v>7860.61</v>
      </c>
      <c r="H291" s="77">
        <v>0.60580000000000001</v>
      </c>
      <c r="I291" s="77">
        <v>0.17581147230295999</v>
      </c>
      <c r="J291" s="78">
        <v>-5.0000000000000001E-4</v>
      </c>
      <c r="K291" s="78">
        <v>0</v>
      </c>
    </row>
    <row r="292" spans="2:11">
      <c r="B292" t="s">
        <v>2889</v>
      </c>
      <c r="C292" t="s">
        <v>2891</v>
      </c>
      <c r="D292" t="s">
        <v>123</v>
      </c>
      <c r="E292" t="s">
        <v>106</v>
      </c>
      <c r="F292" t="s">
        <v>281</v>
      </c>
      <c r="G292" s="77">
        <v>34045.919999999998</v>
      </c>
      <c r="H292" s="77">
        <v>0.60580000000000001</v>
      </c>
      <c r="I292" s="77">
        <v>0.76147567696511997</v>
      </c>
      <c r="J292" s="78">
        <v>-2E-3</v>
      </c>
      <c r="K292" s="78">
        <v>0</v>
      </c>
    </row>
    <row r="293" spans="2:11">
      <c r="B293" t="s">
        <v>2889</v>
      </c>
      <c r="C293" t="s">
        <v>2892</v>
      </c>
      <c r="D293" t="s">
        <v>123</v>
      </c>
      <c r="E293" t="s">
        <v>106</v>
      </c>
      <c r="F293" t="s">
        <v>281</v>
      </c>
      <c r="G293" s="77">
        <v>12066.97</v>
      </c>
      <c r="H293" s="77">
        <v>0.60540000000000005</v>
      </c>
      <c r="I293" s="77">
        <v>0.26971328711496001</v>
      </c>
      <c r="J293" s="78">
        <v>-6.9999999999999999E-4</v>
      </c>
      <c r="K293" s="78">
        <v>0</v>
      </c>
    </row>
    <row r="294" spans="2:11">
      <c r="B294" t="s">
        <v>2893</v>
      </c>
      <c r="C294" t="s">
        <v>2894</v>
      </c>
      <c r="D294" t="s">
        <v>123</v>
      </c>
      <c r="E294" t="s">
        <v>106</v>
      </c>
      <c r="F294" t="s">
        <v>259</v>
      </c>
      <c r="G294" s="77">
        <v>27879.22</v>
      </c>
      <c r="H294" s="77">
        <v>0.224</v>
      </c>
      <c r="I294" s="77">
        <v>0.23056337973759999</v>
      </c>
      <c r="J294" s="78">
        <v>-5.9999999999999995E-4</v>
      </c>
      <c r="K294" s="78">
        <v>0</v>
      </c>
    </row>
    <row r="295" spans="2:11">
      <c r="B295" t="s">
        <v>2893</v>
      </c>
      <c r="C295" t="s">
        <v>2895</v>
      </c>
      <c r="D295" t="s">
        <v>123</v>
      </c>
      <c r="E295" t="s">
        <v>106</v>
      </c>
      <c r="F295" t="s">
        <v>259</v>
      </c>
      <c r="G295" s="77">
        <v>36652.400000000001</v>
      </c>
      <c r="H295" s="77">
        <v>0.20580000000000001</v>
      </c>
      <c r="I295" s="77">
        <v>0.27848991992639999</v>
      </c>
      <c r="J295" s="78">
        <v>-6.9999999999999999E-4</v>
      </c>
      <c r="K295" s="78">
        <v>0</v>
      </c>
    </row>
    <row r="296" spans="2:11">
      <c r="B296" t="s">
        <v>2893</v>
      </c>
      <c r="C296" t="s">
        <v>2896</v>
      </c>
      <c r="D296" t="s">
        <v>123</v>
      </c>
      <c r="E296" t="s">
        <v>106</v>
      </c>
      <c r="F296" t="s">
        <v>259</v>
      </c>
      <c r="G296" s="77">
        <v>15579.09</v>
      </c>
      <c r="H296" s="77">
        <v>0.1104</v>
      </c>
      <c r="I296" s="77">
        <v>6.3499872309120006E-2</v>
      </c>
      <c r="J296" s="78">
        <v>-2.0000000000000001E-4</v>
      </c>
      <c r="K296" s="78">
        <v>0</v>
      </c>
    </row>
    <row r="297" spans="2:11">
      <c r="B297" t="s">
        <v>2897</v>
      </c>
      <c r="C297" t="s">
        <v>2898</v>
      </c>
      <c r="D297" t="s">
        <v>123</v>
      </c>
      <c r="E297" t="s">
        <v>106</v>
      </c>
      <c r="F297" t="s">
        <v>278</v>
      </c>
      <c r="G297" s="77">
        <v>8176.85</v>
      </c>
      <c r="H297" s="77">
        <v>0.58520000000000005</v>
      </c>
      <c r="I297" s="77">
        <v>0.1766656195304</v>
      </c>
      <c r="J297" s="78">
        <v>-5.0000000000000001E-4</v>
      </c>
      <c r="K297" s="78">
        <v>0</v>
      </c>
    </row>
    <row r="298" spans="2:11">
      <c r="B298" t="s">
        <v>2897</v>
      </c>
      <c r="C298" t="s">
        <v>2899</v>
      </c>
      <c r="D298" t="s">
        <v>123</v>
      </c>
      <c r="E298" t="s">
        <v>106</v>
      </c>
      <c r="F298" t="s">
        <v>278</v>
      </c>
      <c r="G298" s="77">
        <v>22486.53</v>
      </c>
      <c r="H298" s="77">
        <v>0.58609999999999995</v>
      </c>
      <c r="I298" s="77">
        <v>0.48658179520236</v>
      </c>
      <c r="J298" s="78">
        <v>-1.2999999999999999E-3</v>
      </c>
      <c r="K298" s="78">
        <v>0</v>
      </c>
    </row>
    <row r="299" spans="2:11">
      <c r="B299" t="s">
        <v>2897</v>
      </c>
      <c r="C299" t="s">
        <v>2900</v>
      </c>
      <c r="D299" t="s">
        <v>123</v>
      </c>
      <c r="E299" t="s">
        <v>106</v>
      </c>
      <c r="F299" t="s">
        <v>278</v>
      </c>
      <c r="G299" s="77">
        <v>59467.46</v>
      </c>
      <c r="H299" s="77">
        <v>0.54920000000000002</v>
      </c>
      <c r="I299" s="77">
        <v>1.2057898118614401</v>
      </c>
      <c r="J299" s="78">
        <v>-3.2000000000000002E-3</v>
      </c>
      <c r="K299" s="78">
        <v>0</v>
      </c>
    </row>
    <row r="300" spans="2:11">
      <c r="B300" t="s">
        <v>2897</v>
      </c>
      <c r="C300" t="s">
        <v>2901</v>
      </c>
      <c r="D300" t="s">
        <v>123</v>
      </c>
      <c r="E300" t="s">
        <v>106</v>
      </c>
      <c r="F300" t="s">
        <v>278</v>
      </c>
      <c r="G300" s="77">
        <v>786.87</v>
      </c>
      <c r="H300" s="77">
        <v>0.54930000000000001</v>
      </c>
      <c r="I300" s="77">
        <v>1.5957846351720002E-2</v>
      </c>
      <c r="J300" s="78">
        <v>0</v>
      </c>
      <c r="K300" s="78">
        <v>0</v>
      </c>
    </row>
    <row r="301" spans="2:11">
      <c r="B301" t="s">
        <v>2902</v>
      </c>
      <c r="C301" t="s">
        <v>2903</v>
      </c>
      <c r="D301" t="s">
        <v>123</v>
      </c>
      <c r="E301" t="s">
        <v>106</v>
      </c>
      <c r="F301" t="s">
        <v>272</v>
      </c>
      <c r="G301" s="77">
        <v>12456.26</v>
      </c>
      <c r="H301" s="77">
        <v>-1.3237000000000001</v>
      </c>
      <c r="I301" s="77">
        <v>-0.60874993228504004</v>
      </c>
      <c r="J301" s="78">
        <v>1.6000000000000001E-3</v>
      </c>
      <c r="K301" s="78">
        <v>0</v>
      </c>
    </row>
    <row r="302" spans="2:11">
      <c r="B302" t="s">
        <v>2902</v>
      </c>
      <c r="C302" t="s">
        <v>2904</v>
      </c>
      <c r="D302" t="s">
        <v>123</v>
      </c>
      <c r="E302" t="s">
        <v>106</v>
      </c>
      <c r="F302" t="s">
        <v>272</v>
      </c>
      <c r="G302" s="77">
        <v>12005.4</v>
      </c>
      <c r="H302" s="77">
        <v>-1.4105000000000001</v>
      </c>
      <c r="I302" s="77">
        <v>-0.625189128564</v>
      </c>
      <c r="J302" s="78">
        <v>1.6999999999999999E-3</v>
      </c>
      <c r="K302" s="78">
        <v>0</v>
      </c>
    </row>
    <row r="303" spans="2:11">
      <c r="B303" t="s">
        <v>2902</v>
      </c>
      <c r="C303" t="s">
        <v>2905</v>
      </c>
      <c r="D303" t="s">
        <v>123</v>
      </c>
      <c r="E303" t="s">
        <v>106</v>
      </c>
      <c r="F303" t="s">
        <v>272</v>
      </c>
      <c r="G303" s="77">
        <v>8008.23</v>
      </c>
      <c r="H303" s="77">
        <v>-1.3517999999999999</v>
      </c>
      <c r="I303" s="77">
        <v>-0.39967839459288002</v>
      </c>
      <c r="J303" s="78">
        <v>1.1000000000000001E-3</v>
      </c>
      <c r="K303" s="78">
        <v>0</v>
      </c>
    </row>
    <row r="304" spans="2:11">
      <c r="B304" t="s">
        <v>2902</v>
      </c>
      <c r="C304" t="s">
        <v>2906</v>
      </c>
      <c r="D304" t="s">
        <v>123</v>
      </c>
      <c r="E304" t="s">
        <v>106</v>
      </c>
      <c r="F304" t="s">
        <v>281</v>
      </c>
      <c r="G304" s="77">
        <v>15073.86</v>
      </c>
      <c r="H304" s="77">
        <v>8.6099999999999996E-2</v>
      </c>
      <c r="I304" s="77">
        <v>4.7916967054319998E-2</v>
      </c>
      <c r="J304" s="78">
        <v>-1E-4</v>
      </c>
      <c r="K304" s="78">
        <v>0</v>
      </c>
    </row>
    <row r="305" spans="2:11">
      <c r="B305" t="s">
        <v>2902</v>
      </c>
      <c r="C305" t="s">
        <v>2907</v>
      </c>
      <c r="D305" t="s">
        <v>123</v>
      </c>
      <c r="E305" t="s">
        <v>106</v>
      </c>
      <c r="F305" t="s">
        <v>272</v>
      </c>
      <c r="G305" s="77">
        <v>7671.29</v>
      </c>
      <c r="H305" s="77">
        <v>-1.3237000000000001</v>
      </c>
      <c r="I305" s="77">
        <v>-0.37490364427515999</v>
      </c>
      <c r="J305" s="78">
        <v>1E-3</v>
      </c>
      <c r="K305" s="78">
        <v>0</v>
      </c>
    </row>
    <row r="306" spans="2:11">
      <c r="B306" t="s">
        <v>2902</v>
      </c>
      <c r="C306" t="s">
        <v>2908</v>
      </c>
      <c r="D306" t="s">
        <v>123</v>
      </c>
      <c r="E306" t="s">
        <v>106</v>
      </c>
      <c r="F306" t="s">
        <v>272</v>
      </c>
      <c r="G306" s="77">
        <v>6132.87</v>
      </c>
      <c r="H306" s="77">
        <v>-1.3517999999999999</v>
      </c>
      <c r="I306" s="77">
        <v>-0.30608207254872</v>
      </c>
      <c r="J306" s="78">
        <v>8.0000000000000004E-4</v>
      </c>
      <c r="K306" s="78">
        <v>0</v>
      </c>
    </row>
    <row r="307" spans="2:11">
      <c r="B307" t="s">
        <v>2909</v>
      </c>
      <c r="C307" t="s">
        <v>2910</v>
      </c>
      <c r="D307" t="s">
        <v>123</v>
      </c>
      <c r="E307" t="s">
        <v>106</v>
      </c>
      <c r="F307" t="s">
        <v>259</v>
      </c>
      <c r="G307" s="77">
        <v>58638.07</v>
      </c>
      <c r="H307" s="77">
        <v>1.1331</v>
      </c>
      <c r="I307" s="77">
        <v>2.4530680695596399</v>
      </c>
      <c r="J307" s="78">
        <v>-6.4999999999999997E-3</v>
      </c>
      <c r="K307" s="78">
        <v>0</v>
      </c>
    </row>
    <row r="308" spans="2:11">
      <c r="B308" t="s">
        <v>2909</v>
      </c>
      <c r="C308" t="s">
        <v>2911</v>
      </c>
      <c r="D308" t="s">
        <v>123</v>
      </c>
      <c r="E308" t="s">
        <v>106</v>
      </c>
      <c r="F308" t="s">
        <v>259</v>
      </c>
      <c r="G308" s="77">
        <v>50661.55</v>
      </c>
      <c r="H308" s="77">
        <v>1.1304000000000001</v>
      </c>
      <c r="I308" s="77">
        <v>2.1143277711503998</v>
      </c>
      <c r="J308" s="78">
        <v>-5.5999999999999999E-3</v>
      </c>
      <c r="K308" s="78">
        <v>0</v>
      </c>
    </row>
    <row r="309" spans="2:11">
      <c r="B309" t="s">
        <v>2909</v>
      </c>
      <c r="C309" t="s">
        <v>2912</v>
      </c>
      <c r="D309" t="s">
        <v>123</v>
      </c>
      <c r="E309" t="s">
        <v>106</v>
      </c>
      <c r="F309" t="s">
        <v>259</v>
      </c>
      <c r="G309" s="77">
        <v>15178.7</v>
      </c>
      <c r="H309" s="77">
        <v>1.1331</v>
      </c>
      <c r="I309" s="77">
        <v>0.63498652509239994</v>
      </c>
      <c r="J309" s="78">
        <v>-1.6999999999999999E-3</v>
      </c>
      <c r="K309" s="78">
        <v>0</v>
      </c>
    </row>
    <row r="310" spans="2:11">
      <c r="B310" t="s">
        <v>2909</v>
      </c>
      <c r="C310" t="s">
        <v>2913</v>
      </c>
      <c r="D310" t="s">
        <v>123</v>
      </c>
      <c r="E310" t="s">
        <v>106</v>
      </c>
      <c r="F310" t="s">
        <v>259</v>
      </c>
      <c r="G310" s="77">
        <v>9870.82</v>
      </c>
      <c r="H310" s="77">
        <v>1.1482000000000001</v>
      </c>
      <c r="I310" s="77">
        <v>0.41843930034608001</v>
      </c>
      <c r="J310" s="78">
        <v>-1.1000000000000001E-3</v>
      </c>
      <c r="K310" s="78">
        <v>0</v>
      </c>
    </row>
    <row r="311" spans="2:11">
      <c r="B311" t="s">
        <v>2914</v>
      </c>
      <c r="C311" t="s">
        <v>2915</v>
      </c>
      <c r="D311" t="s">
        <v>123</v>
      </c>
      <c r="E311" t="s">
        <v>106</v>
      </c>
      <c r="F311" t="s">
        <v>272</v>
      </c>
      <c r="G311" s="77">
        <v>33054.19</v>
      </c>
      <c r="H311" s="77">
        <v>-2.0785</v>
      </c>
      <c r="I311" s="77">
        <v>-2.5365197041418002</v>
      </c>
      <c r="J311" s="78">
        <v>6.7999999999999996E-3</v>
      </c>
      <c r="K311" s="78">
        <v>0</v>
      </c>
    </row>
    <row r="312" spans="2:11">
      <c r="B312" t="s">
        <v>2914</v>
      </c>
      <c r="C312" t="s">
        <v>2916</v>
      </c>
      <c r="D312" t="s">
        <v>123</v>
      </c>
      <c r="E312" t="s">
        <v>106</v>
      </c>
      <c r="F312" t="s">
        <v>272</v>
      </c>
      <c r="G312" s="77">
        <v>27798.47</v>
      </c>
      <c r="H312" s="77">
        <v>-2.0718000000000001</v>
      </c>
      <c r="I312" s="77">
        <v>-2.12632876579032</v>
      </c>
      <c r="J312" s="78">
        <v>5.7000000000000002E-3</v>
      </c>
      <c r="K312" s="78">
        <v>0</v>
      </c>
    </row>
    <row r="313" spans="2:11">
      <c r="B313" t="s">
        <v>2914</v>
      </c>
      <c r="C313" t="s">
        <v>2917</v>
      </c>
      <c r="D313" t="s">
        <v>123</v>
      </c>
      <c r="E313" t="s">
        <v>106</v>
      </c>
      <c r="F313" t="s">
        <v>272</v>
      </c>
      <c r="G313" s="77">
        <v>9927.3700000000008</v>
      </c>
      <c r="H313" s="77">
        <v>-2.0785</v>
      </c>
      <c r="I313" s="77">
        <v>-0.76180870308140003</v>
      </c>
      <c r="J313" s="78">
        <v>2E-3</v>
      </c>
      <c r="K313" s="78">
        <v>0</v>
      </c>
    </row>
    <row r="314" spans="2:11">
      <c r="B314" t="s">
        <v>2914</v>
      </c>
      <c r="C314" t="s">
        <v>2918</v>
      </c>
      <c r="D314" t="s">
        <v>123</v>
      </c>
      <c r="E314" t="s">
        <v>106</v>
      </c>
      <c r="F314" t="s">
        <v>272</v>
      </c>
      <c r="G314" s="77">
        <v>12731.35</v>
      </c>
      <c r="H314" s="77">
        <v>-1.8835999999999999</v>
      </c>
      <c r="I314" s="77">
        <v>-0.88537006015120001</v>
      </c>
      <c r="J314" s="78">
        <v>2.3999999999999998E-3</v>
      </c>
      <c r="K314" s="78">
        <v>0</v>
      </c>
    </row>
    <row r="315" spans="2:11">
      <c r="B315" t="s">
        <v>2914</v>
      </c>
      <c r="C315" t="s">
        <v>2919</v>
      </c>
      <c r="D315" t="s">
        <v>123</v>
      </c>
      <c r="E315" t="s">
        <v>106</v>
      </c>
      <c r="F315" t="s">
        <v>272</v>
      </c>
      <c r="G315" s="77">
        <v>34789.47</v>
      </c>
      <c r="H315" s="77">
        <v>-2.0785</v>
      </c>
      <c r="I315" s="77">
        <v>-2.6696820025434</v>
      </c>
      <c r="J315" s="78">
        <v>7.1000000000000004E-3</v>
      </c>
      <c r="K315" s="78">
        <v>0</v>
      </c>
    </row>
    <row r="316" spans="2:11">
      <c r="B316" t="s">
        <v>2920</v>
      </c>
      <c r="C316" t="s">
        <v>2921</v>
      </c>
      <c r="D316" t="s">
        <v>123</v>
      </c>
      <c r="E316" t="s">
        <v>106</v>
      </c>
      <c r="F316" t="s">
        <v>269</v>
      </c>
      <c r="G316" s="77">
        <v>21543.32</v>
      </c>
      <c r="H316" s="77">
        <v>-3.9828000000000001</v>
      </c>
      <c r="I316" s="77">
        <v>-3.1678369723603201</v>
      </c>
      <c r="J316" s="78">
        <v>8.5000000000000006E-3</v>
      </c>
      <c r="K316" s="78">
        <v>0</v>
      </c>
    </row>
    <row r="317" spans="2:11">
      <c r="B317" t="s">
        <v>2920</v>
      </c>
      <c r="C317" t="s">
        <v>2922</v>
      </c>
      <c r="D317" t="s">
        <v>123</v>
      </c>
      <c r="E317" t="s">
        <v>106</v>
      </c>
      <c r="F317" t="s">
        <v>269</v>
      </c>
      <c r="G317" s="77">
        <v>31582.16</v>
      </c>
      <c r="H317" s="77">
        <v>-3.9392999999999998</v>
      </c>
      <c r="I317" s="77">
        <v>-4.5932763786249602</v>
      </c>
      <c r="J317" s="78">
        <v>1.23E-2</v>
      </c>
      <c r="K317" s="78">
        <v>0</v>
      </c>
    </row>
    <row r="318" spans="2:11">
      <c r="B318" t="s">
        <v>2920</v>
      </c>
      <c r="C318" t="s">
        <v>2923</v>
      </c>
      <c r="D318" t="s">
        <v>123</v>
      </c>
      <c r="E318" t="s">
        <v>106</v>
      </c>
      <c r="F318" t="s">
        <v>269</v>
      </c>
      <c r="G318" s="77">
        <v>33823.300000000003</v>
      </c>
      <c r="H318" s="77">
        <v>-3.9845999999999999</v>
      </c>
      <c r="I318" s="77">
        <v>-4.9757940979655997</v>
      </c>
      <c r="J318" s="78">
        <v>1.3299999999999999E-2</v>
      </c>
      <c r="K318" s="78">
        <v>-1E-4</v>
      </c>
    </row>
    <row r="319" spans="2:11">
      <c r="B319" t="s">
        <v>2920</v>
      </c>
      <c r="C319" t="s">
        <v>2924</v>
      </c>
      <c r="D319" t="s">
        <v>123</v>
      </c>
      <c r="E319" t="s">
        <v>106</v>
      </c>
      <c r="F319" t="s">
        <v>269</v>
      </c>
      <c r="G319" s="77">
        <v>2509.48</v>
      </c>
      <c r="H319" s="77">
        <v>-3.9828999999999999</v>
      </c>
      <c r="I319" s="77">
        <v>-0.36901569137264001</v>
      </c>
      <c r="J319" s="78">
        <v>1E-3</v>
      </c>
      <c r="K319" s="78">
        <v>0</v>
      </c>
    </row>
    <row r="320" spans="2:11">
      <c r="B320" t="s">
        <v>2925</v>
      </c>
      <c r="C320" t="s">
        <v>2926</v>
      </c>
      <c r="D320" t="s">
        <v>123</v>
      </c>
      <c r="E320" t="s">
        <v>106</v>
      </c>
      <c r="F320" t="s">
        <v>259</v>
      </c>
      <c r="G320" s="77">
        <v>22177.21</v>
      </c>
      <c r="H320" s="77">
        <v>-1.6506000000000001</v>
      </c>
      <c r="I320" s="77">
        <v>-1.3514825483359201</v>
      </c>
      <c r="J320" s="78">
        <v>3.5999999999999999E-3</v>
      </c>
      <c r="K320" s="78">
        <v>0</v>
      </c>
    </row>
    <row r="321" spans="2:11">
      <c r="B321" t="s">
        <v>2927</v>
      </c>
      <c r="C321" t="s">
        <v>2928</v>
      </c>
      <c r="D321" t="s">
        <v>123</v>
      </c>
      <c r="E321" t="s">
        <v>106</v>
      </c>
      <c r="F321" t="s">
        <v>278</v>
      </c>
      <c r="G321" s="77">
        <v>27748.59</v>
      </c>
      <c r="H321" s="77">
        <v>-1.4186000000000001</v>
      </c>
      <c r="I321" s="77">
        <v>-1.45332440965608</v>
      </c>
      <c r="J321" s="78">
        <v>3.8999999999999998E-3</v>
      </c>
      <c r="K321" s="78">
        <v>0</v>
      </c>
    </row>
    <row r="322" spans="2:11">
      <c r="B322" t="s">
        <v>2927</v>
      </c>
      <c r="C322" t="s">
        <v>2929</v>
      </c>
      <c r="D322" t="s">
        <v>123</v>
      </c>
      <c r="E322" t="s">
        <v>106</v>
      </c>
      <c r="F322" t="s">
        <v>278</v>
      </c>
      <c r="G322" s="77">
        <v>19882.98</v>
      </c>
      <c r="H322" s="77">
        <v>-1.4363999999999999</v>
      </c>
      <c r="I322" s="77">
        <v>-1.05443196846624</v>
      </c>
      <c r="J322" s="78">
        <v>2.8E-3</v>
      </c>
      <c r="K322" s="78">
        <v>0</v>
      </c>
    </row>
    <row r="323" spans="2:11">
      <c r="B323" t="s">
        <v>2927</v>
      </c>
      <c r="C323" t="s">
        <v>2930</v>
      </c>
      <c r="D323" t="s">
        <v>123</v>
      </c>
      <c r="E323" t="s">
        <v>106</v>
      </c>
      <c r="F323" t="s">
        <v>278</v>
      </c>
      <c r="G323" s="77">
        <v>9234.33</v>
      </c>
      <c r="H323" s="77">
        <v>-1.5853999999999999</v>
      </c>
      <c r="I323" s="77">
        <v>-0.54051274239143998</v>
      </c>
      <c r="J323" s="78">
        <v>1.4E-3</v>
      </c>
      <c r="K323" s="78">
        <v>0</v>
      </c>
    </row>
    <row r="324" spans="2:11">
      <c r="B324" t="s">
        <v>2931</v>
      </c>
      <c r="C324" t="s">
        <v>2932</v>
      </c>
      <c r="D324" t="s">
        <v>123</v>
      </c>
      <c r="E324" t="s">
        <v>106</v>
      </c>
      <c r="F324" t="s">
        <v>278</v>
      </c>
      <c r="G324" s="77">
        <v>4050.94</v>
      </c>
      <c r="H324" s="77">
        <v>4.4668999999999999</v>
      </c>
      <c r="I324" s="77">
        <v>0.66807271227111997</v>
      </c>
      <c r="J324" s="78">
        <v>-1.8E-3</v>
      </c>
      <c r="K324" s="78">
        <v>0</v>
      </c>
    </row>
    <row r="325" spans="2:11">
      <c r="B325" t="s">
        <v>2931</v>
      </c>
      <c r="C325" t="s">
        <v>2933</v>
      </c>
      <c r="D325" t="s">
        <v>123</v>
      </c>
      <c r="E325" t="s">
        <v>106</v>
      </c>
      <c r="F325" t="s">
        <v>278</v>
      </c>
      <c r="G325" s="77">
        <v>3951.44</v>
      </c>
      <c r="H325" s="77">
        <v>4.4122000000000003</v>
      </c>
      <c r="I325" s="77">
        <v>0.64368334853055997</v>
      </c>
      <c r="J325" s="78">
        <v>-1.6999999999999999E-3</v>
      </c>
      <c r="K325" s="78">
        <v>0</v>
      </c>
    </row>
    <row r="326" spans="2:11">
      <c r="B326" t="s">
        <v>2931</v>
      </c>
      <c r="C326" t="s">
        <v>2934</v>
      </c>
      <c r="D326" t="s">
        <v>123</v>
      </c>
      <c r="E326" t="s">
        <v>106</v>
      </c>
      <c r="F326" t="s">
        <v>278</v>
      </c>
      <c r="G326" s="77">
        <v>11209.43</v>
      </c>
      <c r="H326" s="77">
        <v>3.5655000000000001</v>
      </c>
      <c r="I326" s="77">
        <v>1.4755898607918001</v>
      </c>
      <c r="J326" s="78">
        <v>-3.8999999999999998E-3</v>
      </c>
      <c r="K326" s="78">
        <v>0</v>
      </c>
    </row>
    <row r="327" spans="2:11">
      <c r="B327" t="s">
        <v>2931</v>
      </c>
      <c r="C327" t="s">
        <v>2935</v>
      </c>
      <c r="D327" t="s">
        <v>123</v>
      </c>
      <c r="E327" t="s">
        <v>106</v>
      </c>
      <c r="F327" t="s">
        <v>278</v>
      </c>
      <c r="G327" s="77">
        <v>15970.98</v>
      </c>
      <c r="H327" s="77">
        <v>3.0800999999999998</v>
      </c>
      <c r="I327" s="77">
        <v>1.81617659618616</v>
      </c>
      <c r="J327" s="78">
        <v>-4.7999999999999996E-3</v>
      </c>
      <c r="K327" s="78">
        <v>0</v>
      </c>
    </row>
    <row r="328" spans="2:11">
      <c r="B328" t="s">
        <v>2931</v>
      </c>
      <c r="C328" t="s">
        <v>2936</v>
      </c>
      <c r="D328" t="s">
        <v>123</v>
      </c>
      <c r="E328" t="s">
        <v>106</v>
      </c>
      <c r="F328" t="s">
        <v>281</v>
      </c>
      <c r="G328" s="77">
        <v>9360.65</v>
      </c>
      <c r="H328" s="77">
        <v>3.5364</v>
      </c>
      <c r="I328" s="77">
        <v>1.2221628582071999</v>
      </c>
      <c r="J328" s="78">
        <v>-3.3E-3</v>
      </c>
      <c r="K328" s="78">
        <v>0</v>
      </c>
    </row>
    <row r="329" spans="2:11">
      <c r="B329" t="s">
        <v>2931</v>
      </c>
      <c r="C329" t="s">
        <v>2937</v>
      </c>
      <c r="D329" t="s">
        <v>123</v>
      </c>
      <c r="E329" t="s">
        <v>106</v>
      </c>
      <c r="F329" t="s">
        <v>281</v>
      </c>
      <c r="G329" s="77">
        <v>7488.63</v>
      </c>
      <c r="H329" s="77">
        <v>3.5377999999999998</v>
      </c>
      <c r="I329" s="77">
        <v>0.97813172090087996</v>
      </c>
      <c r="J329" s="78">
        <v>-2.5999999999999999E-3</v>
      </c>
      <c r="K329" s="78">
        <v>0</v>
      </c>
    </row>
    <row r="330" spans="2:11">
      <c r="B330" t="s">
        <v>2931</v>
      </c>
      <c r="C330" t="s">
        <v>2938</v>
      </c>
      <c r="D330" t="s">
        <v>123</v>
      </c>
      <c r="E330" t="s">
        <v>106</v>
      </c>
      <c r="F330" t="s">
        <v>281</v>
      </c>
      <c r="G330" s="77">
        <v>9378.3799999999992</v>
      </c>
      <c r="H330" s="77">
        <v>3.7181000000000002</v>
      </c>
      <c r="I330" s="77">
        <v>1.28739134271176</v>
      </c>
      <c r="J330" s="78">
        <v>-3.3999999999999998E-3</v>
      </c>
      <c r="K330" s="78">
        <v>0</v>
      </c>
    </row>
    <row r="331" spans="2:11">
      <c r="B331" t="s">
        <v>2931</v>
      </c>
      <c r="C331" t="s">
        <v>2939</v>
      </c>
      <c r="D331" t="s">
        <v>123</v>
      </c>
      <c r="E331" t="s">
        <v>106</v>
      </c>
      <c r="F331" t="s">
        <v>281</v>
      </c>
      <c r="G331" s="77">
        <v>8036.29</v>
      </c>
      <c r="H331" s="77">
        <v>3.6903000000000001</v>
      </c>
      <c r="I331" s="77">
        <v>1.09491137084004</v>
      </c>
      <c r="J331" s="78">
        <v>-2.8999999999999998E-3</v>
      </c>
      <c r="K331" s="78">
        <v>0</v>
      </c>
    </row>
    <row r="332" spans="2:11">
      <c r="B332" t="s">
        <v>2931</v>
      </c>
      <c r="C332" t="s">
        <v>2940</v>
      </c>
      <c r="D332" t="s">
        <v>123</v>
      </c>
      <c r="E332" t="s">
        <v>106</v>
      </c>
      <c r="F332" t="s">
        <v>281</v>
      </c>
      <c r="G332" s="77">
        <v>800.39</v>
      </c>
      <c r="H332" s="77">
        <v>3.3018999999999998</v>
      </c>
      <c r="I332" s="77">
        <v>9.757246179772E-2</v>
      </c>
      <c r="J332" s="78">
        <v>-2.9999999999999997E-4</v>
      </c>
      <c r="K332" s="78">
        <v>0</v>
      </c>
    </row>
    <row r="333" spans="2:11">
      <c r="B333" t="s">
        <v>2931</v>
      </c>
      <c r="C333" t="s">
        <v>2941</v>
      </c>
      <c r="D333" t="s">
        <v>123</v>
      </c>
      <c r="E333" t="s">
        <v>106</v>
      </c>
      <c r="F333" t="s">
        <v>281</v>
      </c>
      <c r="G333" s="77">
        <v>10701.13</v>
      </c>
      <c r="H333" s="77">
        <v>3.5655000000000001</v>
      </c>
      <c r="I333" s="77">
        <v>1.4086781332338001</v>
      </c>
      <c r="J333" s="78">
        <v>-3.8E-3</v>
      </c>
      <c r="K333" s="78">
        <v>0</v>
      </c>
    </row>
    <row r="334" spans="2:11">
      <c r="B334" t="s">
        <v>2931</v>
      </c>
      <c r="C334" t="s">
        <v>2942</v>
      </c>
      <c r="D334" t="s">
        <v>123</v>
      </c>
      <c r="E334" t="s">
        <v>106</v>
      </c>
      <c r="F334" t="s">
        <v>281</v>
      </c>
      <c r="G334" s="77">
        <v>9370.25</v>
      </c>
      <c r="H334" s="77">
        <v>3.6349</v>
      </c>
      <c r="I334" s="77">
        <v>1.2574923100869999</v>
      </c>
      <c r="J334" s="78">
        <v>-3.3999999999999998E-3</v>
      </c>
      <c r="K334" s="78">
        <v>0</v>
      </c>
    </row>
    <row r="335" spans="2:11">
      <c r="B335" t="s">
        <v>2931</v>
      </c>
      <c r="C335" t="s">
        <v>2943</v>
      </c>
      <c r="D335" t="s">
        <v>123</v>
      </c>
      <c r="E335" t="s">
        <v>106</v>
      </c>
      <c r="F335" t="s">
        <v>281</v>
      </c>
      <c r="G335" s="77">
        <v>9371.06</v>
      </c>
      <c r="H335" s="77">
        <v>3.6432000000000002</v>
      </c>
      <c r="I335" s="77">
        <v>1.2604726426406401</v>
      </c>
      <c r="J335" s="78">
        <v>-3.3999999999999998E-3</v>
      </c>
      <c r="K335" s="78">
        <v>0</v>
      </c>
    </row>
    <row r="336" spans="2:11">
      <c r="B336" t="s">
        <v>2931</v>
      </c>
      <c r="C336" t="s">
        <v>2944</v>
      </c>
      <c r="D336" t="s">
        <v>123</v>
      </c>
      <c r="E336" t="s">
        <v>106</v>
      </c>
      <c r="F336" t="s">
        <v>281</v>
      </c>
      <c r="G336" s="77">
        <v>7479.45</v>
      </c>
      <c r="H336" s="77">
        <v>3.4199000000000002</v>
      </c>
      <c r="I336" s="77">
        <v>0.9443756113506</v>
      </c>
      <c r="J336" s="78">
        <v>-2.5000000000000001E-3</v>
      </c>
      <c r="K336" s="78">
        <v>0</v>
      </c>
    </row>
    <row r="337" spans="2:11">
      <c r="B337" t="s">
        <v>2945</v>
      </c>
      <c r="C337" t="s">
        <v>2946</v>
      </c>
      <c r="D337" t="s">
        <v>123</v>
      </c>
      <c r="E337" t="s">
        <v>120</v>
      </c>
      <c r="F337" t="s">
        <v>269</v>
      </c>
      <c r="G337" s="77">
        <v>9501.76</v>
      </c>
      <c r="H337" s="77">
        <v>-5.5659999999999998</v>
      </c>
      <c r="I337" s="77">
        <v>-1.29498609077376</v>
      </c>
      <c r="J337" s="78">
        <v>3.5000000000000001E-3</v>
      </c>
      <c r="K337" s="78">
        <v>0</v>
      </c>
    </row>
    <row r="338" spans="2:11">
      <c r="B338" t="s">
        <v>2945</v>
      </c>
      <c r="C338" t="s">
        <v>2947</v>
      </c>
      <c r="D338" t="s">
        <v>123</v>
      </c>
      <c r="E338" t="s">
        <v>120</v>
      </c>
      <c r="F338" t="s">
        <v>269</v>
      </c>
      <c r="G338" s="77">
        <v>16886.96</v>
      </c>
      <c r="H338" s="77">
        <v>-5.5026999999999955</v>
      </c>
      <c r="I338" s="77">
        <v>-2.2753339981569098</v>
      </c>
      <c r="J338" s="78">
        <v>6.1000000000000004E-3</v>
      </c>
      <c r="K338" s="78">
        <v>0</v>
      </c>
    </row>
    <row r="339" spans="2:11">
      <c r="B339" t="s">
        <v>2945</v>
      </c>
      <c r="C339" t="s">
        <v>2948</v>
      </c>
      <c r="D339" t="s">
        <v>123</v>
      </c>
      <c r="E339" t="s">
        <v>120</v>
      </c>
      <c r="F339" t="s">
        <v>278</v>
      </c>
      <c r="G339" s="77">
        <v>19399.86</v>
      </c>
      <c r="H339" s="77">
        <v>-2.1538999999999917</v>
      </c>
      <c r="I339" s="77">
        <v>-1.02315628710464</v>
      </c>
      <c r="J339" s="78">
        <v>2.7000000000000001E-3</v>
      </c>
      <c r="K339" s="78">
        <v>0</v>
      </c>
    </row>
    <row r="340" spans="2:11">
      <c r="B340" t="s">
        <v>2945</v>
      </c>
      <c r="C340" t="s">
        <v>2949</v>
      </c>
      <c r="D340" t="s">
        <v>123</v>
      </c>
      <c r="E340" t="s">
        <v>120</v>
      </c>
      <c r="F340" t="s">
        <v>281</v>
      </c>
      <c r="G340" s="77">
        <v>18529</v>
      </c>
      <c r="H340" s="77">
        <v>-2.5051999999999999</v>
      </c>
      <c r="I340" s="77">
        <v>-1.1366119806888</v>
      </c>
      <c r="J340" s="78">
        <v>3.0000000000000001E-3</v>
      </c>
      <c r="K340" s="78">
        <v>0</v>
      </c>
    </row>
    <row r="341" spans="2:11">
      <c r="B341" t="s">
        <v>2950</v>
      </c>
      <c r="C341" t="s">
        <v>2951</v>
      </c>
      <c r="D341" t="s">
        <v>123</v>
      </c>
      <c r="E341" t="s">
        <v>116</v>
      </c>
      <c r="F341" t="s">
        <v>259</v>
      </c>
      <c r="G341" s="77">
        <v>16898.45</v>
      </c>
      <c r="H341" s="77">
        <v>1.5888</v>
      </c>
      <c r="I341" s="77">
        <v>0.74750918141711997</v>
      </c>
      <c r="J341" s="78">
        <v>-2E-3</v>
      </c>
      <c r="K341" s="78">
        <v>0</v>
      </c>
    </row>
    <row r="342" spans="2:11">
      <c r="B342" t="s">
        <v>2952</v>
      </c>
      <c r="C342" t="s">
        <v>2953</v>
      </c>
      <c r="D342" t="s">
        <v>123</v>
      </c>
      <c r="E342" t="s">
        <v>110</v>
      </c>
      <c r="F342" t="s">
        <v>281</v>
      </c>
      <c r="G342" s="77">
        <v>11117.4</v>
      </c>
      <c r="H342" s="77">
        <v>1.798</v>
      </c>
      <c r="I342" s="77">
        <v>0.80623976245679996</v>
      </c>
      <c r="J342" s="78">
        <v>-2.2000000000000001E-3</v>
      </c>
      <c r="K342" s="78">
        <v>0</v>
      </c>
    </row>
    <row r="343" spans="2:11">
      <c r="B343" t="s">
        <v>2954</v>
      </c>
      <c r="C343" t="s">
        <v>2955</v>
      </c>
      <c r="D343" t="s">
        <v>123</v>
      </c>
      <c r="E343" t="s">
        <v>110</v>
      </c>
      <c r="F343" t="s">
        <v>281</v>
      </c>
      <c r="G343" s="77">
        <v>13722.58</v>
      </c>
      <c r="H343" s="77">
        <v>-9.0899999999999995E-2</v>
      </c>
      <c r="I343" s="77">
        <v>-5.0311926642348001E-2</v>
      </c>
      <c r="J343" s="78">
        <v>1E-4</v>
      </c>
      <c r="K343" s="78">
        <v>0</v>
      </c>
    </row>
    <row r="344" spans="2:11">
      <c r="B344" t="s">
        <v>2956</v>
      </c>
      <c r="C344" t="s">
        <v>2957</v>
      </c>
      <c r="D344" t="s">
        <v>123</v>
      </c>
      <c r="E344" t="s">
        <v>110</v>
      </c>
      <c r="F344" t="s">
        <v>278</v>
      </c>
      <c r="G344" s="77">
        <v>5881.1</v>
      </c>
      <c r="H344" s="77">
        <v>0.82130000000000003</v>
      </c>
      <c r="I344" s="77">
        <v>0.19481916644162001</v>
      </c>
      <c r="J344" s="78">
        <v>-5.0000000000000001E-4</v>
      </c>
      <c r="K344" s="78">
        <v>0</v>
      </c>
    </row>
    <row r="345" spans="2:11">
      <c r="B345" t="s">
        <v>2956</v>
      </c>
      <c r="C345" t="s">
        <v>2958</v>
      </c>
      <c r="D345" t="s">
        <v>123</v>
      </c>
      <c r="E345" t="s">
        <v>110</v>
      </c>
      <c r="F345" t="s">
        <v>278</v>
      </c>
      <c r="G345" s="77">
        <v>14823.2</v>
      </c>
      <c r="H345" s="77">
        <v>0.82130000000000003</v>
      </c>
      <c r="I345" s="77">
        <v>0.49103798064943999</v>
      </c>
      <c r="J345" s="78">
        <v>-1.2999999999999999E-3</v>
      </c>
      <c r="K345" s="78">
        <v>0</v>
      </c>
    </row>
    <row r="346" spans="2:11">
      <c r="B346" t="s">
        <v>2959</v>
      </c>
      <c r="C346" t="s">
        <v>2960</v>
      </c>
      <c r="D346" t="s">
        <v>123</v>
      </c>
      <c r="E346" t="s">
        <v>113</v>
      </c>
      <c r="F346" t="s">
        <v>281</v>
      </c>
      <c r="G346" s="77">
        <v>9264.5</v>
      </c>
      <c r="H346" s="77">
        <v>1.4098999999999999</v>
      </c>
      <c r="I346" s="77">
        <v>0.61021832060034997</v>
      </c>
      <c r="J346" s="78">
        <v>-1.6000000000000001E-3</v>
      </c>
      <c r="K346" s="78">
        <v>0</v>
      </c>
    </row>
    <row r="347" spans="2:11">
      <c r="B347" t="s">
        <v>2961</v>
      </c>
      <c r="C347" t="s">
        <v>2962</v>
      </c>
      <c r="D347" t="s">
        <v>123</v>
      </c>
      <c r="E347" t="s">
        <v>113</v>
      </c>
      <c r="F347" t="s">
        <v>281</v>
      </c>
      <c r="G347" s="77">
        <v>9081.5400000000009</v>
      </c>
      <c r="H347" s="77">
        <v>2.0573000000000001</v>
      </c>
      <c r="I347" s="77">
        <v>0.87283483838951403</v>
      </c>
      <c r="J347" s="78">
        <v>-2.3E-3</v>
      </c>
      <c r="K347" s="78">
        <v>0</v>
      </c>
    </row>
    <row r="348" spans="2:11">
      <c r="B348" t="s">
        <v>2963</v>
      </c>
      <c r="C348" t="s">
        <v>2964</v>
      </c>
      <c r="D348" t="s">
        <v>123</v>
      </c>
      <c r="E348" t="s">
        <v>200</v>
      </c>
      <c r="F348" t="s">
        <v>269</v>
      </c>
      <c r="G348" s="77">
        <v>57439.9</v>
      </c>
      <c r="H348" s="77">
        <v>-1093.4400000000028</v>
      </c>
      <c r="I348" s="77">
        <v>-16.079241640378601</v>
      </c>
      <c r="J348" s="78">
        <v>4.2900000000000001E-2</v>
      </c>
      <c r="K348" s="78">
        <v>-2.0000000000000001E-4</v>
      </c>
    </row>
    <row r="349" spans="2:11">
      <c r="B349" t="s">
        <v>2963</v>
      </c>
      <c r="C349" t="s">
        <v>2965</v>
      </c>
      <c r="D349" t="s">
        <v>123</v>
      </c>
      <c r="E349" t="s">
        <v>200</v>
      </c>
      <c r="F349" t="s">
        <v>269</v>
      </c>
      <c r="G349" s="77">
        <v>25940.23</v>
      </c>
      <c r="H349" s="77">
        <v>-1110.3099999999995</v>
      </c>
      <c r="I349" s="77">
        <v>-7.3735223904205096</v>
      </c>
      <c r="J349" s="78">
        <v>1.9699999999999999E-2</v>
      </c>
      <c r="K349" s="78">
        <v>-1E-4</v>
      </c>
    </row>
    <row r="350" spans="2:11">
      <c r="B350" t="s">
        <v>2963</v>
      </c>
      <c r="C350" t="s">
        <v>2966</v>
      </c>
      <c r="D350" t="s">
        <v>123</v>
      </c>
      <c r="E350" t="s">
        <v>200</v>
      </c>
      <c r="F350" t="s">
        <v>269</v>
      </c>
      <c r="G350" s="77">
        <v>33352.199999999997</v>
      </c>
      <c r="H350" s="77">
        <v>-1088.19</v>
      </c>
      <c r="I350" s="77">
        <v>-9.2915067479131803</v>
      </c>
      <c r="J350" s="78">
        <v>2.4799999999999999E-2</v>
      </c>
      <c r="K350" s="78">
        <v>-1E-4</v>
      </c>
    </row>
    <row r="351" spans="2:11">
      <c r="B351" t="s">
        <v>2963</v>
      </c>
      <c r="C351" t="s">
        <v>2967</v>
      </c>
      <c r="D351" t="s">
        <v>123</v>
      </c>
      <c r="E351" t="s">
        <v>200</v>
      </c>
      <c r="F351" t="s">
        <v>269</v>
      </c>
      <c r="G351" s="77">
        <v>65878.009999999995</v>
      </c>
      <c r="H351" s="77">
        <v>-1076.0499999999997</v>
      </c>
      <c r="I351" s="77">
        <v>-18.1480452414146</v>
      </c>
      <c r="J351" s="78">
        <v>4.8399999999999999E-2</v>
      </c>
      <c r="K351" s="78">
        <v>-2.0000000000000001E-4</v>
      </c>
    </row>
    <row r="352" spans="2:11">
      <c r="B352" t="s">
        <v>2963</v>
      </c>
      <c r="C352" t="s">
        <v>2968</v>
      </c>
      <c r="D352" t="s">
        <v>123</v>
      </c>
      <c r="E352" t="s">
        <v>200</v>
      </c>
      <c r="F352" t="s">
        <v>272</v>
      </c>
      <c r="G352" s="77">
        <v>5781.05</v>
      </c>
      <c r="H352" s="77">
        <v>-742.68</v>
      </c>
      <c r="I352" s="77">
        <v>-1.0991713094861399</v>
      </c>
      <c r="J352" s="78">
        <v>2.8999999999999998E-3</v>
      </c>
      <c r="K352" s="78">
        <v>0</v>
      </c>
    </row>
    <row r="353" spans="2:11">
      <c r="B353" t="s">
        <v>2963</v>
      </c>
      <c r="C353" t="s">
        <v>2969</v>
      </c>
      <c r="D353" t="s">
        <v>123</v>
      </c>
      <c r="E353" t="s">
        <v>200</v>
      </c>
      <c r="F353" t="s">
        <v>272</v>
      </c>
      <c r="G353" s="77">
        <v>25903.54</v>
      </c>
      <c r="H353" s="77">
        <v>-741.0799999999997</v>
      </c>
      <c r="I353" s="77">
        <v>-4.9145203942934303</v>
      </c>
      <c r="J353" s="78">
        <v>1.3100000000000001E-2</v>
      </c>
      <c r="K353" s="78">
        <v>-1E-4</v>
      </c>
    </row>
    <row r="354" spans="2:11">
      <c r="B354" t="s">
        <v>2963</v>
      </c>
      <c r="C354" t="s">
        <v>2970</v>
      </c>
      <c r="D354" t="s">
        <v>123</v>
      </c>
      <c r="E354" t="s">
        <v>200</v>
      </c>
      <c r="F354" t="s">
        <v>272</v>
      </c>
      <c r="G354" s="77">
        <v>8078.64</v>
      </c>
      <c r="H354" s="77">
        <v>-741.07999999999902</v>
      </c>
      <c r="I354" s="77">
        <v>-1.5327110131725099</v>
      </c>
      <c r="J354" s="78">
        <v>4.1000000000000003E-3</v>
      </c>
      <c r="K354" s="78">
        <v>0</v>
      </c>
    </row>
    <row r="355" spans="2:11">
      <c r="B355" t="s">
        <v>2971</v>
      </c>
      <c r="C355" t="s">
        <v>2972</v>
      </c>
      <c r="D355" t="s">
        <v>123</v>
      </c>
      <c r="E355" t="s">
        <v>110</v>
      </c>
      <c r="F355" t="s">
        <v>2973</v>
      </c>
      <c r="G355" s="77">
        <v>-6000</v>
      </c>
      <c r="H355" s="77">
        <v>0.85854838709677328</v>
      </c>
      <c r="I355" s="77">
        <v>-5.15129032258064E-2</v>
      </c>
      <c r="J355" s="78">
        <v>1E-4</v>
      </c>
      <c r="K355" s="78">
        <v>0</v>
      </c>
    </row>
    <row r="356" spans="2:11">
      <c r="B356" t="s">
        <v>2974</v>
      </c>
      <c r="C356" t="s">
        <v>2975</v>
      </c>
      <c r="D356" t="s">
        <v>123</v>
      </c>
      <c r="E356" t="s">
        <v>120</v>
      </c>
      <c r="F356" t="s">
        <v>2976</v>
      </c>
      <c r="G356" s="77">
        <v>-8100</v>
      </c>
      <c r="H356" s="77">
        <v>-13.4945</v>
      </c>
      <c r="I356" s="77">
        <v>1.0930545</v>
      </c>
      <c r="J356" s="78">
        <v>-2.8999999999999998E-3</v>
      </c>
      <c r="K356" s="78">
        <v>0</v>
      </c>
    </row>
    <row r="357" spans="2:11">
      <c r="B357" t="s">
        <v>2977</v>
      </c>
      <c r="C357" t="s">
        <v>2978</v>
      </c>
      <c r="D357" t="s">
        <v>123</v>
      </c>
      <c r="E357" t="s">
        <v>110</v>
      </c>
      <c r="F357" t="s">
        <v>2979</v>
      </c>
      <c r="G357" s="77">
        <v>-244150</v>
      </c>
      <c r="H357" s="77">
        <v>10.455529600287324</v>
      </c>
      <c r="I357" s="77">
        <v>-25.527175519101501</v>
      </c>
      <c r="J357" s="78">
        <v>6.8099999999999994E-2</v>
      </c>
      <c r="K357" s="78">
        <v>-2.9999999999999997E-4</v>
      </c>
    </row>
    <row r="358" spans="2:11">
      <c r="B358" t="s">
        <v>2980</v>
      </c>
      <c r="C358" t="s">
        <v>2981</v>
      </c>
      <c r="D358" t="s">
        <v>123</v>
      </c>
      <c r="E358" t="s">
        <v>113</v>
      </c>
      <c r="F358" t="s">
        <v>2982</v>
      </c>
      <c r="G358" s="77">
        <v>-16700</v>
      </c>
      <c r="H358" s="77">
        <v>17.872</v>
      </c>
      <c r="I358" s="77">
        <v>-2.9846240000000002</v>
      </c>
      <c r="J358" s="78">
        <v>8.0000000000000002E-3</v>
      </c>
      <c r="K358" s="78">
        <v>0</v>
      </c>
    </row>
    <row r="359" spans="2:11">
      <c r="B359" t="s">
        <v>2983</v>
      </c>
      <c r="C359" t="s">
        <v>2984</v>
      </c>
      <c r="D359" t="s">
        <v>123</v>
      </c>
      <c r="E359" t="s">
        <v>113</v>
      </c>
      <c r="F359" t="s">
        <v>2982</v>
      </c>
      <c r="G359" s="77">
        <v>-68000</v>
      </c>
      <c r="H359" s="77">
        <v>17.857022222222206</v>
      </c>
      <c r="I359" s="77">
        <v>-12.142775111111099</v>
      </c>
      <c r="J359" s="78">
        <v>3.2399999999999998E-2</v>
      </c>
      <c r="K359" s="78">
        <v>-1E-4</v>
      </c>
    </row>
    <row r="360" spans="2:11">
      <c r="B360" t="s">
        <v>2985</v>
      </c>
      <c r="C360" t="s">
        <v>2986</v>
      </c>
      <c r="D360" t="s">
        <v>123</v>
      </c>
      <c r="E360" t="s">
        <v>120</v>
      </c>
      <c r="F360" t="s">
        <v>2976</v>
      </c>
      <c r="G360" s="77">
        <v>-45000</v>
      </c>
      <c r="H360" s="77">
        <v>-13.5867150063052</v>
      </c>
      <c r="I360" s="77">
        <v>6.1140217528373402</v>
      </c>
      <c r="J360" s="78">
        <v>-1.6299999999999999E-2</v>
      </c>
      <c r="K360" s="78">
        <v>1E-4</v>
      </c>
    </row>
    <row r="361" spans="2:11">
      <c r="B361" t="s">
        <v>2987</v>
      </c>
      <c r="C361" t="s">
        <v>2988</v>
      </c>
      <c r="D361" t="s">
        <v>123</v>
      </c>
      <c r="E361" t="s">
        <v>106</v>
      </c>
      <c r="F361" t="s">
        <v>2976</v>
      </c>
      <c r="G361" s="77">
        <v>10430.68</v>
      </c>
      <c r="H361" s="77">
        <v>36.448054344826609</v>
      </c>
      <c r="I361" s="77">
        <v>3.80177991493496</v>
      </c>
      <c r="J361" s="78">
        <v>-1.01E-2</v>
      </c>
      <c r="K361" s="78">
        <v>0</v>
      </c>
    </row>
    <row r="362" spans="2:11">
      <c r="B362" t="s">
        <v>2989</v>
      </c>
      <c r="C362" t="s">
        <v>2990</v>
      </c>
      <c r="D362" t="s">
        <v>123</v>
      </c>
      <c r="E362" t="s">
        <v>110</v>
      </c>
      <c r="F362" t="s">
        <v>2991</v>
      </c>
      <c r="G362" s="77">
        <v>-87910</v>
      </c>
      <c r="H362" s="77">
        <v>10.8</v>
      </c>
      <c r="I362" s="77">
        <v>-9.4942799999999998</v>
      </c>
      <c r="J362" s="78">
        <v>2.53E-2</v>
      </c>
      <c r="K362" s="78">
        <v>-1E-4</v>
      </c>
    </row>
    <row r="363" spans="2:11">
      <c r="B363" s="79" t="s">
        <v>2124</v>
      </c>
      <c r="C363" s="16"/>
      <c r="D363" s="16"/>
      <c r="G363" s="81">
        <v>50194.400000000001</v>
      </c>
      <c r="I363" s="81">
        <v>0.19405155039999999</v>
      </c>
      <c r="J363" s="80">
        <v>-5.0000000000000001E-4</v>
      </c>
      <c r="K363" s="80">
        <v>0</v>
      </c>
    </row>
    <row r="364" spans="2:11">
      <c r="B364" t="s">
        <v>2992</v>
      </c>
      <c r="C364" t="s">
        <v>2993</v>
      </c>
      <c r="D364" t="s">
        <v>123</v>
      </c>
      <c r="E364" t="s">
        <v>102</v>
      </c>
      <c r="F364" t="s">
        <v>281</v>
      </c>
      <c r="G364" s="77">
        <v>50194.400000000001</v>
      </c>
      <c r="H364" s="77">
        <v>0.3866</v>
      </c>
      <c r="I364" s="77">
        <v>0.19405155039999999</v>
      </c>
      <c r="J364" s="78">
        <v>-5.0000000000000001E-4</v>
      </c>
      <c r="K364" s="78">
        <v>0</v>
      </c>
    </row>
    <row r="365" spans="2:11">
      <c r="B365" s="79" t="s">
        <v>873</v>
      </c>
      <c r="C365" s="16"/>
      <c r="D365" s="16"/>
      <c r="G365" s="81">
        <v>0</v>
      </c>
      <c r="I365" s="81">
        <v>0</v>
      </c>
      <c r="J365" s="80">
        <v>0</v>
      </c>
      <c r="K365" s="80">
        <v>0</v>
      </c>
    </row>
    <row r="366" spans="2:11">
      <c r="B366" t="s">
        <v>211</v>
      </c>
      <c r="C366" t="s">
        <v>211</v>
      </c>
      <c r="D366" t="s">
        <v>211</v>
      </c>
      <c r="E366" t="s">
        <v>211</v>
      </c>
      <c r="G366" s="77">
        <v>0</v>
      </c>
      <c r="H366" s="77">
        <v>0</v>
      </c>
      <c r="I366" s="77">
        <v>0</v>
      </c>
      <c r="J366" s="78">
        <v>0</v>
      </c>
      <c r="K366" s="78">
        <v>0</v>
      </c>
    </row>
    <row r="367" spans="2:11">
      <c r="B367" s="79" t="s">
        <v>227</v>
      </c>
      <c r="C367" s="16"/>
      <c r="D367" s="16"/>
      <c r="G367" s="81">
        <v>900878.52</v>
      </c>
      <c r="I367" s="81">
        <v>201.16855161984884</v>
      </c>
      <c r="J367" s="80">
        <v>-0.53669999999999995</v>
      </c>
      <c r="K367" s="80">
        <v>2.2000000000000001E-3</v>
      </c>
    </row>
    <row r="368" spans="2:11">
      <c r="B368" s="79" t="s">
        <v>2114</v>
      </c>
      <c r="C368" s="16"/>
      <c r="D368" s="16"/>
      <c r="G368" s="81">
        <v>900878.52</v>
      </c>
      <c r="I368" s="81">
        <v>201.16855161984884</v>
      </c>
      <c r="J368" s="80">
        <v>-0.53669999999999995</v>
      </c>
      <c r="K368" s="80">
        <v>2.2000000000000001E-3</v>
      </c>
    </row>
    <row r="369" spans="2:11">
      <c r="B369" t="s">
        <v>2994</v>
      </c>
      <c r="C369" t="s">
        <v>2995</v>
      </c>
      <c r="D369" t="s">
        <v>123</v>
      </c>
      <c r="E369" t="s">
        <v>200</v>
      </c>
      <c r="F369" t="s">
        <v>281</v>
      </c>
      <c r="G369" s="77">
        <v>67921.679999999993</v>
      </c>
      <c r="H369" s="77">
        <v>357.62999999999977</v>
      </c>
      <c r="I369" s="77">
        <v>6.2186954954145799</v>
      </c>
      <c r="J369" s="78">
        <v>-1.66E-2</v>
      </c>
      <c r="K369" s="78">
        <v>1E-4</v>
      </c>
    </row>
    <row r="370" spans="2:11">
      <c r="B370" t="s">
        <v>2996</v>
      </c>
      <c r="C370" t="s">
        <v>2997</v>
      </c>
      <c r="D370" t="s">
        <v>123</v>
      </c>
      <c r="E370" t="s">
        <v>200</v>
      </c>
      <c r="F370" t="s">
        <v>269</v>
      </c>
      <c r="G370" s="77">
        <v>130155.31</v>
      </c>
      <c r="H370" s="77">
        <v>1630.4599999999991</v>
      </c>
      <c r="I370" s="77">
        <v>54.328656976372997</v>
      </c>
      <c r="J370" s="78">
        <v>-0.1449</v>
      </c>
      <c r="K370" s="78">
        <v>5.9999999999999995E-4</v>
      </c>
    </row>
    <row r="371" spans="2:11">
      <c r="B371" t="s">
        <v>2998</v>
      </c>
      <c r="C371" t="s">
        <v>2999</v>
      </c>
      <c r="D371" t="s">
        <v>123</v>
      </c>
      <c r="E371" t="s">
        <v>200</v>
      </c>
      <c r="F371" t="s">
        <v>275</v>
      </c>
      <c r="G371" s="77">
        <v>96203.17</v>
      </c>
      <c r="H371" s="77">
        <v>2002.5100000000014</v>
      </c>
      <c r="I371" s="77">
        <v>49.319765827014798</v>
      </c>
      <c r="J371" s="78">
        <v>-0.13159999999999999</v>
      </c>
      <c r="K371" s="78">
        <v>5.0000000000000001E-4</v>
      </c>
    </row>
    <row r="372" spans="2:11">
      <c r="B372" t="s">
        <v>3000</v>
      </c>
      <c r="C372" t="s">
        <v>3001</v>
      </c>
      <c r="D372" t="s">
        <v>123</v>
      </c>
      <c r="E372" t="s">
        <v>106</v>
      </c>
      <c r="F372" t="s">
        <v>491</v>
      </c>
      <c r="G372" s="77">
        <v>41716.53</v>
      </c>
      <c r="H372" s="77">
        <v>21.007999999999999</v>
      </c>
      <c r="I372" s="77">
        <v>32.355981433900801</v>
      </c>
      <c r="J372" s="78">
        <v>-8.6300000000000002E-2</v>
      </c>
      <c r="K372" s="78">
        <v>2.9999999999999997E-4</v>
      </c>
    </row>
    <row r="373" spans="2:11">
      <c r="B373" t="s">
        <v>3002</v>
      </c>
      <c r="C373" t="s">
        <v>3003</v>
      </c>
      <c r="D373" t="s">
        <v>123</v>
      </c>
      <c r="E373" t="s">
        <v>106</v>
      </c>
      <c r="F373" t="s">
        <v>366</v>
      </c>
      <c r="G373" s="77">
        <v>187148.5</v>
      </c>
      <c r="H373" s="77">
        <v>0.2979</v>
      </c>
      <c r="I373" s="77">
        <v>2.058346788498</v>
      </c>
      <c r="J373" s="78">
        <v>-5.4999999999999997E-3</v>
      </c>
      <c r="K373" s="78">
        <v>0</v>
      </c>
    </row>
    <row r="374" spans="2:11">
      <c r="B374" t="s">
        <v>3004</v>
      </c>
      <c r="C374" t="s">
        <v>3005</v>
      </c>
      <c r="D374" t="s">
        <v>123</v>
      </c>
      <c r="E374" t="s">
        <v>106</v>
      </c>
      <c r="F374" t="s">
        <v>269</v>
      </c>
      <c r="G374" s="77">
        <v>184706.37</v>
      </c>
      <c r="H374" s="77">
        <v>4.8662999999999972</v>
      </c>
      <c r="I374" s="77">
        <v>33.185047579580498</v>
      </c>
      <c r="J374" s="78">
        <v>-8.8499999999999995E-2</v>
      </c>
      <c r="K374" s="78">
        <v>4.0000000000000002E-4</v>
      </c>
    </row>
    <row r="375" spans="2:11">
      <c r="B375" t="s">
        <v>3006</v>
      </c>
      <c r="C375" t="s">
        <v>3007</v>
      </c>
      <c r="D375" t="s">
        <v>123</v>
      </c>
      <c r="E375" t="s">
        <v>106</v>
      </c>
      <c r="F375" t="s">
        <v>278</v>
      </c>
      <c r="G375" s="77">
        <v>18589.62</v>
      </c>
      <c r="H375" s="77">
        <v>4.1738999999999997</v>
      </c>
      <c r="I375" s="77">
        <v>2.86466765477256</v>
      </c>
      <c r="J375" s="78">
        <v>-7.6E-3</v>
      </c>
      <c r="K375" s="78">
        <v>0</v>
      </c>
    </row>
    <row r="376" spans="2:11">
      <c r="B376" t="s">
        <v>3008</v>
      </c>
      <c r="C376" t="s">
        <v>3009</v>
      </c>
      <c r="D376" t="s">
        <v>123</v>
      </c>
      <c r="E376" t="s">
        <v>106</v>
      </c>
      <c r="F376" t="s">
        <v>278</v>
      </c>
      <c r="G376" s="77">
        <v>146605.94</v>
      </c>
      <c r="H376" s="77">
        <v>5.8132999999999928</v>
      </c>
      <c r="I376" s="77">
        <v>31.465598362193798</v>
      </c>
      <c r="J376" s="78">
        <v>-8.3900000000000002E-2</v>
      </c>
      <c r="K376" s="78">
        <v>2.9999999999999997E-4</v>
      </c>
    </row>
    <row r="377" spans="2:11">
      <c r="B377" t="s">
        <v>3010</v>
      </c>
      <c r="C377" t="s">
        <v>3011</v>
      </c>
      <c r="D377" t="s">
        <v>123</v>
      </c>
      <c r="E377" t="s">
        <v>106</v>
      </c>
      <c r="F377" t="s">
        <v>266</v>
      </c>
      <c r="G377" s="77">
        <v>27831.4</v>
      </c>
      <c r="H377" s="77">
        <v>-10.343400000000001</v>
      </c>
      <c r="I377" s="77">
        <v>-10.6282084978992</v>
      </c>
      <c r="J377" s="78">
        <v>2.8400000000000002E-2</v>
      </c>
      <c r="K377" s="78">
        <v>-1E-4</v>
      </c>
    </row>
    <row r="378" spans="2:11">
      <c r="B378" s="79" t="s">
        <v>2129</v>
      </c>
      <c r="C378" s="16"/>
      <c r="D378" s="16"/>
      <c r="G378" s="81">
        <v>0</v>
      </c>
      <c r="I378" s="81">
        <v>0</v>
      </c>
      <c r="J378" s="80">
        <v>0</v>
      </c>
      <c r="K378" s="80">
        <v>0</v>
      </c>
    </row>
    <row r="379" spans="2:11">
      <c r="B379" t="s">
        <v>211</v>
      </c>
      <c r="C379" t="s">
        <v>211</v>
      </c>
      <c r="D379" t="s">
        <v>211</v>
      </c>
      <c r="E379" t="s">
        <v>211</v>
      </c>
      <c r="G379" s="77">
        <v>0</v>
      </c>
      <c r="H379" s="77">
        <v>0</v>
      </c>
      <c r="I379" s="77">
        <v>0</v>
      </c>
      <c r="J379" s="78">
        <v>0</v>
      </c>
      <c r="K379" s="78">
        <v>0</v>
      </c>
    </row>
    <row r="380" spans="2:11">
      <c r="B380" s="79" t="s">
        <v>2124</v>
      </c>
      <c r="C380" s="16"/>
      <c r="D380" s="16"/>
      <c r="G380" s="81">
        <v>0</v>
      </c>
      <c r="I380" s="81">
        <v>0</v>
      </c>
      <c r="J380" s="80">
        <v>0</v>
      </c>
      <c r="K380" s="80">
        <v>0</v>
      </c>
    </row>
    <row r="381" spans="2:11">
      <c r="B381" t="s">
        <v>211</v>
      </c>
      <c r="C381" t="s">
        <v>211</v>
      </c>
      <c r="D381" t="s">
        <v>211</v>
      </c>
      <c r="E381" t="s">
        <v>211</v>
      </c>
      <c r="G381" s="77">
        <v>0</v>
      </c>
      <c r="H381" s="77">
        <v>0</v>
      </c>
      <c r="I381" s="77">
        <v>0</v>
      </c>
      <c r="J381" s="78">
        <v>0</v>
      </c>
      <c r="K381" s="78">
        <v>0</v>
      </c>
    </row>
    <row r="382" spans="2:11">
      <c r="B382" s="79" t="s">
        <v>873</v>
      </c>
      <c r="C382" s="16"/>
      <c r="D382" s="16"/>
      <c r="G382" s="81">
        <v>0</v>
      </c>
      <c r="I382" s="81">
        <v>0</v>
      </c>
      <c r="J382" s="80">
        <v>0</v>
      </c>
      <c r="K382" s="80">
        <v>0</v>
      </c>
    </row>
    <row r="383" spans="2:11">
      <c r="B383" t="s">
        <v>211</v>
      </c>
      <c r="C383" t="s">
        <v>211</v>
      </c>
      <c r="D383" t="s">
        <v>211</v>
      </c>
      <c r="E383" t="s">
        <v>211</v>
      </c>
      <c r="G383" s="77">
        <v>0</v>
      </c>
      <c r="H383" s="77">
        <v>0</v>
      </c>
      <c r="I383" s="77">
        <v>0</v>
      </c>
      <c r="J383" s="78">
        <v>0</v>
      </c>
      <c r="K383" s="78">
        <v>0</v>
      </c>
    </row>
    <row r="384" spans="2:11">
      <c r="B384" t="s">
        <v>229</v>
      </c>
      <c r="C384" s="16"/>
      <c r="D384" s="16"/>
    </row>
    <row r="385" spans="2:4">
      <c r="B385" t="s">
        <v>327</v>
      </c>
      <c r="C385" s="16"/>
      <c r="D385" s="16"/>
    </row>
    <row r="386" spans="2:4">
      <c r="B386" t="s">
        <v>328</v>
      </c>
      <c r="C386" s="16"/>
      <c r="D386" s="16"/>
    </row>
    <row r="387" spans="2:4">
      <c r="B387" t="s">
        <v>329</v>
      </c>
      <c r="C387" s="16"/>
      <c r="D387" s="16"/>
    </row>
    <row r="388" spans="2:4">
      <c r="C388" s="16"/>
      <c r="D388" s="16"/>
    </row>
    <row r="389" spans="2:4">
      <c r="C389" s="16"/>
      <c r="D389" s="16"/>
    </row>
    <row r="390" spans="2:4">
      <c r="C390" s="16"/>
      <c r="D390" s="16"/>
    </row>
    <row r="391" spans="2:4">
      <c r="C391" s="16"/>
      <c r="D391" s="16"/>
    </row>
    <row r="392" spans="2:4">
      <c r="C392" s="16"/>
      <c r="D392" s="16"/>
    </row>
    <row r="393" spans="2:4">
      <c r="C393" s="16"/>
      <c r="D393" s="16"/>
    </row>
    <row r="394" spans="2:4">
      <c r="C394" s="16"/>
      <c r="D394" s="16"/>
    </row>
    <row r="395" spans="2:4">
      <c r="C395" s="16"/>
      <c r="D395" s="16"/>
    </row>
    <row r="396" spans="2:4">
      <c r="C396" s="16"/>
      <c r="D396" s="16"/>
    </row>
    <row r="397" spans="2:4">
      <c r="C397" s="16"/>
      <c r="D397" s="16"/>
    </row>
    <row r="398" spans="2:4">
      <c r="C398" s="16"/>
      <c r="D398" s="16"/>
    </row>
    <row r="399" spans="2:4">
      <c r="C399" s="16"/>
      <c r="D399" s="16"/>
    </row>
    <row r="400" spans="2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5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3501</v>
      </c>
    </row>
    <row r="3" spans="2:78" s="1" customFormat="1">
      <c r="B3" s="2" t="s">
        <v>2</v>
      </c>
      <c r="C3" s="26" t="s">
        <v>3502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2145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2146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2147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2148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2149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2151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2145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2146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2147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2148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2149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2150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2151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03"/>
  <sheetViews>
    <sheetView rightToLeft="1" topLeftCell="A141" workbookViewId="0">
      <selection activeCell="B267" sqref="B26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3501</v>
      </c>
    </row>
    <row r="3" spans="2:60" s="1" customFormat="1">
      <c r="B3" s="2" t="s">
        <v>2</v>
      </c>
      <c r="C3" s="26" t="s">
        <v>3502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4" t="s">
        <v>146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3.95</v>
      </c>
      <c r="J11" s="18"/>
      <c r="K11" s="18"/>
      <c r="L11" s="18"/>
      <c r="M11" s="76">
        <v>5.9299999999999999E-2</v>
      </c>
      <c r="N11" s="75">
        <v>6644290.4199999999</v>
      </c>
      <c r="O11" s="7"/>
      <c r="P11" s="75">
        <v>9300.3740648223265</v>
      </c>
      <c r="Q11" s="76">
        <v>1</v>
      </c>
      <c r="R11" s="76">
        <v>9.9500000000000005E-2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5.01</v>
      </c>
      <c r="M12" s="80">
        <v>5.5100000000000003E-2</v>
      </c>
      <c r="N12" s="81">
        <v>5263375.4000000004</v>
      </c>
      <c r="P12" s="81">
        <v>5710.7239723515495</v>
      </c>
      <c r="Q12" s="80">
        <v>0.61399999999999999</v>
      </c>
      <c r="R12" s="80">
        <v>6.1100000000000002E-2</v>
      </c>
    </row>
    <row r="13" spans="2:60">
      <c r="B13" s="79" t="s">
        <v>3012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3013</v>
      </c>
      <c r="I15" s="81">
        <v>6.53</v>
      </c>
      <c r="M15" s="80">
        <v>4.3900000000000002E-2</v>
      </c>
      <c r="N15" s="81">
        <v>931182.35</v>
      </c>
      <c r="P15" s="81">
        <v>950.61311710290192</v>
      </c>
      <c r="Q15" s="80">
        <v>0.1022</v>
      </c>
      <c r="R15" s="80">
        <v>1.0200000000000001E-2</v>
      </c>
    </row>
    <row r="16" spans="2:60">
      <c r="B16" t="s">
        <v>3014</v>
      </c>
      <c r="C16" t="s">
        <v>3015</v>
      </c>
      <c r="D16" t="s">
        <v>3016</v>
      </c>
      <c r="F16" t="s">
        <v>211</v>
      </c>
      <c r="G16" s="95">
        <v>42551</v>
      </c>
      <c r="H16" t="s">
        <v>212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19010.259999999998</v>
      </c>
      <c r="O16" s="77">
        <v>114.83</v>
      </c>
      <c r="P16" s="77">
        <v>21.829481558000001</v>
      </c>
      <c r="Q16" s="78">
        <v>2.3E-3</v>
      </c>
      <c r="R16" s="78">
        <v>2.0000000000000001E-4</v>
      </c>
      <c r="W16" s="100"/>
    </row>
    <row r="17" spans="2:23">
      <c r="B17" t="s">
        <v>3014</v>
      </c>
      <c r="C17" t="s">
        <v>3015</v>
      </c>
      <c r="D17" t="s">
        <v>3017</v>
      </c>
      <c r="F17" t="s">
        <v>211</v>
      </c>
      <c r="G17" s="95">
        <v>42551</v>
      </c>
      <c r="H17" t="s">
        <v>212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28219.37</v>
      </c>
      <c r="O17" s="77">
        <v>107.9</v>
      </c>
      <c r="P17" s="77">
        <v>30.44870023</v>
      </c>
      <c r="Q17" s="78">
        <v>3.3E-3</v>
      </c>
      <c r="R17" s="78">
        <v>2.9999999999999997E-4</v>
      </c>
      <c r="W17" s="100"/>
    </row>
    <row r="18" spans="2:23">
      <c r="B18" t="s">
        <v>3014</v>
      </c>
      <c r="C18" t="s">
        <v>3015</v>
      </c>
      <c r="D18" t="s">
        <v>3018</v>
      </c>
      <c r="F18" t="s">
        <v>211</v>
      </c>
      <c r="G18" s="95">
        <v>42551</v>
      </c>
      <c r="H18" t="s">
        <v>212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58383.27</v>
      </c>
      <c r="O18" s="77">
        <v>98.76</v>
      </c>
      <c r="P18" s="77">
        <v>57.659317452000003</v>
      </c>
      <c r="Q18" s="78">
        <v>6.1999999999999998E-3</v>
      </c>
      <c r="R18" s="78">
        <v>5.9999999999999995E-4</v>
      </c>
      <c r="W18" s="100"/>
    </row>
    <row r="19" spans="2:23">
      <c r="B19" t="s">
        <v>3014</v>
      </c>
      <c r="C19" t="s">
        <v>3015</v>
      </c>
      <c r="D19" t="s">
        <v>3019</v>
      </c>
      <c r="F19" t="s">
        <v>211</v>
      </c>
      <c r="G19" s="95">
        <v>42551</v>
      </c>
      <c r="H19" t="s">
        <v>212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89317.26</v>
      </c>
      <c r="O19" s="77">
        <v>98.79</v>
      </c>
      <c r="P19" s="77">
        <v>88.236521154000002</v>
      </c>
      <c r="Q19" s="78">
        <v>9.4999999999999998E-3</v>
      </c>
      <c r="R19" s="78">
        <v>8.9999999999999998E-4</v>
      </c>
      <c r="W19" s="100"/>
    </row>
    <row r="20" spans="2:23">
      <c r="B20" t="s">
        <v>3014</v>
      </c>
      <c r="C20" t="s">
        <v>3015</v>
      </c>
      <c r="D20" t="s">
        <v>3020</v>
      </c>
      <c r="F20" t="s">
        <v>211</v>
      </c>
      <c r="G20" s="95">
        <v>42643</v>
      </c>
      <c r="H20" t="s">
        <v>212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14463.14</v>
      </c>
      <c r="O20" s="77">
        <v>115.23</v>
      </c>
      <c r="P20" s="77">
        <v>16.665876222000001</v>
      </c>
      <c r="Q20" s="78">
        <v>1.8E-3</v>
      </c>
      <c r="R20" s="78">
        <v>2.0000000000000001E-4</v>
      </c>
      <c r="W20" s="100"/>
    </row>
    <row r="21" spans="2:23">
      <c r="B21" t="s">
        <v>3014</v>
      </c>
      <c r="C21" t="s">
        <v>3015</v>
      </c>
      <c r="D21" t="s">
        <v>3021</v>
      </c>
      <c r="F21" t="s">
        <v>211</v>
      </c>
      <c r="G21" s="95">
        <v>42643</v>
      </c>
      <c r="H21" t="s">
        <v>212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21351.09</v>
      </c>
      <c r="O21" s="77">
        <v>112.93</v>
      </c>
      <c r="P21" s="77">
        <v>24.111785937000001</v>
      </c>
      <c r="Q21" s="78">
        <v>2.5999999999999999E-3</v>
      </c>
      <c r="R21" s="78">
        <v>2.9999999999999997E-4</v>
      </c>
      <c r="W21" s="100"/>
    </row>
    <row r="22" spans="2:23">
      <c r="B22" t="s">
        <v>3014</v>
      </c>
      <c r="C22" t="s">
        <v>3015</v>
      </c>
      <c r="D22" t="s">
        <v>3022</v>
      </c>
      <c r="F22" t="s">
        <v>211</v>
      </c>
      <c r="G22" s="95">
        <v>42643</v>
      </c>
      <c r="H22" t="s">
        <v>212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66763.64</v>
      </c>
      <c r="O22" s="77">
        <v>96.46</v>
      </c>
      <c r="P22" s="77">
        <v>64.400207144000007</v>
      </c>
      <c r="Q22" s="78">
        <v>6.8999999999999999E-3</v>
      </c>
      <c r="R22" s="78">
        <v>6.9999999999999999E-4</v>
      </c>
      <c r="W22" s="100"/>
    </row>
    <row r="23" spans="2:23">
      <c r="B23" t="s">
        <v>3014</v>
      </c>
      <c r="C23" t="s">
        <v>3015</v>
      </c>
      <c r="D23" t="s">
        <v>3023</v>
      </c>
      <c r="F23" t="s">
        <v>211</v>
      </c>
      <c r="G23" s="95">
        <v>42643</v>
      </c>
      <c r="H23" t="s">
        <v>212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84777.16</v>
      </c>
      <c r="O23" s="77">
        <v>99.55</v>
      </c>
      <c r="P23" s="77">
        <v>84.395662779999995</v>
      </c>
      <c r="Q23" s="78">
        <v>9.1000000000000004E-3</v>
      </c>
      <c r="R23" s="78">
        <v>8.9999999999999998E-4</v>
      </c>
      <c r="W23" s="100"/>
    </row>
    <row r="24" spans="2:23">
      <c r="B24" t="s">
        <v>3014</v>
      </c>
      <c r="C24" t="s">
        <v>3015</v>
      </c>
      <c r="D24" t="s">
        <v>3024</v>
      </c>
      <c r="F24" t="s">
        <v>211</v>
      </c>
      <c r="G24" s="95"/>
      <c r="H24" t="s">
        <v>212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-1.47</v>
      </c>
      <c r="O24" s="77">
        <v>2706.1606750000001</v>
      </c>
      <c r="P24" s="77">
        <v>-3.9780561922499999E-2</v>
      </c>
      <c r="Q24" s="78">
        <v>0</v>
      </c>
      <c r="R24" s="78">
        <v>0</v>
      </c>
    </row>
    <row r="25" spans="2:23">
      <c r="B25" t="s">
        <v>3014</v>
      </c>
      <c r="C25" t="s">
        <v>3015</v>
      </c>
      <c r="D25" t="s">
        <v>3025</v>
      </c>
      <c r="F25" t="s">
        <v>211</v>
      </c>
      <c r="G25" s="95"/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-2.37</v>
      </c>
      <c r="O25" s="77">
        <v>2780.0809920000002</v>
      </c>
      <c r="P25" s="77">
        <v>-6.5887919510400003E-2</v>
      </c>
      <c r="Q25" s="78">
        <v>0</v>
      </c>
      <c r="R25" s="78">
        <v>0</v>
      </c>
    </row>
    <row r="26" spans="2:23">
      <c r="B26" t="s">
        <v>3014</v>
      </c>
      <c r="C26" t="s">
        <v>3015</v>
      </c>
      <c r="D26" t="s">
        <v>3026</v>
      </c>
      <c r="F26" t="s">
        <v>211</v>
      </c>
      <c r="G26" s="95"/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-7.5</v>
      </c>
      <c r="O26" s="77">
        <v>1426.1410129999999</v>
      </c>
      <c r="P26" s="77">
        <v>-0.106960575975</v>
      </c>
      <c r="Q26" s="78">
        <v>0</v>
      </c>
      <c r="R26" s="78">
        <v>0</v>
      </c>
    </row>
    <row r="27" spans="2:23">
      <c r="B27" t="s">
        <v>3014</v>
      </c>
      <c r="C27" t="s">
        <v>3015</v>
      </c>
      <c r="D27" t="s">
        <v>3027</v>
      </c>
      <c r="F27" t="s">
        <v>211</v>
      </c>
      <c r="G27" s="95"/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-6.18</v>
      </c>
      <c r="O27" s="77">
        <v>3334.0382129999998</v>
      </c>
      <c r="P27" s="77">
        <v>-0.20604356156340001</v>
      </c>
      <c r="Q27" s="78">
        <v>0</v>
      </c>
      <c r="R27" s="78">
        <v>0</v>
      </c>
    </row>
    <row r="28" spans="2:23">
      <c r="B28" t="s">
        <v>3014</v>
      </c>
      <c r="C28" t="s">
        <v>3015</v>
      </c>
      <c r="D28" t="s">
        <v>3028</v>
      </c>
      <c r="F28" t="s">
        <v>211</v>
      </c>
      <c r="G28" s="95"/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-4.1500000000000004</v>
      </c>
      <c r="O28" s="77">
        <v>627.15155500000003</v>
      </c>
      <c r="P28" s="77">
        <v>-2.6026789532500001E-2</v>
      </c>
      <c r="Q28" s="78">
        <v>0</v>
      </c>
      <c r="R28" s="78">
        <v>0</v>
      </c>
    </row>
    <row r="29" spans="2:23">
      <c r="B29" t="s">
        <v>3014</v>
      </c>
      <c r="C29" t="s">
        <v>3015</v>
      </c>
      <c r="D29" t="s">
        <v>3029</v>
      </c>
      <c r="F29" t="s">
        <v>211</v>
      </c>
      <c r="G29" s="95"/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-3.09</v>
      </c>
      <c r="O29" s="77">
        <v>1301.278384</v>
      </c>
      <c r="P29" s="77">
        <v>-4.0209502065599999E-2</v>
      </c>
      <c r="Q29" s="78">
        <v>0</v>
      </c>
      <c r="R29" s="78">
        <v>0</v>
      </c>
    </row>
    <row r="30" spans="2:23">
      <c r="B30" t="s">
        <v>3014</v>
      </c>
      <c r="C30" t="s">
        <v>3015</v>
      </c>
      <c r="D30" t="s">
        <v>3030</v>
      </c>
      <c r="F30" t="s">
        <v>211</v>
      </c>
      <c r="G30" s="95"/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-8.34</v>
      </c>
      <c r="O30" s="77">
        <v>967.71205999999995</v>
      </c>
      <c r="P30" s="77">
        <v>-8.0707185804000006E-2</v>
      </c>
      <c r="Q30" s="78">
        <v>0</v>
      </c>
      <c r="R30" s="78">
        <v>0</v>
      </c>
    </row>
    <row r="31" spans="2:23">
      <c r="B31" t="s">
        <v>3014</v>
      </c>
      <c r="C31" t="s">
        <v>3015</v>
      </c>
      <c r="D31" t="s">
        <v>3031</v>
      </c>
      <c r="F31" t="s">
        <v>211</v>
      </c>
      <c r="G31" s="95"/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-7.28</v>
      </c>
      <c r="O31" s="77">
        <v>2145.2030890000001</v>
      </c>
      <c r="P31" s="77">
        <v>-0.1561707848792</v>
      </c>
      <c r="Q31" s="78">
        <v>0</v>
      </c>
      <c r="R31" s="78">
        <v>0</v>
      </c>
    </row>
    <row r="32" spans="2:23">
      <c r="B32" t="s">
        <v>3014</v>
      </c>
      <c r="C32" t="s">
        <v>3015</v>
      </c>
      <c r="D32" t="s">
        <v>3032</v>
      </c>
      <c r="F32" t="s">
        <v>211</v>
      </c>
      <c r="G32" s="95">
        <v>43100</v>
      </c>
      <c r="H32" t="s">
        <v>212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19762.82</v>
      </c>
      <c r="O32" s="77">
        <v>120.11</v>
      </c>
      <c r="P32" s="77">
        <v>23.737123102000002</v>
      </c>
      <c r="Q32" s="78">
        <v>2.5999999999999999E-3</v>
      </c>
      <c r="R32" s="78">
        <v>2.9999999999999997E-4</v>
      </c>
      <c r="W32" s="100"/>
    </row>
    <row r="33" spans="2:23">
      <c r="B33" t="s">
        <v>3014</v>
      </c>
      <c r="C33" t="s">
        <v>3015</v>
      </c>
      <c r="D33" t="s">
        <v>3033</v>
      </c>
      <c r="F33" t="s">
        <v>211</v>
      </c>
      <c r="G33" s="95">
        <v>43100</v>
      </c>
      <c r="H33" t="s">
        <v>212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27206.5</v>
      </c>
      <c r="O33" s="77">
        <v>113.96</v>
      </c>
      <c r="P33" s="77">
        <v>31.004527400000001</v>
      </c>
      <c r="Q33" s="78">
        <v>3.3E-3</v>
      </c>
      <c r="R33" s="78">
        <v>2.9999999999999997E-4</v>
      </c>
      <c r="W33" s="100"/>
    </row>
    <row r="34" spans="2:23">
      <c r="B34" t="s">
        <v>3014</v>
      </c>
      <c r="C34" t="s">
        <v>3015</v>
      </c>
      <c r="D34" t="s">
        <v>3034</v>
      </c>
      <c r="F34" t="s">
        <v>211</v>
      </c>
      <c r="G34" s="95">
        <v>43100</v>
      </c>
      <c r="H34" t="s">
        <v>212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141796.59</v>
      </c>
      <c r="O34" s="77">
        <v>100.82</v>
      </c>
      <c r="P34" s="77">
        <v>142.95932203800001</v>
      </c>
      <c r="Q34" s="78">
        <v>1.54E-2</v>
      </c>
      <c r="R34" s="78">
        <v>1.5E-3</v>
      </c>
      <c r="W34" s="100"/>
    </row>
    <row r="35" spans="2:23">
      <c r="B35" t="s">
        <v>3014</v>
      </c>
      <c r="C35" t="s">
        <v>3015</v>
      </c>
      <c r="D35" t="s">
        <v>3035</v>
      </c>
      <c r="F35" t="s">
        <v>211</v>
      </c>
      <c r="G35" s="95">
        <v>43100</v>
      </c>
      <c r="H35" t="s">
        <v>212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171518.25</v>
      </c>
      <c r="O35" s="77">
        <v>95.82</v>
      </c>
      <c r="P35" s="77">
        <v>164.34878714999999</v>
      </c>
      <c r="Q35" s="78">
        <v>1.77E-2</v>
      </c>
      <c r="R35" s="78">
        <v>1.8E-3</v>
      </c>
      <c r="W35" s="100"/>
    </row>
    <row r="36" spans="2:23">
      <c r="B36" t="s">
        <v>3014</v>
      </c>
      <c r="C36" t="s">
        <v>3015</v>
      </c>
      <c r="D36" t="s">
        <v>3036</v>
      </c>
      <c r="F36" t="s">
        <v>211</v>
      </c>
      <c r="G36" s="95">
        <v>43100</v>
      </c>
      <c r="H36" t="s">
        <v>212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36800.71</v>
      </c>
      <c r="O36" s="77">
        <v>109.1</v>
      </c>
      <c r="P36" s="77">
        <v>40.149574610000002</v>
      </c>
      <c r="Q36" s="78">
        <v>4.3E-3</v>
      </c>
      <c r="R36" s="78">
        <v>4.0000000000000002E-4</v>
      </c>
      <c r="W36" s="100"/>
    </row>
    <row r="37" spans="2:23">
      <c r="B37" t="s">
        <v>3014</v>
      </c>
      <c r="C37" t="s">
        <v>3015</v>
      </c>
      <c r="D37" t="s">
        <v>3037</v>
      </c>
      <c r="F37" t="s">
        <v>211</v>
      </c>
      <c r="G37" s="95"/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-4.4000000000000004</v>
      </c>
      <c r="O37" s="77">
        <v>1026.239793</v>
      </c>
      <c r="P37" s="77">
        <v>-4.5154550892000003E-2</v>
      </c>
      <c r="Q37" s="78">
        <v>0</v>
      </c>
      <c r="R37" s="78">
        <v>0</v>
      </c>
    </row>
    <row r="38" spans="2:23">
      <c r="B38" t="s">
        <v>3014</v>
      </c>
      <c r="C38" t="s">
        <v>3015</v>
      </c>
      <c r="D38" t="s">
        <v>3038</v>
      </c>
      <c r="F38" t="s">
        <v>211</v>
      </c>
      <c r="G38" s="95"/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-3.81</v>
      </c>
      <c r="O38" s="77">
        <v>1572.053598</v>
      </c>
      <c r="P38" s="77">
        <v>-5.9895242083800003E-2</v>
      </c>
      <c r="Q38" s="78">
        <v>0</v>
      </c>
      <c r="R38" s="78">
        <v>0</v>
      </c>
    </row>
    <row r="39" spans="2:23">
      <c r="B39" t="s">
        <v>3014</v>
      </c>
      <c r="C39" t="s">
        <v>3015</v>
      </c>
      <c r="D39" t="s">
        <v>3039</v>
      </c>
      <c r="F39" t="s">
        <v>211</v>
      </c>
      <c r="G39" s="95"/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-5.27</v>
      </c>
      <c r="O39" s="77">
        <v>5548.8825639999995</v>
      </c>
      <c r="P39" s="77">
        <v>-0.29242611112279998</v>
      </c>
      <c r="Q39" s="78">
        <v>0</v>
      </c>
      <c r="R39" s="78">
        <v>0</v>
      </c>
    </row>
    <row r="40" spans="2:23">
      <c r="B40" t="s">
        <v>3014</v>
      </c>
      <c r="C40" t="s">
        <v>3015</v>
      </c>
      <c r="D40" t="s">
        <v>3040</v>
      </c>
      <c r="F40" t="s">
        <v>211</v>
      </c>
      <c r="G40" s="95"/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-9.9</v>
      </c>
      <c r="O40" s="77">
        <v>3367.4366249999998</v>
      </c>
      <c r="P40" s="77">
        <v>-0.33337622587499999</v>
      </c>
      <c r="Q40" s="78">
        <v>0</v>
      </c>
      <c r="R40" s="78">
        <v>0</v>
      </c>
    </row>
    <row r="41" spans="2:23">
      <c r="B41" t="s">
        <v>3014</v>
      </c>
      <c r="C41" t="s">
        <v>3015</v>
      </c>
      <c r="D41" t="s">
        <v>3041</v>
      </c>
      <c r="F41" t="s">
        <v>211</v>
      </c>
      <c r="G41" s="95"/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-2.63</v>
      </c>
      <c r="O41" s="77">
        <v>3384.508268</v>
      </c>
      <c r="P41" s="77">
        <v>-8.9012567448399998E-2</v>
      </c>
      <c r="Q41" s="78">
        <v>0</v>
      </c>
      <c r="R41" s="78">
        <v>0</v>
      </c>
    </row>
    <row r="42" spans="2:23">
      <c r="B42" t="s">
        <v>3014</v>
      </c>
      <c r="C42" t="s">
        <v>3015</v>
      </c>
      <c r="D42" t="s">
        <v>3042</v>
      </c>
      <c r="F42" t="s">
        <v>211</v>
      </c>
      <c r="G42" s="95">
        <v>43555</v>
      </c>
      <c r="H42" t="s">
        <v>212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10885.12</v>
      </c>
      <c r="O42" s="77">
        <v>122.67</v>
      </c>
      <c r="P42" s="77">
        <v>13.352776704</v>
      </c>
      <c r="Q42" s="78">
        <v>1.4E-3</v>
      </c>
      <c r="R42" s="78">
        <v>1E-4</v>
      </c>
      <c r="W42" s="100"/>
    </row>
    <row r="43" spans="2:23">
      <c r="B43" t="s">
        <v>3014</v>
      </c>
      <c r="C43" t="s">
        <v>3015</v>
      </c>
      <c r="D43" t="s">
        <v>3043</v>
      </c>
      <c r="F43" t="s">
        <v>211</v>
      </c>
      <c r="G43" s="95">
        <v>43555</v>
      </c>
      <c r="H43" t="s">
        <v>212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21396.44</v>
      </c>
      <c r="O43" s="77">
        <v>113.6</v>
      </c>
      <c r="P43" s="77">
        <v>24.306355839999998</v>
      </c>
      <c r="Q43" s="78">
        <v>2.5999999999999999E-3</v>
      </c>
      <c r="R43" s="78">
        <v>2.9999999999999997E-4</v>
      </c>
      <c r="W43" s="100"/>
    </row>
    <row r="44" spans="2:23">
      <c r="B44" t="s">
        <v>3014</v>
      </c>
      <c r="C44" t="s">
        <v>3015</v>
      </c>
      <c r="D44" t="s">
        <v>3044</v>
      </c>
      <c r="F44" t="s">
        <v>211</v>
      </c>
      <c r="G44" s="95">
        <v>43555</v>
      </c>
      <c r="H44" t="s">
        <v>212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14224.94</v>
      </c>
      <c r="O44" s="77">
        <v>117.72</v>
      </c>
      <c r="P44" s="77">
        <v>16.745599368000001</v>
      </c>
      <c r="Q44" s="78">
        <v>1.8E-3</v>
      </c>
      <c r="R44" s="78">
        <v>2.0000000000000001E-4</v>
      </c>
      <c r="W44" s="100"/>
    </row>
    <row r="45" spans="2:23">
      <c r="B45" t="s">
        <v>3014</v>
      </c>
      <c r="C45" t="s">
        <v>3015</v>
      </c>
      <c r="D45" t="s">
        <v>3045</v>
      </c>
      <c r="F45" t="s">
        <v>211</v>
      </c>
      <c r="G45" s="95">
        <v>43555</v>
      </c>
      <c r="H45" t="s">
        <v>212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5833.81</v>
      </c>
      <c r="O45" s="77">
        <v>128.08000000000001</v>
      </c>
      <c r="P45" s="77">
        <v>7.4719438480000004</v>
      </c>
      <c r="Q45" s="78">
        <v>8.0000000000000004E-4</v>
      </c>
      <c r="R45" s="78">
        <v>1E-4</v>
      </c>
      <c r="W45" s="100"/>
    </row>
    <row r="46" spans="2:23">
      <c r="B46" t="s">
        <v>3014</v>
      </c>
      <c r="C46" t="s">
        <v>3015</v>
      </c>
      <c r="D46" t="s">
        <v>3046</v>
      </c>
      <c r="F46" t="s">
        <v>211</v>
      </c>
      <c r="G46" s="95">
        <v>43555</v>
      </c>
      <c r="H46" t="s">
        <v>212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7712.76</v>
      </c>
      <c r="O46" s="77">
        <v>100.41</v>
      </c>
      <c r="P46" s="77">
        <v>7.7443823160000003</v>
      </c>
      <c r="Q46" s="78">
        <v>8.0000000000000004E-4</v>
      </c>
      <c r="R46" s="78">
        <v>1E-4</v>
      </c>
      <c r="W46" s="100"/>
    </row>
    <row r="47" spans="2:23">
      <c r="B47" t="s">
        <v>3014</v>
      </c>
      <c r="C47" t="s">
        <v>3015</v>
      </c>
      <c r="D47" t="s">
        <v>3047</v>
      </c>
      <c r="F47" t="s">
        <v>211</v>
      </c>
      <c r="G47" s="95">
        <v>43555</v>
      </c>
      <c r="H47" t="s">
        <v>212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91827.04</v>
      </c>
      <c r="O47" s="77">
        <v>101.03</v>
      </c>
      <c r="P47" s="77">
        <v>92.772858511999999</v>
      </c>
      <c r="Q47" s="78">
        <v>0.01</v>
      </c>
      <c r="R47" s="78">
        <v>1E-3</v>
      </c>
      <c r="W47" s="100"/>
    </row>
    <row r="48" spans="2:23">
      <c r="B48" t="s">
        <v>3014</v>
      </c>
      <c r="C48" t="s">
        <v>3015</v>
      </c>
      <c r="D48" t="s">
        <v>3048</v>
      </c>
      <c r="F48" t="s">
        <v>211</v>
      </c>
      <c r="G48" s="95"/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-0.36</v>
      </c>
      <c r="O48" s="77">
        <v>3759.0193100000001</v>
      </c>
      <c r="P48" s="77">
        <v>-1.3532469516E-2</v>
      </c>
      <c r="Q48" s="78">
        <v>0</v>
      </c>
      <c r="R48" s="78">
        <v>0</v>
      </c>
    </row>
    <row r="49" spans="2:23">
      <c r="B49" t="s">
        <v>3014</v>
      </c>
      <c r="C49" t="s">
        <v>3015</v>
      </c>
      <c r="D49" t="s">
        <v>3049</v>
      </c>
      <c r="F49" t="s">
        <v>211</v>
      </c>
      <c r="G49" s="95"/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-0.18</v>
      </c>
      <c r="O49" s="77">
        <v>17955.116085000001</v>
      </c>
      <c r="P49" s="77">
        <v>-3.2319208953E-2</v>
      </c>
      <c r="Q49" s="78">
        <v>0</v>
      </c>
      <c r="R49" s="78">
        <v>0</v>
      </c>
    </row>
    <row r="50" spans="2:23">
      <c r="B50" t="s">
        <v>3014</v>
      </c>
      <c r="C50" t="s">
        <v>3015</v>
      </c>
      <c r="D50" t="s">
        <v>3050</v>
      </c>
      <c r="F50" t="s">
        <v>211</v>
      </c>
      <c r="G50" s="95"/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-0.34</v>
      </c>
      <c r="O50" s="77">
        <v>5826.3230649999996</v>
      </c>
      <c r="P50" s="77">
        <v>-1.9809498421000001E-2</v>
      </c>
      <c r="Q50" s="78">
        <v>0</v>
      </c>
      <c r="R50" s="78">
        <v>0</v>
      </c>
    </row>
    <row r="51" spans="2:23">
      <c r="B51" t="s">
        <v>3014</v>
      </c>
      <c r="C51" t="s">
        <v>3015</v>
      </c>
      <c r="D51" t="s">
        <v>3051</v>
      </c>
      <c r="F51" t="s">
        <v>211</v>
      </c>
      <c r="G51" s="95"/>
      <c r="H51" t="s">
        <v>212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-0.55000000000000004</v>
      </c>
      <c r="O51" s="77">
        <v>21886.092097000001</v>
      </c>
      <c r="P51" s="77">
        <v>-0.1203735065335</v>
      </c>
      <c r="Q51" s="78">
        <v>0</v>
      </c>
      <c r="R51" s="78">
        <v>0</v>
      </c>
    </row>
    <row r="52" spans="2:23">
      <c r="B52" s="79" t="s">
        <v>3052</v>
      </c>
      <c r="G52" s="100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23">
      <c r="B53" t="s">
        <v>211</v>
      </c>
      <c r="D53" t="s">
        <v>211</v>
      </c>
      <c r="F53" t="s">
        <v>211</v>
      </c>
      <c r="G53" s="100"/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23">
      <c r="B54" s="79" t="s">
        <v>3053</v>
      </c>
      <c r="G54" s="100"/>
      <c r="I54" s="81">
        <v>4.71</v>
      </c>
      <c r="M54" s="80">
        <v>5.7299999999999997E-2</v>
      </c>
      <c r="N54" s="81">
        <v>4332193.05</v>
      </c>
      <c r="P54" s="81">
        <v>4760.1108552486476</v>
      </c>
      <c r="Q54" s="80">
        <v>0.51180000000000003</v>
      </c>
      <c r="R54" s="80">
        <v>5.0900000000000001E-2</v>
      </c>
    </row>
    <row r="55" spans="2:23">
      <c r="B55" t="s">
        <v>3054</v>
      </c>
      <c r="C55" t="s">
        <v>3055</v>
      </c>
      <c r="D55" t="s">
        <v>3056</v>
      </c>
      <c r="E55"/>
      <c r="F55" t="s">
        <v>372</v>
      </c>
      <c r="G55" s="95">
        <v>42509</v>
      </c>
      <c r="H55" t="s">
        <v>208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6451.43</v>
      </c>
      <c r="O55" s="77">
        <v>115.28</v>
      </c>
      <c r="P55" s="77">
        <v>7.437208504</v>
      </c>
      <c r="Q55" s="78">
        <v>8.0000000000000004E-4</v>
      </c>
      <c r="R55" s="78">
        <v>1E-4</v>
      </c>
      <c r="W55" s="100"/>
    </row>
    <row r="56" spans="2:23">
      <c r="B56" t="s">
        <v>3054</v>
      </c>
      <c r="C56" t="s">
        <v>3055</v>
      </c>
      <c r="D56" t="s">
        <v>3057</v>
      </c>
      <c r="E56"/>
      <c r="F56" t="s">
        <v>372</v>
      </c>
      <c r="G56" s="95">
        <v>42723</v>
      </c>
      <c r="H56" t="s">
        <v>208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921.63</v>
      </c>
      <c r="O56" s="77">
        <v>116.8</v>
      </c>
      <c r="P56" s="77">
        <v>1.0764638399999999</v>
      </c>
      <c r="Q56" s="78">
        <v>1E-4</v>
      </c>
      <c r="R56" s="78">
        <v>0</v>
      </c>
      <c r="W56" s="100"/>
    </row>
    <row r="57" spans="2:23">
      <c r="B57" t="s">
        <v>3054</v>
      </c>
      <c r="C57" t="s">
        <v>3055</v>
      </c>
      <c r="D57" t="s">
        <v>3058</v>
      </c>
      <c r="E57"/>
      <c r="F57" t="s">
        <v>372</v>
      </c>
      <c r="G57" s="95">
        <v>42368</v>
      </c>
      <c r="H57" t="s">
        <v>208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4608.17</v>
      </c>
      <c r="O57" s="77">
        <v>119.44</v>
      </c>
      <c r="P57" s="77">
        <v>5.5039982480000003</v>
      </c>
      <c r="Q57" s="78">
        <v>5.9999999999999995E-4</v>
      </c>
      <c r="R57" s="78">
        <v>1E-4</v>
      </c>
      <c r="W57" s="100"/>
    </row>
    <row r="58" spans="2:23">
      <c r="B58" t="s">
        <v>3054</v>
      </c>
      <c r="C58" t="s">
        <v>3055</v>
      </c>
      <c r="D58" t="s">
        <v>3059</v>
      </c>
      <c r="E58"/>
      <c r="F58" t="s">
        <v>372</v>
      </c>
      <c r="G58" s="95">
        <v>42388</v>
      </c>
      <c r="H58" t="s">
        <v>208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6451.43</v>
      </c>
      <c r="O58" s="77">
        <v>119.6</v>
      </c>
      <c r="P58" s="77">
        <v>7.7159102800000001</v>
      </c>
      <c r="Q58" s="78">
        <v>8.0000000000000004E-4</v>
      </c>
      <c r="R58" s="78">
        <v>1E-4</v>
      </c>
      <c r="W58" s="100"/>
    </row>
    <row r="59" spans="2:23">
      <c r="B59" t="s">
        <v>3054</v>
      </c>
      <c r="C59" t="s">
        <v>3055</v>
      </c>
      <c r="D59" t="s">
        <v>3060</v>
      </c>
      <c r="E59"/>
      <c r="F59" t="s">
        <v>372</v>
      </c>
      <c r="G59" s="95">
        <v>42918</v>
      </c>
      <c r="H59" t="s">
        <v>208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4608.17</v>
      </c>
      <c r="O59" s="77">
        <v>114.13</v>
      </c>
      <c r="P59" s="77">
        <v>5.2593044210000004</v>
      </c>
      <c r="Q59" s="78">
        <v>5.9999999999999995E-4</v>
      </c>
      <c r="R59" s="78">
        <v>1E-4</v>
      </c>
      <c r="W59" s="100"/>
    </row>
    <row r="60" spans="2:23">
      <c r="B60" t="s">
        <v>3054</v>
      </c>
      <c r="C60" t="s">
        <v>3055</v>
      </c>
      <c r="D60" t="s">
        <v>3061</v>
      </c>
      <c r="E60"/>
      <c r="F60" t="s">
        <v>372</v>
      </c>
      <c r="G60" s="95">
        <v>43915</v>
      </c>
      <c r="H60" t="s">
        <v>208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9701.4</v>
      </c>
      <c r="O60" s="77">
        <v>104.58</v>
      </c>
      <c r="P60" s="77">
        <v>10.145724120000001</v>
      </c>
      <c r="Q60" s="78">
        <v>1.1000000000000001E-3</v>
      </c>
      <c r="R60" s="78">
        <v>1E-4</v>
      </c>
      <c r="W60" s="100"/>
    </row>
    <row r="61" spans="2:23">
      <c r="B61" t="s">
        <v>3054</v>
      </c>
      <c r="C61" t="s">
        <v>3055</v>
      </c>
      <c r="D61" t="s">
        <v>3062</v>
      </c>
      <c r="E61"/>
      <c r="F61" t="s">
        <v>372</v>
      </c>
      <c r="G61" s="95">
        <v>44168</v>
      </c>
      <c r="H61" t="s">
        <v>208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9825.52</v>
      </c>
      <c r="O61" s="77">
        <v>96.91</v>
      </c>
      <c r="P61" s="77">
        <v>9.5219114319999996</v>
      </c>
      <c r="Q61" s="78">
        <v>1E-3</v>
      </c>
      <c r="R61" s="78">
        <v>1E-4</v>
      </c>
      <c r="W61" s="100"/>
    </row>
    <row r="62" spans="2:23">
      <c r="B62" t="s">
        <v>3054</v>
      </c>
      <c r="C62" t="s">
        <v>3055</v>
      </c>
      <c r="D62" t="s">
        <v>3063</v>
      </c>
      <c r="E62"/>
      <c r="F62" t="s">
        <v>372</v>
      </c>
      <c r="G62" s="95">
        <v>44277</v>
      </c>
      <c r="H62" t="s">
        <v>208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14941.37</v>
      </c>
      <c r="O62" s="77">
        <v>91.76</v>
      </c>
      <c r="P62" s="77">
        <v>13.710201112</v>
      </c>
      <c r="Q62" s="78">
        <v>1.5E-3</v>
      </c>
      <c r="R62" s="78">
        <v>1E-4</v>
      </c>
      <c r="W62" s="100"/>
    </row>
    <row r="63" spans="2:23">
      <c r="B63" t="s">
        <v>3064</v>
      </c>
      <c r="C63" t="s">
        <v>3055</v>
      </c>
      <c r="D63" t="s">
        <v>3065</v>
      </c>
      <c r="E63"/>
      <c r="F63" t="s">
        <v>3066</v>
      </c>
      <c r="G63" s="95">
        <v>40742</v>
      </c>
      <c r="H63" t="s">
        <v>2201</v>
      </c>
      <c r="I63" s="77">
        <v>3.19</v>
      </c>
      <c r="J63" t="s">
        <v>349</v>
      </c>
      <c r="K63" t="s">
        <v>102</v>
      </c>
      <c r="L63" s="78">
        <v>4.4999999999999998E-2</v>
      </c>
      <c r="M63" s="78">
        <v>1.7000000000000001E-2</v>
      </c>
      <c r="N63" s="77">
        <v>34224.67</v>
      </c>
      <c r="O63" s="77">
        <v>125.58</v>
      </c>
      <c r="P63" s="77">
        <v>42.979340585999999</v>
      </c>
      <c r="Q63" s="78">
        <v>4.5999999999999999E-3</v>
      </c>
      <c r="R63" s="78">
        <v>5.0000000000000001E-4</v>
      </c>
      <c r="W63" s="100"/>
    </row>
    <row r="64" spans="2:23">
      <c r="B64" t="s">
        <v>3067</v>
      </c>
      <c r="C64" t="s">
        <v>3055</v>
      </c>
      <c r="D64" t="s">
        <v>3068</v>
      </c>
      <c r="E64"/>
      <c r="F64" t="s">
        <v>461</v>
      </c>
      <c r="G64" s="95">
        <v>42122</v>
      </c>
      <c r="H64" t="s">
        <v>150</v>
      </c>
      <c r="I64" s="77">
        <v>4.32</v>
      </c>
      <c r="J64" t="s">
        <v>356</v>
      </c>
      <c r="K64" t="s">
        <v>102</v>
      </c>
      <c r="L64" s="78">
        <v>2.98E-2</v>
      </c>
      <c r="M64" s="78">
        <v>2.47E-2</v>
      </c>
      <c r="N64" s="77">
        <v>92263.2</v>
      </c>
      <c r="O64" s="77">
        <v>114.49</v>
      </c>
      <c r="P64" s="77">
        <v>105.63213768</v>
      </c>
      <c r="Q64" s="78">
        <v>1.14E-2</v>
      </c>
      <c r="R64" s="78">
        <v>1.1000000000000001E-3</v>
      </c>
      <c r="W64" s="100"/>
    </row>
    <row r="65" spans="2:23">
      <c r="B65" t="s">
        <v>3069</v>
      </c>
      <c r="C65" t="s">
        <v>3055</v>
      </c>
      <c r="D65" t="s">
        <v>3070</v>
      </c>
      <c r="E65"/>
      <c r="F65" t="s">
        <v>499</v>
      </c>
      <c r="G65" s="95">
        <v>43222</v>
      </c>
      <c r="H65" t="s">
        <v>208</v>
      </c>
      <c r="I65" s="77">
        <v>7.88</v>
      </c>
      <c r="J65" t="s">
        <v>356</v>
      </c>
      <c r="K65" t="s">
        <v>102</v>
      </c>
      <c r="L65" s="78">
        <v>3.2199999999999999E-2</v>
      </c>
      <c r="M65" s="78">
        <v>3.3700000000000001E-2</v>
      </c>
      <c r="N65" s="77">
        <v>13776.25</v>
      </c>
      <c r="O65" s="77">
        <v>111.38</v>
      </c>
      <c r="P65" s="77">
        <v>15.34398725</v>
      </c>
      <c r="Q65" s="78">
        <v>1.6000000000000001E-3</v>
      </c>
      <c r="R65" s="78">
        <v>2.0000000000000001E-4</v>
      </c>
      <c r="W65" s="100"/>
    </row>
    <row r="66" spans="2:23">
      <c r="B66" t="s">
        <v>3069</v>
      </c>
      <c r="C66" t="s">
        <v>3055</v>
      </c>
      <c r="D66" t="s">
        <v>3071</v>
      </c>
      <c r="E66"/>
      <c r="F66" t="s">
        <v>499</v>
      </c>
      <c r="G66" s="95">
        <v>43276</v>
      </c>
      <c r="H66" t="s">
        <v>208</v>
      </c>
      <c r="I66" s="77">
        <v>7.88</v>
      </c>
      <c r="J66" t="s">
        <v>356</v>
      </c>
      <c r="K66" t="s">
        <v>102</v>
      </c>
      <c r="L66" s="78">
        <v>3.2599999999999997E-2</v>
      </c>
      <c r="M66" s="78">
        <v>3.3599999999999998E-2</v>
      </c>
      <c r="N66" s="77">
        <v>2882.86</v>
      </c>
      <c r="O66" s="77">
        <v>110.81</v>
      </c>
      <c r="P66" s="77">
        <v>3.1944971660000001</v>
      </c>
      <c r="Q66" s="78">
        <v>2.9999999999999997E-4</v>
      </c>
      <c r="R66" s="78">
        <v>0</v>
      </c>
      <c r="W66" s="100"/>
    </row>
    <row r="67" spans="2:23">
      <c r="B67" t="s">
        <v>3069</v>
      </c>
      <c r="C67" t="s">
        <v>3055</v>
      </c>
      <c r="D67" t="s">
        <v>3072</v>
      </c>
      <c r="E67"/>
      <c r="F67" t="s">
        <v>499</v>
      </c>
      <c r="G67" s="95">
        <v>43431</v>
      </c>
      <c r="H67" t="s">
        <v>208</v>
      </c>
      <c r="I67" s="77">
        <v>7.81</v>
      </c>
      <c r="J67" t="s">
        <v>356</v>
      </c>
      <c r="K67" t="s">
        <v>102</v>
      </c>
      <c r="L67" s="78">
        <v>3.6600000000000001E-2</v>
      </c>
      <c r="M67" s="78">
        <v>3.27E-2</v>
      </c>
      <c r="N67" s="77">
        <v>2893.48</v>
      </c>
      <c r="O67" s="77">
        <v>114.55</v>
      </c>
      <c r="P67" s="77">
        <v>3.3144813399999999</v>
      </c>
      <c r="Q67" s="78">
        <v>4.0000000000000002E-4</v>
      </c>
      <c r="R67" s="78">
        <v>0</v>
      </c>
      <c r="W67" s="100"/>
    </row>
    <row r="68" spans="2:23">
      <c r="B68" t="s">
        <v>3069</v>
      </c>
      <c r="C68" t="s">
        <v>3055</v>
      </c>
      <c r="D68" t="s">
        <v>3073</v>
      </c>
      <c r="E68"/>
      <c r="F68" t="s">
        <v>499</v>
      </c>
      <c r="G68" s="95">
        <v>43500</v>
      </c>
      <c r="H68" t="s">
        <v>208</v>
      </c>
      <c r="I68" s="77">
        <v>7.89</v>
      </c>
      <c r="J68" t="s">
        <v>356</v>
      </c>
      <c r="K68" t="s">
        <v>102</v>
      </c>
      <c r="L68" s="78">
        <v>3.4500000000000003E-2</v>
      </c>
      <c r="M68" s="78">
        <v>3.09E-2</v>
      </c>
      <c r="N68" s="77">
        <v>5431.09</v>
      </c>
      <c r="O68" s="77">
        <v>114.82</v>
      </c>
      <c r="P68" s="77">
        <v>6.2359775380000002</v>
      </c>
      <c r="Q68" s="78">
        <v>6.9999999999999999E-4</v>
      </c>
      <c r="R68" s="78">
        <v>1E-4</v>
      </c>
      <c r="W68" s="100"/>
    </row>
    <row r="69" spans="2:23">
      <c r="B69" t="s">
        <v>3069</v>
      </c>
      <c r="C69" t="s">
        <v>3055</v>
      </c>
      <c r="D69" t="s">
        <v>3074</v>
      </c>
      <c r="E69"/>
      <c r="F69" t="s">
        <v>499</v>
      </c>
      <c r="G69" s="95">
        <v>43556</v>
      </c>
      <c r="H69" t="s">
        <v>208</v>
      </c>
      <c r="I69" s="77">
        <v>7.98</v>
      </c>
      <c r="J69" t="s">
        <v>356</v>
      </c>
      <c r="K69" t="s">
        <v>102</v>
      </c>
      <c r="L69" s="78">
        <v>3.0499999999999999E-2</v>
      </c>
      <c r="M69" s="78">
        <v>3.09E-2</v>
      </c>
      <c r="N69" s="77">
        <v>5476.85</v>
      </c>
      <c r="O69" s="77">
        <v>111.25</v>
      </c>
      <c r="P69" s="77">
        <v>6.0929956250000004</v>
      </c>
      <c r="Q69" s="78">
        <v>6.9999999999999999E-4</v>
      </c>
      <c r="R69" s="78">
        <v>1E-4</v>
      </c>
      <c r="W69" s="100"/>
    </row>
    <row r="70" spans="2:23">
      <c r="B70" t="s">
        <v>3069</v>
      </c>
      <c r="C70" t="s">
        <v>3055</v>
      </c>
      <c r="D70" t="s">
        <v>3075</v>
      </c>
      <c r="E70"/>
      <c r="F70" t="s">
        <v>499</v>
      </c>
      <c r="G70" s="95">
        <v>43647</v>
      </c>
      <c r="H70" t="s">
        <v>208</v>
      </c>
      <c r="I70" s="77">
        <v>7.95</v>
      </c>
      <c r="J70" t="s">
        <v>356</v>
      </c>
      <c r="K70" t="s">
        <v>102</v>
      </c>
      <c r="L70" s="78">
        <v>2.9000000000000001E-2</v>
      </c>
      <c r="M70" s="78">
        <v>3.3599999999999998E-2</v>
      </c>
      <c r="N70" s="77">
        <v>5084.18</v>
      </c>
      <c r="O70" s="77">
        <v>106.01</v>
      </c>
      <c r="P70" s="77">
        <v>5.3897392179999999</v>
      </c>
      <c r="Q70" s="78">
        <v>5.9999999999999995E-4</v>
      </c>
      <c r="R70" s="78">
        <v>1E-4</v>
      </c>
      <c r="W70" s="100"/>
    </row>
    <row r="71" spans="2:23">
      <c r="B71" t="s">
        <v>3069</v>
      </c>
      <c r="C71" t="s">
        <v>3055</v>
      </c>
      <c r="D71" t="s">
        <v>3076</v>
      </c>
      <c r="E71"/>
      <c r="F71" t="s">
        <v>499</v>
      </c>
      <c r="G71" s="95">
        <v>43703</v>
      </c>
      <c r="H71" t="s">
        <v>208</v>
      </c>
      <c r="I71" s="77">
        <v>8.1</v>
      </c>
      <c r="J71" t="s">
        <v>356</v>
      </c>
      <c r="K71" t="s">
        <v>102</v>
      </c>
      <c r="L71" s="78">
        <v>2.3800000000000002E-2</v>
      </c>
      <c r="M71" s="78">
        <v>3.27E-2</v>
      </c>
      <c r="N71" s="77">
        <v>361.03</v>
      </c>
      <c r="O71" s="77">
        <v>103.09</v>
      </c>
      <c r="P71" s="77">
        <v>0.37218582700000002</v>
      </c>
      <c r="Q71" s="78">
        <v>0</v>
      </c>
      <c r="R71" s="78">
        <v>0</v>
      </c>
      <c r="W71" s="100"/>
    </row>
    <row r="72" spans="2:23">
      <c r="B72" t="s">
        <v>3069</v>
      </c>
      <c r="C72" t="s">
        <v>3055</v>
      </c>
      <c r="D72" t="s">
        <v>3077</v>
      </c>
      <c r="E72"/>
      <c r="F72" t="s">
        <v>499</v>
      </c>
      <c r="G72" s="95">
        <v>43740</v>
      </c>
      <c r="H72" t="s">
        <v>208</v>
      </c>
      <c r="I72" s="77">
        <v>7.99</v>
      </c>
      <c r="J72" t="s">
        <v>356</v>
      </c>
      <c r="K72" t="s">
        <v>102</v>
      </c>
      <c r="L72" s="78">
        <v>2.4299999999999999E-2</v>
      </c>
      <c r="M72" s="78">
        <v>3.6700000000000003E-2</v>
      </c>
      <c r="N72" s="77">
        <v>5335.37</v>
      </c>
      <c r="O72" s="77">
        <v>100.11</v>
      </c>
      <c r="P72" s="77">
        <v>5.3412389070000001</v>
      </c>
      <c r="Q72" s="78">
        <v>5.9999999999999995E-4</v>
      </c>
      <c r="R72" s="78">
        <v>1E-4</v>
      </c>
      <c r="W72" s="100"/>
    </row>
    <row r="73" spans="2:23">
      <c r="B73" t="s">
        <v>3069</v>
      </c>
      <c r="C73" t="s">
        <v>3055</v>
      </c>
      <c r="D73" t="s">
        <v>3078</v>
      </c>
      <c r="E73"/>
      <c r="F73" t="s">
        <v>499</v>
      </c>
      <c r="G73" s="95">
        <v>43831</v>
      </c>
      <c r="H73" t="s">
        <v>208</v>
      </c>
      <c r="I73" s="77">
        <v>7.97</v>
      </c>
      <c r="J73" t="s">
        <v>356</v>
      </c>
      <c r="K73" t="s">
        <v>102</v>
      </c>
      <c r="L73" s="78">
        <v>2.3800000000000002E-2</v>
      </c>
      <c r="M73" s="78">
        <v>3.8199999999999998E-2</v>
      </c>
      <c r="N73" s="77">
        <v>5537.57</v>
      </c>
      <c r="O73" s="77">
        <v>98.75</v>
      </c>
      <c r="P73" s="77">
        <v>5.468350375</v>
      </c>
      <c r="Q73" s="78">
        <v>5.9999999999999995E-4</v>
      </c>
      <c r="R73" s="78">
        <v>1E-4</v>
      </c>
      <c r="W73" s="100"/>
    </row>
    <row r="74" spans="2:23">
      <c r="B74" t="s">
        <v>3069</v>
      </c>
      <c r="C74" t="s">
        <v>3055</v>
      </c>
      <c r="D74" t="s">
        <v>3079</v>
      </c>
      <c r="E74"/>
      <c r="F74" t="s">
        <v>499</v>
      </c>
      <c r="G74" s="95">
        <v>43922</v>
      </c>
      <c r="H74" t="s">
        <v>208</v>
      </c>
      <c r="I74" s="77">
        <v>8.0500000000000007</v>
      </c>
      <c r="J74" t="s">
        <v>356</v>
      </c>
      <c r="K74" t="s">
        <v>102</v>
      </c>
      <c r="L74" s="78">
        <v>2.7699999999999999E-2</v>
      </c>
      <c r="M74" s="78">
        <v>3.0499999999999999E-2</v>
      </c>
      <c r="N74" s="77">
        <v>3314.56</v>
      </c>
      <c r="O74" s="77">
        <v>108.93</v>
      </c>
      <c r="P74" s="77">
        <v>3.6105502079999998</v>
      </c>
      <c r="Q74" s="78">
        <v>4.0000000000000002E-4</v>
      </c>
      <c r="R74" s="78">
        <v>0</v>
      </c>
      <c r="W74" s="100"/>
    </row>
    <row r="75" spans="2:23">
      <c r="B75" t="s">
        <v>3069</v>
      </c>
      <c r="C75" t="s">
        <v>3055</v>
      </c>
      <c r="D75" t="s">
        <v>3080</v>
      </c>
      <c r="E75"/>
      <c r="F75" t="s">
        <v>499</v>
      </c>
      <c r="G75" s="95">
        <v>43978</v>
      </c>
      <c r="H75" t="s">
        <v>208</v>
      </c>
      <c r="I75" s="77">
        <v>8.0500000000000007</v>
      </c>
      <c r="J75" t="s">
        <v>356</v>
      </c>
      <c r="K75" t="s">
        <v>102</v>
      </c>
      <c r="L75" s="78">
        <v>2.3E-2</v>
      </c>
      <c r="M75" s="78">
        <v>3.5299999999999998E-2</v>
      </c>
      <c r="N75" s="77">
        <v>1390.44</v>
      </c>
      <c r="O75" s="77">
        <v>100.7</v>
      </c>
      <c r="P75" s="77">
        <v>1.4001730800000001</v>
      </c>
      <c r="Q75" s="78">
        <v>2.0000000000000001E-4</v>
      </c>
      <c r="R75" s="78">
        <v>0</v>
      </c>
      <c r="W75" s="100"/>
    </row>
    <row r="76" spans="2:23">
      <c r="B76" t="s">
        <v>3069</v>
      </c>
      <c r="C76" t="s">
        <v>3055</v>
      </c>
      <c r="D76" t="s">
        <v>3081</v>
      </c>
      <c r="E76"/>
      <c r="F76" t="s">
        <v>499</v>
      </c>
      <c r="G76" s="95">
        <v>44010</v>
      </c>
      <c r="H76" t="s">
        <v>208</v>
      </c>
      <c r="I76" s="77">
        <v>8.14</v>
      </c>
      <c r="J76" t="s">
        <v>356</v>
      </c>
      <c r="K76" t="s">
        <v>102</v>
      </c>
      <c r="L76" s="78">
        <v>2.1999999999999999E-2</v>
      </c>
      <c r="M76" s="78">
        <v>3.2199999999999999E-2</v>
      </c>
      <c r="N76" s="77">
        <v>2180.1999999999998</v>
      </c>
      <c r="O76" s="77">
        <v>102.54</v>
      </c>
      <c r="P76" s="77">
        <v>2.2355770800000001</v>
      </c>
      <c r="Q76" s="78">
        <v>2.0000000000000001E-4</v>
      </c>
      <c r="R76" s="78">
        <v>0</v>
      </c>
      <c r="W76" s="100"/>
    </row>
    <row r="77" spans="2:23">
      <c r="B77" t="s">
        <v>3069</v>
      </c>
      <c r="C77" t="s">
        <v>3055</v>
      </c>
      <c r="D77" t="s">
        <v>3082</v>
      </c>
      <c r="E77"/>
      <c r="F77" t="s">
        <v>499</v>
      </c>
      <c r="G77" s="95">
        <v>44133</v>
      </c>
      <c r="H77" t="s">
        <v>208</v>
      </c>
      <c r="I77" s="77">
        <v>8.0299999999999994</v>
      </c>
      <c r="J77" t="s">
        <v>356</v>
      </c>
      <c r="K77" t="s">
        <v>102</v>
      </c>
      <c r="L77" s="78">
        <v>2.3800000000000002E-2</v>
      </c>
      <c r="M77" s="78">
        <v>3.5499999999999997E-2</v>
      </c>
      <c r="N77" s="77">
        <v>2835.1</v>
      </c>
      <c r="O77" s="77">
        <v>101.57</v>
      </c>
      <c r="P77" s="77">
        <v>2.8796110700000002</v>
      </c>
      <c r="Q77" s="78">
        <v>2.9999999999999997E-4</v>
      </c>
      <c r="R77" s="78">
        <v>0</v>
      </c>
      <c r="W77" s="100"/>
    </row>
    <row r="78" spans="2:23">
      <c r="B78" t="s">
        <v>3069</v>
      </c>
      <c r="C78" t="s">
        <v>3055</v>
      </c>
      <c r="D78" t="s">
        <v>3083</v>
      </c>
      <c r="E78"/>
      <c r="F78" t="s">
        <v>499</v>
      </c>
      <c r="G78" s="95">
        <v>44251</v>
      </c>
      <c r="H78" t="s">
        <v>208</v>
      </c>
      <c r="I78" s="77">
        <v>7.93</v>
      </c>
      <c r="J78" t="s">
        <v>356</v>
      </c>
      <c r="K78" t="s">
        <v>102</v>
      </c>
      <c r="L78" s="78">
        <v>2.3599999999999999E-2</v>
      </c>
      <c r="M78" s="78">
        <v>4.0399999999999998E-2</v>
      </c>
      <c r="N78" s="77">
        <v>8417.77</v>
      </c>
      <c r="O78" s="77">
        <v>97.69</v>
      </c>
      <c r="P78" s="77">
        <v>8.2233195129999999</v>
      </c>
      <c r="Q78" s="78">
        <v>8.9999999999999998E-4</v>
      </c>
      <c r="R78" s="78">
        <v>1E-4</v>
      </c>
      <c r="W78" s="100"/>
    </row>
    <row r="79" spans="2:23">
      <c r="B79" t="s">
        <v>3069</v>
      </c>
      <c r="C79" t="s">
        <v>3055</v>
      </c>
      <c r="D79" t="s">
        <v>3084</v>
      </c>
      <c r="E79"/>
      <c r="F79" t="s">
        <v>499</v>
      </c>
      <c r="G79" s="95">
        <v>44294</v>
      </c>
      <c r="H79" t="s">
        <v>208</v>
      </c>
      <c r="I79" s="77">
        <v>7.9</v>
      </c>
      <c r="J79" t="s">
        <v>356</v>
      </c>
      <c r="K79" t="s">
        <v>102</v>
      </c>
      <c r="L79" s="78">
        <v>2.3199999999999998E-2</v>
      </c>
      <c r="M79" s="78">
        <v>4.2700000000000002E-2</v>
      </c>
      <c r="N79" s="77">
        <v>6056.48</v>
      </c>
      <c r="O79" s="77">
        <v>95.43</v>
      </c>
      <c r="P79" s="77">
        <v>5.7796988640000002</v>
      </c>
      <c r="Q79" s="78">
        <v>5.9999999999999995E-4</v>
      </c>
      <c r="R79" s="78">
        <v>1E-4</v>
      </c>
      <c r="W79" s="100"/>
    </row>
    <row r="80" spans="2:23">
      <c r="B80" t="s">
        <v>3069</v>
      </c>
      <c r="C80" t="s">
        <v>3055</v>
      </c>
      <c r="D80" t="s">
        <v>3085</v>
      </c>
      <c r="E80"/>
      <c r="F80" t="s">
        <v>499</v>
      </c>
      <c r="G80" s="95">
        <v>44602</v>
      </c>
      <c r="H80" t="s">
        <v>208</v>
      </c>
      <c r="I80" s="77">
        <v>7.79</v>
      </c>
      <c r="J80" t="s">
        <v>356</v>
      </c>
      <c r="K80" t="s">
        <v>102</v>
      </c>
      <c r="L80" s="78">
        <v>2.0899999999999998E-2</v>
      </c>
      <c r="M80" s="78">
        <v>5.0200000000000002E-2</v>
      </c>
      <c r="N80" s="77">
        <v>8677.01</v>
      </c>
      <c r="O80" s="77">
        <v>86.04</v>
      </c>
      <c r="P80" s="77">
        <v>7.4656994040000004</v>
      </c>
      <c r="Q80" s="78">
        <v>8.0000000000000004E-4</v>
      </c>
      <c r="R80" s="78">
        <v>1E-4</v>
      </c>
      <c r="W80" s="100"/>
    </row>
    <row r="81" spans="2:23">
      <c r="B81" t="s">
        <v>3086</v>
      </c>
      <c r="C81" t="s">
        <v>3015</v>
      </c>
      <c r="D81" t="s">
        <v>3087</v>
      </c>
      <c r="E81"/>
      <c r="F81" t="s">
        <v>502</v>
      </c>
      <c r="G81" s="95">
        <v>44147</v>
      </c>
      <c r="H81" t="s">
        <v>150</v>
      </c>
      <c r="I81" s="77">
        <v>7.7</v>
      </c>
      <c r="J81" t="s">
        <v>590</v>
      </c>
      <c r="K81" t="s">
        <v>102</v>
      </c>
      <c r="L81" s="78">
        <v>1.6299999999999999E-2</v>
      </c>
      <c r="M81" s="78">
        <v>2.9100000000000001E-2</v>
      </c>
      <c r="N81" s="77">
        <v>20923.05</v>
      </c>
      <c r="O81" s="77">
        <v>100.62</v>
      </c>
      <c r="P81" s="77">
        <v>21.052772910000002</v>
      </c>
      <c r="Q81" s="78">
        <v>2.3E-3</v>
      </c>
      <c r="R81" s="78">
        <v>2.0000000000000001E-4</v>
      </c>
      <c r="W81" s="100"/>
    </row>
    <row r="82" spans="2:23">
      <c r="B82" t="s">
        <v>3086</v>
      </c>
      <c r="C82" t="s">
        <v>3015</v>
      </c>
      <c r="D82" t="s">
        <v>3088</v>
      </c>
      <c r="E82"/>
      <c r="F82" t="s">
        <v>502</v>
      </c>
      <c r="G82" s="95">
        <v>44185</v>
      </c>
      <c r="H82" t="s">
        <v>150</v>
      </c>
      <c r="I82" s="77">
        <v>7.71</v>
      </c>
      <c r="J82" t="s">
        <v>590</v>
      </c>
      <c r="K82" t="s">
        <v>102</v>
      </c>
      <c r="L82" s="78">
        <v>1.4999999999999999E-2</v>
      </c>
      <c r="M82" s="78">
        <v>3.0200000000000001E-2</v>
      </c>
      <c r="N82" s="77">
        <v>9835.51</v>
      </c>
      <c r="O82" s="77">
        <v>98.68</v>
      </c>
      <c r="P82" s="77">
        <v>9.7056812679999993</v>
      </c>
      <c r="Q82" s="78">
        <v>1E-3</v>
      </c>
      <c r="R82" s="78">
        <v>1E-4</v>
      </c>
      <c r="W82" s="100"/>
    </row>
    <row r="83" spans="2:23">
      <c r="B83" t="s">
        <v>3089</v>
      </c>
      <c r="C83" t="s">
        <v>3055</v>
      </c>
      <c r="D83" t="s">
        <v>3090</v>
      </c>
      <c r="E83"/>
      <c r="F83" t="s">
        <v>3091</v>
      </c>
      <c r="G83" s="95">
        <v>43631</v>
      </c>
      <c r="H83" t="s">
        <v>2201</v>
      </c>
      <c r="I83" s="77">
        <v>5</v>
      </c>
      <c r="J83" t="s">
        <v>349</v>
      </c>
      <c r="K83" t="s">
        <v>102</v>
      </c>
      <c r="L83" s="78">
        <v>3.1E-2</v>
      </c>
      <c r="M83" s="78">
        <v>2.7400000000000001E-2</v>
      </c>
      <c r="N83" s="77">
        <v>21831.279999999999</v>
      </c>
      <c r="O83" s="77">
        <v>112.47</v>
      </c>
      <c r="P83" s="77">
        <v>24.553640615999999</v>
      </c>
      <c r="Q83" s="78">
        <v>2.5999999999999999E-3</v>
      </c>
      <c r="R83" s="78">
        <v>2.9999999999999997E-4</v>
      </c>
      <c r="W83" s="100"/>
    </row>
    <row r="84" spans="2:23">
      <c r="B84" t="s">
        <v>3089</v>
      </c>
      <c r="C84" t="s">
        <v>3055</v>
      </c>
      <c r="D84" t="s">
        <v>3092</v>
      </c>
      <c r="E84"/>
      <c r="F84" t="s">
        <v>3091</v>
      </c>
      <c r="G84" s="95">
        <v>43634</v>
      </c>
      <c r="H84" t="s">
        <v>2201</v>
      </c>
      <c r="I84" s="77">
        <v>5.0199999999999996</v>
      </c>
      <c r="J84" t="s">
        <v>349</v>
      </c>
      <c r="K84" t="s">
        <v>102</v>
      </c>
      <c r="L84" s="78">
        <v>2.4899999999999999E-2</v>
      </c>
      <c r="M84" s="78">
        <v>2.75E-2</v>
      </c>
      <c r="N84" s="77">
        <v>9183.43</v>
      </c>
      <c r="O84" s="77">
        <v>111.01</v>
      </c>
      <c r="P84" s="77">
        <v>10.194525643</v>
      </c>
      <c r="Q84" s="78">
        <v>1.1000000000000001E-3</v>
      </c>
      <c r="R84" s="78">
        <v>1E-4</v>
      </c>
      <c r="W84" s="100"/>
    </row>
    <row r="85" spans="2:23">
      <c r="B85" t="s">
        <v>3089</v>
      </c>
      <c r="C85" t="s">
        <v>3055</v>
      </c>
      <c r="D85" t="s">
        <v>3093</v>
      </c>
      <c r="E85"/>
      <c r="F85" t="s">
        <v>3091</v>
      </c>
      <c r="G85" s="95">
        <v>43634</v>
      </c>
      <c r="H85" t="s">
        <v>2201</v>
      </c>
      <c r="I85" s="77">
        <v>5.29</v>
      </c>
      <c r="J85" t="s">
        <v>349</v>
      </c>
      <c r="K85" t="s">
        <v>102</v>
      </c>
      <c r="L85" s="78">
        <v>3.5999999999999997E-2</v>
      </c>
      <c r="M85" s="78">
        <v>2.7699999999999999E-2</v>
      </c>
      <c r="N85" s="77">
        <v>6055.71</v>
      </c>
      <c r="O85" s="77">
        <v>115.53</v>
      </c>
      <c r="P85" s="77">
        <v>6.9961617629999999</v>
      </c>
      <c r="Q85" s="78">
        <v>8.0000000000000004E-4</v>
      </c>
      <c r="R85" s="78">
        <v>1E-4</v>
      </c>
      <c r="W85" s="100"/>
    </row>
    <row r="86" spans="2:23">
      <c r="B86" t="s">
        <v>3094</v>
      </c>
      <c r="C86" t="s">
        <v>3015</v>
      </c>
      <c r="D86" t="s">
        <v>3095</v>
      </c>
      <c r="E86"/>
      <c r="F86" t="s">
        <v>3091</v>
      </c>
      <c r="G86" s="95">
        <v>44651</v>
      </c>
      <c r="H86" t="s">
        <v>2201</v>
      </c>
      <c r="I86" s="77">
        <v>7.82</v>
      </c>
      <c r="J86" t="s">
        <v>349</v>
      </c>
      <c r="K86" t="s">
        <v>102</v>
      </c>
      <c r="L86" s="78">
        <v>1.7999999999999999E-2</v>
      </c>
      <c r="M86" s="78">
        <v>3.6600000000000001E-2</v>
      </c>
      <c r="N86" s="77">
        <v>107369.43</v>
      </c>
      <c r="O86" s="77">
        <v>92.92</v>
      </c>
      <c r="P86" s="77">
        <v>99.767674356000001</v>
      </c>
      <c r="Q86" s="78">
        <v>1.0699999999999999E-2</v>
      </c>
      <c r="R86" s="78">
        <v>1.1000000000000001E-3</v>
      </c>
      <c r="W86" s="100"/>
    </row>
    <row r="87" spans="2:23">
      <c r="B87" t="s">
        <v>3094</v>
      </c>
      <c r="C87" t="s">
        <v>3015</v>
      </c>
      <c r="D87" t="s">
        <v>3096</v>
      </c>
      <c r="E87"/>
      <c r="F87" t="s">
        <v>3091</v>
      </c>
      <c r="G87" s="95">
        <v>44651</v>
      </c>
      <c r="H87" t="s">
        <v>2201</v>
      </c>
      <c r="I87" s="77">
        <v>7.42</v>
      </c>
      <c r="J87" t="s">
        <v>349</v>
      </c>
      <c r="K87" t="s">
        <v>102</v>
      </c>
      <c r="L87" s="78">
        <v>1.8800000000000001E-2</v>
      </c>
      <c r="M87" s="78">
        <v>3.8699999999999998E-2</v>
      </c>
      <c r="N87" s="77">
        <v>66326</v>
      </c>
      <c r="O87" s="77">
        <v>92.79</v>
      </c>
      <c r="P87" s="77">
        <v>61.543895399999997</v>
      </c>
      <c r="Q87" s="78">
        <v>6.6E-3</v>
      </c>
      <c r="R87" s="78">
        <v>6.9999999999999999E-4</v>
      </c>
      <c r="W87" s="100"/>
    </row>
    <row r="88" spans="2:23">
      <c r="B88" t="s">
        <v>3094</v>
      </c>
      <c r="C88" t="s">
        <v>3015</v>
      </c>
      <c r="D88" t="s">
        <v>3097</v>
      </c>
      <c r="E88"/>
      <c r="F88" t="s">
        <v>3091</v>
      </c>
      <c r="G88" s="95">
        <v>44705</v>
      </c>
      <c r="H88" t="s">
        <v>2201</v>
      </c>
      <c r="I88" s="77">
        <v>7.73</v>
      </c>
      <c r="J88" t="s">
        <v>349</v>
      </c>
      <c r="K88" t="s">
        <v>102</v>
      </c>
      <c r="L88" s="78">
        <v>2.3699999999999999E-2</v>
      </c>
      <c r="M88" s="78">
        <v>2.3800000000000002E-2</v>
      </c>
      <c r="N88" s="77">
        <v>43822.26</v>
      </c>
      <c r="O88" s="77">
        <v>105.84</v>
      </c>
      <c r="P88" s="77">
        <v>46.381479984000002</v>
      </c>
      <c r="Q88" s="78">
        <v>5.0000000000000001E-3</v>
      </c>
      <c r="R88" s="78">
        <v>5.0000000000000001E-4</v>
      </c>
      <c r="W88" s="100"/>
    </row>
    <row r="89" spans="2:23">
      <c r="B89" t="s">
        <v>3094</v>
      </c>
      <c r="C89" t="s">
        <v>3015</v>
      </c>
      <c r="D89" t="s">
        <v>3098</v>
      </c>
      <c r="E89"/>
      <c r="F89" t="s">
        <v>3091</v>
      </c>
      <c r="G89" s="95">
        <v>44705</v>
      </c>
      <c r="H89" t="s">
        <v>2201</v>
      </c>
      <c r="I89" s="77">
        <v>7.36</v>
      </c>
      <c r="J89" t="s">
        <v>349</v>
      </c>
      <c r="K89" t="s">
        <v>102</v>
      </c>
      <c r="L89" s="78">
        <v>2.3199999999999998E-2</v>
      </c>
      <c r="M89" s="78">
        <v>2.5499999999999998E-2</v>
      </c>
      <c r="N89" s="77">
        <v>31143.919999999998</v>
      </c>
      <c r="O89" s="77">
        <v>104.19</v>
      </c>
      <c r="P89" s="77">
        <v>32.448850247999999</v>
      </c>
      <c r="Q89" s="78">
        <v>3.5000000000000001E-3</v>
      </c>
      <c r="R89" s="78">
        <v>2.9999999999999997E-4</v>
      </c>
      <c r="W89" s="100"/>
    </row>
    <row r="90" spans="2:23">
      <c r="B90" t="s">
        <v>3099</v>
      </c>
      <c r="C90" t="s">
        <v>3055</v>
      </c>
      <c r="D90" t="s">
        <v>3100</v>
      </c>
      <c r="E90"/>
      <c r="F90" t="s">
        <v>3091</v>
      </c>
      <c r="G90" s="95">
        <v>44087</v>
      </c>
      <c r="H90" t="s">
        <v>2201</v>
      </c>
      <c r="I90" s="77">
        <v>5.39</v>
      </c>
      <c r="J90" t="s">
        <v>349</v>
      </c>
      <c r="K90" t="s">
        <v>102</v>
      </c>
      <c r="L90" s="78">
        <v>1.7899999999999999E-2</v>
      </c>
      <c r="M90" s="78">
        <v>2.81E-2</v>
      </c>
      <c r="N90" s="77">
        <v>26154.12</v>
      </c>
      <c r="O90" s="77">
        <v>104.81</v>
      </c>
      <c r="P90" s="77">
        <v>27.412133172000001</v>
      </c>
      <c r="Q90" s="78">
        <v>2.8999999999999998E-3</v>
      </c>
      <c r="R90" s="78">
        <v>2.9999999999999997E-4</v>
      </c>
      <c r="W90" s="100"/>
    </row>
    <row r="91" spans="2:23">
      <c r="B91" t="s">
        <v>3099</v>
      </c>
      <c r="C91" t="s">
        <v>3055</v>
      </c>
      <c r="D91" t="s">
        <v>3101</v>
      </c>
      <c r="E91"/>
      <c r="F91" t="s">
        <v>3091</v>
      </c>
      <c r="G91" s="95">
        <v>44087</v>
      </c>
      <c r="H91" t="s">
        <v>2201</v>
      </c>
      <c r="I91" s="77">
        <v>6.75</v>
      </c>
      <c r="J91" t="s">
        <v>349</v>
      </c>
      <c r="K91" t="s">
        <v>102</v>
      </c>
      <c r="L91" s="78">
        <v>7.5499999999999998E-2</v>
      </c>
      <c r="M91" s="78">
        <v>7.9500000000000001E-2</v>
      </c>
      <c r="N91" s="77">
        <v>10192.67</v>
      </c>
      <c r="O91" s="77">
        <v>99.48</v>
      </c>
      <c r="P91" s="77">
        <v>10.139668115999999</v>
      </c>
      <c r="Q91" s="78">
        <v>1.1000000000000001E-3</v>
      </c>
      <c r="R91" s="78">
        <v>1E-4</v>
      </c>
      <c r="W91" s="100"/>
    </row>
    <row r="92" spans="2:23">
      <c r="B92" t="s">
        <v>3102</v>
      </c>
      <c r="C92" t="s">
        <v>3055</v>
      </c>
      <c r="D92" t="s">
        <v>3103</v>
      </c>
      <c r="E92"/>
      <c r="F92" t="s">
        <v>3091</v>
      </c>
      <c r="G92" s="95">
        <v>44748</v>
      </c>
      <c r="H92" t="s">
        <v>2201</v>
      </c>
      <c r="I92" s="77">
        <v>1.86</v>
      </c>
      <c r="J92" t="s">
        <v>349</v>
      </c>
      <c r="K92" t="s">
        <v>102</v>
      </c>
      <c r="L92" s="78">
        <v>7.5700000000000003E-2</v>
      </c>
      <c r="M92" s="78">
        <v>8.48E-2</v>
      </c>
      <c r="N92" s="77">
        <v>342325.36</v>
      </c>
      <c r="O92" s="77">
        <v>100.48</v>
      </c>
      <c r="P92" s="77">
        <v>343.96852172799998</v>
      </c>
      <c r="Q92" s="78">
        <v>3.6999999999999998E-2</v>
      </c>
      <c r="R92" s="78">
        <v>3.7000000000000002E-3</v>
      </c>
      <c r="W92" s="100"/>
    </row>
    <row r="93" spans="2:23">
      <c r="B93" t="s">
        <v>3104</v>
      </c>
      <c r="C93" t="s">
        <v>3015</v>
      </c>
      <c r="D93" t="s">
        <v>3105</v>
      </c>
      <c r="E93"/>
      <c r="F93" t="s">
        <v>3091</v>
      </c>
      <c r="G93" s="95">
        <v>45015</v>
      </c>
      <c r="H93" t="s">
        <v>2201</v>
      </c>
      <c r="I93" s="77">
        <v>4.0999999999999996</v>
      </c>
      <c r="J93" t="s">
        <v>590</v>
      </c>
      <c r="K93" t="s">
        <v>102</v>
      </c>
      <c r="L93" s="78">
        <v>3.3599999999999998E-2</v>
      </c>
      <c r="M93" s="78">
        <v>3.1699999999999999E-2</v>
      </c>
      <c r="N93" s="77">
        <v>33297.5</v>
      </c>
      <c r="O93" s="77">
        <v>103.08</v>
      </c>
      <c r="P93" s="77">
        <v>34.323062999999998</v>
      </c>
      <c r="Q93" s="78">
        <v>3.7000000000000002E-3</v>
      </c>
      <c r="R93" s="78">
        <v>4.0000000000000002E-4</v>
      </c>
      <c r="W93" s="100"/>
    </row>
    <row r="94" spans="2:23">
      <c r="B94" t="s">
        <v>3106</v>
      </c>
      <c r="C94" t="s">
        <v>3055</v>
      </c>
      <c r="D94" t="s">
        <v>3107</v>
      </c>
      <c r="E94"/>
      <c r="F94" t="s">
        <v>499</v>
      </c>
      <c r="G94" s="95">
        <v>40903</v>
      </c>
      <c r="H94" t="s">
        <v>208</v>
      </c>
      <c r="I94" s="77">
        <v>3.89</v>
      </c>
      <c r="J94" t="s">
        <v>356</v>
      </c>
      <c r="K94" t="s">
        <v>102</v>
      </c>
      <c r="L94" s="78">
        <v>5.2600000000000001E-2</v>
      </c>
      <c r="M94" s="78">
        <v>3.3700000000000001E-2</v>
      </c>
      <c r="N94" s="77">
        <v>998.49</v>
      </c>
      <c r="O94" s="77">
        <v>123.18</v>
      </c>
      <c r="P94" s="77">
        <v>1.2299399820000001</v>
      </c>
      <c r="Q94" s="78">
        <v>1E-4</v>
      </c>
      <c r="R94" s="78">
        <v>0</v>
      </c>
      <c r="W94" s="100"/>
    </row>
    <row r="95" spans="2:23">
      <c r="B95" t="s">
        <v>3106</v>
      </c>
      <c r="C95" t="s">
        <v>3055</v>
      </c>
      <c r="D95" t="s">
        <v>3108</v>
      </c>
      <c r="E95"/>
      <c r="F95" t="s">
        <v>499</v>
      </c>
      <c r="G95" s="95">
        <v>40933</v>
      </c>
      <c r="H95" t="s">
        <v>208</v>
      </c>
      <c r="I95" s="77">
        <v>3.93</v>
      </c>
      <c r="J95" t="s">
        <v>356</v>
      </c>
      <c r="K95" t="s">
        <v>102</v>
      </c>
      <c r="L95" s="78">
        <v>5.1299999999999998E-2</v>
      </c>
      <c r="M95" s="78">
        <v>2.5399999999999999E-2</v>
      </c>
      <c r="N95" s="77">
        <v>3682</v>
      </c>
      <c r="O95" s="77">
        <v>126.52</v>
      </c>
      <c r="P95" s="77">
        <v>4.6584664</v>
      </c>
      <c r="Q95" s="78">
        <v>5.0000000000000001E-4</v>
      </c>
      <c r="R95" s="78">
        <v>0</v>
      </c>
      <c r="W95" s="100"/>
    </row>
    <row r="96" spans="2:23">
      <c r="B96" t="s">
        <v>3106</v>
      </c>
      <c r="C96" t="s">
        <v>3055</v>
      </c>
      <c r="D96" t="s">
        <v>3109</v>
      </c>
      <c r="E96"/>
      <c r="F96" t="s">
        <v>499</v>
      </c>
      <c r="G96" s="95">
        <v>40993</v>
      </c>
      <c r="H96" t="s">
        <v>208</v>
      </c>
      <c r="I96" s="77">
        <v>3.93</v>
      </c>
      <c r="J96" t="s">
        <v>356</v>
      </c>
      <c r="K96" t="s">
        <v>102</v>
      </c>
      <c r="L96" s="78">
        <v>5.1499999999999997E-2</v>
      </c>
      <c r="M96" s="78">
        <v>2.5399999999999999E-2</v>
      </c>
      <c r="N96" s="77">
        <v>2142.83</v>
      </c>
      <c r="O96" s="77">
        <v>126.59</v>
      </c>
      <c r="P96" s="77">
        <v>2.7126084970000002</v>
      </c>
      <c r="Q96" s="78">
        <v>2.9999999999999997E-4</v>
      </c>
      <c r="R96" s="78">
        <v>0</v>
      </c>
      <c r="W96" s="100"/>
    </row>
    <row r="97" spans="2:23">
      <c r="B97" t="s">
        <v>3106</v>
      </c>
      <c r="C97" t="s">
        <v>3055</v>
      </c>
      <c r="D97" t="s">
        <v>3110</v>
      </c>
      <c r="E97"/>
      <c r="F97" t="s">
        <v>499</v>
      </c>
      <c r="G97" s="95">
        <v>41053</v>
      </c>
      <c r="H97" t="s">
        <v>208</v>
      </c>
      <c r="I97" s="77">
        <v>3.93</v>
      </c>
      <c r="J97" t="s">
        <v>356</v>
      </c>
      <c r="K97" t="s">
        <v>102</v>
      </c>
      <c r="L97" s="78">
        <v>5.0999999999999997E-2</v>
      </c>
      <c r="M97" s="78">
        <v>2.5399999999999999E-2</v>
      </c>
      <c r="N97" s="77">
        <v>1509.36</v>
      </c>
      <c r="O97" s="77">
        <v>124.79</v>
      </c>
      <c r="P97" s="77">
        <v>1.883530344</v>
      </c>
      <c r="Q97" s="78">
        <v>2.0000000000000001E-4</v>
      </c>
      <c r="R97" s="78">
        <v>0</v>
      </c>
      <c r="W97" s="100"/>
    </row>
    <row r="98" spans="2:23">
      <c r="B98" t="s">
        <v>3106</v>
      </c>
      <c r="C98" t="s">
        <v>3055</v>
      </c>
      <c r="D98" t="s">
        <v>3111</v>
      </c>
      <c r="E98"/>
      <c r="F98" t="s">
        <v>499</v>
      </c>
      <c r="G98" s="95">
        <v>41269</v>
      </c>
      <c r="H98" t="s">
        <v>208</v>
      </c>
      <c r="I98" s="77">
        <v>3.96</v>
      </c>
      <c r="J98" t="s">
        <v>356</v>
      </c>
      <c r="K98" t="s">
        <v>102</v>
      </c>
      <c r="L98" s="78">
        <v>5.0999999999999997E-2</v>
      </c>
      <c r="M98" s="78">
        <v>2.12E-2</v>
      </c>
      <c r="N98" s="77">
        <v>852.54</v>
      </c>
      <c r="O98" s="77">
        <v>126.6</v>
      </c>
      <c r="P98" s="77">
        <v>1.0793156399999999</v>
      </c>
      <c r="Q98" s="78">
        <v>1E-4</v>
      </c>
      <c r="R98" s="78">
        <v>0</v>
      </c>
      <c r="W98" s="100"/>
    </row>
    <row r="99" spans="2:23">
      <c r="B99" t="s">
        <v>3106</v>
      </c>
      <c r="C99" t="s">
        <v>3055</v>
      </c>
      <c r="D99" t="s">
        <v>3112</v>
      </c>
      <c r="E99"/>
      <c r="F99" t="s">
        <v>499</v>
      </c>
      <c r="G99" s="95">
        <v>41298</v>
      </c>
      <c r="H99" t="s">
        <v>208</v>
      </c>
      <c r="I99" s="77">
        <v>3.93</v>
      </c>
      <c r="J99" t="s">
        <v>356</v>
      </c>
      <c r="K99" t="s">
        <v>102</v>
      </c>
      <c r="L99" s="78">
        <v>5.0999999999999997E-2</v>
      </c>
      <c r="M99" s="78">
        <v>2.5399999999999999E-2</v>
      </c>
      <c r="N99" s="77">
        <v>1725.11</v>
      </c>
      <c r="O99" s="77">
        <v>124.31</v>
      </c>
      <c r="P99" s="77">
        <v>2.1444842409999998</v>
      </c>
      <c r="Q99" s="78">
        <v>2.0000000000000001E-4</v>
      </c>
      <c r="R99" s="78">
        <v>0</v>
      </c>
      <c r="W99" s="100"/>
    </row>
    <row r="100" spans="2:23">
      <c r="B100" t="s">
        <v>3106</v>
      </c>
      <c r="C100" t="s">
        <v>3055</v>
      </c>
      <c r="D100" t="s">
        <v>3113</v>
      </c>
      <c r="E100"/>
      <c r="F100" t="s">
        <v>499</v>
      </c>
      <c r="G100" s="95">
        <v>41330</v>
      </c>
      <c r="H100" t="s">
        <v>208</v>
      </c>
      <c r="I100" s="77">
        <v>3.93</v>
      </c>
      <c r="J100" t="s">
        <v>356</v>
      </c>
      <c r="K100" t="s">
        <v>102</v>
      </c>
      <c r="L100" s="78">
        <v>5.0999999999999997E-2</v>
      </c>
      <c r="M100" s="78">
        <v>2.5399999999999999E-2</v>
      </c>
      <c r="N100" s="77">
        <v>2674.21</v>
      </c>
      <c r="O100" s="77">
        <v>124.54</v>
      </c>
      <c r="P100" s="77">
        <v>3.3304611340000001</v>
      </c>
      <c r="Q100" s="78">
        <v>4.0000000000000002E-4</v>
      </c>
      <c r="R100" s="78">
        <v>0</v>
      </c>
      <c r="W100" s="100"/>
    </row>
    <row r="101" spans="2:23">
      <c r="B101" t="s">
        <v>3106</v>
      </c>
      <c r="C101" t="s">
        <v>3055</v>
      </c>
      <c r="D101" t="s">
        <v>3114</v>
      </c>
      <c r="E101"/>
      <c r="F101" t="s">
        <v>499</v>
      </c>
      <c r="G101" s="95">
        <v>41389</v>
      </c>
      <c r="H101" t="s">
        <v>208</v>
      </c>
      <c r="I101" s="77">
        <v>3.96</v>
      </c>
      <c r="J101" t="s">
        <v>356</v>
      </c>
      <c r="K101" t="s">
        <v>102</v>
      </c>
      <c r="L101" s="78">
        <v>5.0999999999999997E-2</v>
      </c>
      <c r="M101" s="78">
        <v>2.12E-2</v>
      </c>
      <c r="N101" s="77">
        <v>1170.54</v>
      </c>
      <c r="O101" s="77">
        <v>126.34</v>
      </c>
      <c r="P101" s="77">
        <v>1.4788602360000001</v>
      </c>
      <c r="Q101" s="78">
        <v>2.0000000000000001E-4</v>
      </c>
      <c r="R101" s="78">
        <v>0</v>
      </c>
      <c r="W101" s="100"/>
    </row>
    <row r="102" spans="2:23">
      <c r="B102" t="s">
        <v>3106</v>
      </c>
      <c r="C102" t="s">
        <v>3055</v>
      </c>
      <c r="D102" t="s">
        <v>3115</v>
      </c>
      <c r="E102"/>
      <c r="F102" t="s">
        <v>499</v>
      </c>
      <c r="G102" s="95">
        <v>41085</v>
      </c>
      <c r="H102" t="s">
        <v>208</v>
      </c>
      <c r="I102" s="77">
        <v>3.93</v>
      </c>
      <c r="J102" t="s">
        <v>356</v>
      </c>
      <c r="K102" t="s">
        <v>102</v>
      </c>
      <c r="L102" s="78">
        <v>5.0999999999999997E-2</v>
      </c>
      <c r="M102" s="78">
        <v>2.5399999999999999E-2</v>
      </c>
      <c r="N102" s="77">
        <v>2777.32</v>
      </c>
      <c r="O102" s="77">
        <v>124.79</v>
      </c>
      <c r="P102" s="77">
        <v>3.4658176279999999</v>
      </c>
      <c r="Q102" s="78">
        <v>4.0000000000000002E-4</v>
      </c>
      <c r="R102" s="78">
        <v>0</v>
      </c>
      <c r="W102" s="100"/>
    </row>
    <row r="103" spans="2:23">
      <c r="B103" t="s">
        <v>3106</v>
      </c>
      <c r="C103" t="s">
        <v>3055</v>
      </c>
      <c r="D103" t="s">
        <v>3116</v>
      </c>
      <c r="E103"/>
      <c r="F103" t="s">
        <v>499</v>
      </c>
      <c r="G103" s="95">
        <v>41115</v>
      </c>
      <c r="H103" t="s">
        <v>208</v>
      </c>
      <c r="I103" s="77">
        <v>3.93</v>
      </c>
      <c r="J103" t="s">
        <v>356</v>
      </c>
      <c r="K103" t="s">
        <v>102</v>
      </c>
      <c r="L103" s="78">
        <v>5.0999999999999997E-2</v>
      </c>
      <c r="M103" s="78">
        <v>2.5600000000000001E-2</v>
      </c>
      <c r="N103" s="77">
        <v>1231.6099999999999</v>
      </c>
      <c r="O103" s="77">
        <v>125.07</v>
      </c>
      <c r="P103" s="77">
        <v>1.5403746270000001</v>
      </c>
      <c r="Q103" s="78">
        <v>2.0000000000000001E-4</v>
      </c>
      <c r="R103" s="78">
        <v>0</v>
      </c>
      <c r="W103" s="100"/>
    </row>
    <row r="104" spans="2:23">
      <c r="B104" t="s">
        <v>3106</v>
      </c>
      <c r="C104" t="s">
        <v>3055</v>
      </c>
      <c r="D104" t="s">
        <v>3117</v>
      </c>
      <c r="E104"/>
      <c r="F104" t="s">
        <v>499</v>
      </c>
      <c r="G104" s="95">
        <v>41179</v>
      </c>
      <c r="H104" t="s">
        <v>208</v>
      </c>
      <c r="I104" s="77">
        <v>3.93</v>
      </c>
      <c r="J104" t="s">
        <v>356</v>
      </c>
      <c r="K104" t="s">
        <v>102</v>
      </c>
      <c r="L104" s="78">
        <v>5.0999999999999997E-2</v>
      </c>
      <c r="M104" s="78">
        <v>2.5399999999999999E-2</v>
      </c>
      <c r="N104" s="77">
        <v>1553.05</v>
      </c>
      <c r="O104" s="77">
        <v>123.73</v>
      </c>
      <c r="P104" s="77">
        <v>1.9215887650000001</v>
      </c>
      <c r="Q104" s="78">
        <v>2.0000000000000001E-4</v>
      </c>
      <c r="R104" s="78">
        <v>0</v>
      </c>
      <c r="W104" s="100"/>
    </row>
    <row r="105" spans="2:23">
      <c r="B105" t="s">
        <v>3106</v>
      </c>
      <c r="C105" t="s">
        <v>3055</v>
      </c>
      <c r="D105" t="s">
        <v>3118</v>
      </c>
      <c r="E105"/>
      <c r="F105" t="s">
        <v>499</v>
      </c>
      <c r="G105" s="95">
        <v>41207</v>
      </c>
      <c r="H105" t="s">
        <v>208</v>
      </c>
      <c r="I105" s="77">
        <v>3.96</v>
      </c>
      <c r="J105" t="s">
        <v>356</v>
      </c>
      <c r="K105" t="s">
        <v>102</v>
      </c>
      <c r="L105" s="78">
        <v>5.0999999999999997E-2</v>
      </c>
      <c r="M105" s="78">
        <v>2.1100000000000001E-2</v>
      </c>
      <c r="N105" s="77">
        <v>355.08</v>
      </c>
      <c r="O105" s="77">
        <v>125.79</v>
      </c>
      <c r="P105" s="77">
        <v>0.44665513200000001</v>
      </c>
      <c r="Q105" s="78">
        <v>0</v>
      </c>
      <c r="R105" s="78">
        <v>0</v>
      </c>
      <c r="W105" s="100"/>
    </row>
    <row r="106" spans="2:23">
      <c r="B106" t="s">
        <v>3106</v>
      </c>
      <c r="C106" t="s">
        <v>3055</v>
      </c>
      <c r="D106" t="s">
        <v>3119</v>
      </c>
      <c r="E106"/>
      <c r="F106" t="s">
        <v>499</v>
      </c>
      <c r="G106" s="95">
        <v>41239</v>
      </c>
      <c r="H106" t="s">
        <v>208</v>
      </c>
      <c r="I106" s="77">
        <v>3.93</v>
      </c>
      <c r="J106" t="s">
        <v>356</v>
      </c>
      <c r="K106" t="s">
        <v>102</v>
      </c>
      <c r="L106" s="78">
        <v>5.0999999999999997E-2</v>
      </c>
      <c r="M106" s="78">
        <v>2.5399999999999999E-2</v>
      </c>
      <c r="N106" s="77">
        <v>3131.4</v>
      </c>
      <c r="O106" s="77">
        <v>123.97</v>
      </c>
      <c r="P106" s="77">
        <v>3.88199658</v>
      </c>
      <c r="Q106" s="78">
        <v>4.0000000000000002E-4</v>
      </c>
      <c r="R106" s="78">
        <v>0</v>
      </c>
      <c r="W106" s="100"/>
    </row>
    <row r="107" spans="2:23">
      <c r="B107" t="s">
        <v>3106</v>
      </c>
      <c r="C107" t="s">
        <v>3055</v>
      </c>
      <c r="D107" t="s">
        <v>3120</v>
      </c>
      <c r="E107"/>
      <c r="F107" t="s">
        <v>499</v>
      </c>
      <c r="G107" s="95">
        <v>41450</v>
      </c>
      <c r="H107" t="s">
        <v>208</v>
      </c>
      <c r="I107" s="77">
        <v>3.96</v>
      </c>
      <c r="J107" t="s">
        <v>356</v>
      </c>
      <c r="K107" t="s">
        <v>102</v>
      </c>
      <c r="L107" s="78">
        <v>5.0999999999999997E-2</v>
      </c>
      <c r="M107" s="78">
        <v>2.1399999999999999E-2</v>
      </c>
      <c r="N107" s="77">
        <v>706.28</v>
      </c>
      <c r="O107" s="77">
        <v>125.63</v>
      </c>
      <c r="P107" s="77">
        <v>0.88729956399999999</v>
      </c>
      <c r="Q107" s="78">
        <v>1E-4</v>
      </c>
      <c r="R107" s="78">
        <v>0</v>
      </c>
      <c r="W107" s="100"/>
    </row>
    <row r="108" spans="2:23">
      <c r="B108" t="s">
        <v>3106</v>
      </c>
      <c r="C108" t="s">
        <v>3055</v>
      </c>
      <c r="D108" t="s">
        <v>3121</v>
      </c>
      <c r="E108"/>
      <c r="F108" t="s">
        <v>499</v>
      </c>
      <c r="G108" s="95">
        <v>41480</v>
      </c>
      <c r="H108" t="s">
        <v>208</v>
      </c>
      <c r="I108" s="77">
        <v>3.95</v>
      </c>
      <c r="J108" t="s">
        <v>356</v>
      </c>
      <c r="K108" t="s">
        <v>102</v>
      </c>
      <c r="L108" s="78">
        <v>5.0999999999999997E-2</v>
      </c>
      <c r="M108" s="78">
        <v>2.2200000000000001E-2</v>
      </c>
      <c r="N108" s="77">
        <v>620.25</v>
      </c>
      <c r="O108" s="77">
        <v>124.24</v>
      </c>
      <c r="P108" s="77">
        <v>0.77059860000000002</v>
      </c>
      <c r="Q108" s="78">
        <v>1E-4</v>
      </c>
      <c r="R108" s="78">
        <v>0</v>
      </c>
      <c r="W108" s="100"/>
    </row>
    <row r="109" spans="2:23">
      <c r="B109" t="s">
        <v>3106</v>
      </c>
      <c r="C109" t="s">
        <v>3055</v>
      </c>
      <c r="D109" t="s">
        <v>3122</v>
      </c>
      <c r="E109"/>
      <c r="F109" t="s">
        <v>499</v>
      </c>
      <c r="G109" s="95">
        <v>41512</v>
      </c>
      <c r="H109" t="s">
        <v>208</v>
      </c>
      <c r="I109" s="77">
        <v>3.89</v>
      </c>
      <c r="J109" t="s">
        <v>356</v>
      </c>
      <c r="K109" t="s">
        <v>102</v>
      </c>
      <c r="L109" s="78">
        <v>5.0999999999999997E-2</v>
      </c>
      <c r="M109" s="78">
        <v>3.3799999999999997E-2</v>
      </c>
      <c r="N109" s="77">
        <v>1933.74</v>
      </c>
      <c r="O109" s="77">
        <v>118.48</v>
      </c>
      <c r="P109" s="77">
        <v>2.291095152</v>
      </c>
      <c r="Q109" s="78">
        <v>2.0000000000000001E-4</v>
      </c>
      <c r="R109" s="78">
        <v>0</v>
      </c>
      <c r="W109" s="100"/>
    </row>
    <row r="110" spans="2:23">
      <c r="B110" t="s">
        <v>3106</v>
      </c>
      <c r="C110" t="s">
        <v>3055</v>
      </c>
      <c r="D110" t="s">
        <v>3123</v>
      </c>
      <c r="E110"/>
      <c r="F110" t="s">
        <v>499</v>
      </c>
      <c r="G110" s="95">
        <v>41547</v>
      </c>
      <c r="H110" t="s">
        <v>208</v>
      </c>
      <c r="I110" s="77">
        <v>3.89</v>
      </c>
      <c r="J110" t="s">
        <v>356</v>
      </c>
      <c r="K110" t="s">
        <v>102</v>
      </c>
      <c r="L110" s="78">
        <v>5.0999999999999997E-2</v>
      </c>
      <c r="M110" s="78">
        <v>3.39E-2</v>
      </c>
      <c r="N110" s="77">
        <v>1414.94</v>
      </c>
      <c r="O110" s="77">
        <v>118.24</v>
      </c>
      <c r="P110" s="77">
        <v>1.673025056</v>
      </c>
      <c r="Q110" s="78">
        <v>2.0000000000000001E-4</v>
      </c>
      <c r="R110" s="78">
        <v>0</v>
      </c>
      <c r="W110" s="100"/>
    </row>
    <row r="111" spans="2:23">
      <c r="B111" t="s">
        <v>3106</v>
      </c>
      <c r="C111" t="s">
        <v>3055</v>
      </c>
      <c r="D111" t="s">
        <v>3124</v>
      </c>
      <c r="E111"/>
      <c r="F111" t="s">
        <v>499</v>
      </c>
      <c r="G111" s="95">
        <v>41571</v>
      </c>
      <c r="H111" t="s">
        <v>208</v>
      </c>
      <c r="I111" s="77">
        <v>3.95</v>
      </c>
      <c r="J111" t="s">
        <v>356</v>
      </c>
      <c r="K111" t="s">
        <v>102</v>
      </c>
      <c r="L111" s="78">
        <v>5.0999999999999997E-2</v>
      </c>
      <c r="M111" s="78">
        <v>2.3E-2</v>
      </c>
      <c r="N111" s="77">
        <v>689.92</v>
      </c>
      <c r="O111" s="77">
        <v>123.24</v>
      </c>
      <c r="P111" s="77">
        <v>0.85025740800000005</v>
      </c>
      <c r="Q111" s="78">
        <v>1E-4</v>
      </c>
      <c r="R111" s="78">
        <v>0</v>
      </c>
      <c r="W111" s="100"/>
    </row>
    <row r="112" spans="2:23">
      <c r="B112" t="s">
        <v>3106</v>
      </c>
      <c r="C112" t="s">
        <v>3055</v>
      </c>
      <c r="D112" t="s">
        <v>3125</v>
      </c>
      <c r="E112"/>
      <c r="F112" t="s">
        <v>499</v>
      </c>
      <c r="G112" s="95">
        <v>41597</v>
      </c>
      <c r="H112" t="s">
        <v>208</v>
      </c>
      <c r="I112" s="77">
        <v>3.95</v>
      </c>
      <c r="J112" t="s">
        <v>356</v>
      </c>
      <c r="K112" t="s">
        <v>102</v>
      </c>
      <c r="L112" s="78">
        <v>5.0999999999999997E-2</v>
      </c>
      <c r="M112" s="78">
        <v>2.3300000000000001E-2</v>
      </c>
      <c r="N112" s="77">
        <v>178.18</v>
      </c>
      <c r="O112" s="77">
        <v>122.75</v>
      </c>
      <c r="P112" s="77">
        <v>0.21871594999999999</v>
      </c>
      <c r="Q112" s="78">
        <v>0</v>
      </c>
      <c r="R112" s="78">
        <v>0</v>
      </c>
      <c r="W112" s="100"/>
    </row>
    <row r="113" spans="2:23">
      <c r="B113" t="s">
        <v>3106</v>
      </c>
      <c r="C113" t="s">
        <v>3055</v>
      </c>
      <c r="D113" t="s">
        <v>3126</v>
      </c>
      <c r="E113"/>
      <c r="F113" t="s">
        <v>499</v>
      </c>
      <c r="G113" s="95">
        <v>41630</v>
      </c>
      <c r="H113" t="s">
        <v>208</v>
      </c>
      <c r="I113" s="77">
        <v>3.93</v>
      </c>
      <c r="J113" t="s">
        <v>356</v>
      </c>
      <c r="K113" t="s">
        <v>102</v>
      </c>
      <c r="L113" s="78">
        <v>5.0999999999999997E-2</v>
      </c>
      <c r="M113" s="78">
        <v>2.5399999999999999E-2</v>
      </c>
      <c r="N113" s="77">
        <v>2027.08</v>
      </c>
      <c r="O113" s="77">
        <v>122.21</v>
      </c>
      <c r="P113" s="77">
        <v>2.4772944680000002</v>
      </c>
      <c r="Q113" s="78">
        <v>2.9999999999999997E-4</v>
      </c>
      <c r="R113" s="78">
        <v>0</v>
      </c>
      <c r="W113" s="100"/>
    </row>
    <row r="114" spans="2:23">
      <c r="B114" t="s">
        <v>3106</v>
      </c>
      <c r="C114" t="s">
        <v>3055</v>
      </c>
      <c r="D114" t="s">
        <v>3127</v>
      </c>
      <c r="E114"/>
      <c r="F114" t="s">
        <v>499</v>
      </c>
      <c r="G114" s="95">
        <v>41666</v>
      </c>
      <c r="H114" t="s">
        <v>208</v>
      </c>
      <c r="I114" s="77">
        <v>3.94</v>
      </c>
      <c r="J114" t="s">
        <v>356</v>
      </c>
      <c r="K114" t="s">
        <v>102</v>
      </c>
      <c r="L114" s="78">
        <v>5.0999999999999997E-2</v>
      </c>
      <c r="M114" s="78">
        <v>2.5399999999999999E-2</v>
      </c>
      <c r="N114" s="77">
        <v>392.08</v>
      </c>
      <c r="O114" s="77">
        <v>122.12</v>
      </c>
      <c r="P114" s="77">
        <v>0.47880809600000002</v>
      </c>
      <c r="Q114" s="78">
        <v>1E-4</v>
      </c>
      <c r="R114" s="78">
        <v>0</v>
      </c>
      <c r="W114" s="100"/>
    </row>
    <row r="115" spans="2:23">
      <c r="B115" t="s">
        <v>3106</v>
      </c>
      <c r="C115" t="s">
        <v>3055</v>
      </c>
      <c r="D115" t="s">
        <v>3128</v>
      </c>
      <c r="E115"/>
      <c r="F115" t="s">
        <v>499</v>
      </c>
      <c r="G115" s="95">
        <v>41696</v>
      </c>
      <c r="H115" t="s">
        <v>208</v>
      </c>
      <c r="I115" s="77">
        <v>3.94</v>
      </c>
      <c r="J115" t="s">
        <v>356</v>
      </c>
      <c r="K115" t="s">
        <v>102</v>
      </c>
      <c r="L115" s="78">
        <v>5.0999999999999997E-2</v>
      </c>
      <c r="M115" s="78">
        <v>2.5399999999999999E-2</v>
      </c>
      <c r="N115" s="77">
        <v>377.38</v>
      </c>
      <c r="O115" s="77">
        <v>122.84</v>
      </c>
      <c r="P115" s="77">
        <v>0.46357359199999998</v>
      </c>
      <c r="Q115" s="78">
        <v>0</v>
      </c>
      <c r="R115" s="78">
        <v>0</v>
      </c>
      <c r="W115" s="100"/>
    </row>
    <row r="116" spans="2:23">
      <c r="B116" t="s">
        <v>3106</v>
      </c>
      <c r="C116" t="s">
        <v>3055</v>
      </c>
      <c r="D116" t="s">
        <v>3129</v>
      </c>
      <c r="E116"/>
      <c r="F116" t="s">
        <v>499</v>
      </c>
      <c r="G116" s="95">
        <v>41725</v>
      </c>
      <c r="H116" t="s">
        <v>208</v>
      </c>
      <c r="I116" s="77">
        <v>3.94</v>
      </c>
      <c r="J116" t="s">
        <v>356</v>
      </c>
      <c r="K116" t="s">
        <v>102</v>
      </c>
      <c r="L116" s="78">
        <v>5.0999999999999997E-2</v>
      </c>
      <c r="M116" s="78">
        <v>2.5399999999999999E-2</v>
      </c>
      <c r="N116" s="77">
        <v>751.55</v>
      </c>
      <c r="O116" s="77">
        <v>123.07</v>
      </c>
      <c r="P116" s="77">
        <v>0.92493258499999997</v>
      </c>
      <c r="Q116" s="78">
        <v>1E-4</v>
      </c>
      <c r="R116" s="78">
        <v>0</v>
      </c>
      <c r="W116" s="100"/>
    </row>
    <row r="117" spans="2:23">
      <c r="B117" t="s">
        <v>3106</v>
      </c>
      <c r="C117" t="s">
        <v>3055</v>
      </c>
      <c r="D117" t="s">
        <v>3130</v>
      </c>
      <c r="E117"/>
      <c r="F117" t="s">
        <v>499</v>
      </c>
      <c r="G117" s="95">
        <v>41787</v>
      </c>
      <c r="H117" t="s">
        <v>208</v>
      </c>
      <c r="I117" s="77">
        <v>3.94</v>
      </c>
      <c r="J117" t="s">
        <v>356</v>
      </c>
      <c r="K117" t="s">
        <v>102</v>
      </c>
      <c r="L117" s="78">
        <v>5.0999999999999997E-2</v>
      </c>
      <c r="M117" s="78">
        <v>2.5399999999999999E-2</v>
      </c>
      <c r="N117" s="77">
        <v>473.15</v>
      </c>
      <c r="O117" s="77">
        <v>122.59</v>
      </c>
      <c r="P117" s="77">
        <v>0.58003458500000005</v>
      </c>
      <c r="Q117" s="78">
        <v>1E-4</v>
      </c>
      <c r="R117" s="78">
        <v>0</v>
      </c>
      <c r="W117" s="100"/>
    </row>
    <row r="118" spans="2:23">
      <c r="B118" t="s">
        <v>3106</v>
      </c>
      <c r="C118" t="s">
        <v>3055</v>
      </c>
      <c r="D118" t="s">
        <v>3131</v>
      </c>
      <c r="E118"/>
      <c r="F118" t="s">
        <v>499</v>
      </c>
      <c r="G118" s="95">
        <v>41815</v>
      </c>
      <c r="H118" t="s">
        <v>208</v>
      </c>
      <c r="I118" s="77">
        <v>3.94</v>
      </c>
      <c r="J118" t="s">
        <v>356</v>
      </c>
      <c r="K118" t="s">
        <v>102</v>
      </c>
      <c r="L118" s="78">
        <v>5.0999999999999997E-2</v>
      </c>
      <c r="M118" s="78">
        <v>2.5399999999999999E-2</v>
      </c>
      <c r="N118" s="77">
        <v>266.02999999999997</v>
      </c>
      <c r="O118" s="77">
        <v>122.48</v>
      </c>
      <c r="P118" s="77">
        <v>0.32583354399999997</v>
      </c>
      <c r="Q118" s="78">
        <v>0</v>
      </c>
      <c r="R118" s="78">
        <v>0</v>
      </c>
      <c r="W118" s="100"/>
    </row>
    <row r="119" spans="2:23">
      <c r="B119" t="s">
        <v>3106</v>
      </c>
      <c r="C119" t="s">
        <v>3055</v>
      </c>
      <c r="D119" t="s">
        <v>3132</v>
      </c>
      <c r="E119"/>
      <c r="F119" t="s">
        <v>499</v>
      </c>
      <c r="G119" s="95">
        <v>41836</v>
      </c>
      <c r="H119" t="s">
        <v>208</v>
      </c>
      <c r="I119" s="77">
        <v>3.94</v>
      </c>
      <c r="J119" t="s">
        <v>356</v>
      </c>
      <c r="K119" t="s">
        <v>102</v>
      </c>
      <c r="L119" s="78">
        <v>5.0999999999999997E-2</v>
      </c>
      <c r="M119" s="78">
        <v>2.5399999999999999E-2</v>
      </c>
      <c r="N119" s="77">
        <v>790.88</v>
      </c>
      <c r="O119" s="77">
        <v>122.12</v>
      </c>
      <c r="P119" s="77">
        <v>0.96582265599999995</v>
      </c>
      <c r="Q119" s="78">
        <v>1E-4</v>
      </c>
      <c r="R119" s="78">
        <v>0</v>
      </c>
      <c r="W119" s="100"/>
    </row>
    <row r="120" spans="2:23">
      <c r="B120" t="s">
        <v>3106</v>
      </c>
      <c r="C120" t="s">
        <v>3055</v>
      </c>
      <c r="D120" t="s">
        <v>3133</v>
      </c>
      <c r="E120"/>
      <c r="F120" t="s">
        <v>499</v>
      </c>
      <c r="G120" s="95">
        <v>41911</v>
      </c>
      <c r="H120" t="s">
        <v>208</v>
      </c>
      <c r="I120" s="77">
        <v>3.94</v>
      </c>
      <c r="J120" t="s">
        <v>356</v>
      </c>
      <c r="K120" t="s">
        <v>102</v>
      </c>
      <c r="L120" s="78">
        <v>5.0999999999999997E-2</v>
      </c>
      <c r="M120" s="78">
        <v>2.5399999999999999E-2</v>
      </c>
      <c r="N120" s="77">
        <v>310.42</v>
      </c>
      <c r="O120" s="77">
        <v>122.12</v>
      </c>
      <c r="P120" s="77">
        <v>0.379084904</v>
      </c>
      <c r="Q120" s="78">
        <v>0</v>
      </c>
      <c r="R120" s="78">
        <v>0</v>
      </c>
      <c r="W120" s="100"/>
    </row>
    <row r="121" spans="2:23">
      <c r="B121" t="s">
        <v>3106</v>
      </c>
      <c r="C121" t="s">
        <v>3055</v>
      </c>
      <c r="D121" t="s">
        <v>3134</v>
      </c>
      <c r="E121"/>
      <c r="F121" t="s">
        <v>499</v>
      </c>
      <c r="G121" s="95">
        <v>42033</v>
      </c>
      <c r="H121" t="s">
        <v>208</v>
      </c>
      <c r="I121" s="77">
        <v>3.94</v>
      </c>
      <c r="J121" t="s">
        <v>356</v>
      </c>
      <c r="K121" t="s">
        <v>102</v>
      </c>
      <c r="L121" s="78">
        <v>5.0999999999999997E-2</v>
      </c>
      <c r="M121" s="78">
        <v>2.5399999999999999E-2</v>
      </c>
      <c r="N121" s="77">
        <v>2066.31</v>
      </c>
      <c r="O121" s="77">
        <v>122.36</v>
      </c>
      <c r="P121" s="77">
        <v>2.5283369160000002</v>
      </c>
      <c r="Q121" s="78">
        <v>2.9999999999999997E-4</v>
      </c>
      <c r="R121" s="78">
        <v>0</v>
      </c>
      <c r="W121" s="100"/>
    </row>
    <row r="122" spans="2:23">
      <c r="B122" t="s">
        <v>3106</v>
      </c>
      <c r="C122" t="s">
        <v>3055</v>
      </c>
      <c r="D122" t="s">
        <v>3135</v>
      </c>
      <c r="E122"/>
      <c r="F122" t="s">
        <v>499</v>
      </c>
      <c r="G122" s="95">
        <v>42054</v>
      </c>
      <c r="H122" t="s">
        <v>208</v>
      </c>
      <c r="I122" s="77">
        <v>3.93</v>
      </c>
      <c r="J122" t="s">
        <v>356</v>
      </c>
      <c r="K122" t="s">
        <v>102</v>
      </c>
      <c r="L122" s="78">
        <v>5.0999999999999997E-2</v>
      </c>
      <c r="M122" s="78">
        <v>2.5399999999999999E-2</v>
      </c>
      <c r="N122" s="77">
        <v>4036.35</v>
      </c>
      <c r="O122" s="77">
        <v>123.44</v>
      </c>
      <c r="P122" s="77">
        <v>4.9824704400000002</v>
      </c>
      <c r="Q122" s="78">
        <v>5.0000000000000001E-4</v>
      </c>
      <c r="R122" s="78">
        <v>1E-4</v>
      </c>
      <c r="W122" s="100"/>
    </row>
    <row r="123" spans="2:23">
      <c r="B123" t="s">
        <v>3106</v>
      </c>
      <c r="C123" t="s">
        <v>3055</v>
      </c>
      <c r="D123" t="s">
        <v>3136</v>
      </c>
      <c r="E123"/>
      <c r="F123" t="s">
        <v>499</v>
      </c>
      <c r="G123" s="95">
        <v>41422</v>
      </c>
      <c r="H123" t="s">
        <v>208</v>
      </c>
      <c r="I123" s="77">
        <v>3.96</v>
      </c>
      <c r="J123" t="s">
        <v>356</v>
      </c>
      <c r="K123" t="s">
        <v>102</v>
      </c>
      <c r="L123" s="78">
        <v>5.0999999999999997E-2</v>
      </c>
      <c r="M123" s="78">
        <v>2.1299999999999999E-2</v>
      </c>
      <c r="N123" s="77">
        <v>428.72</v>
      </c>
      <c r="O123" s="77">
        <v>125.78</v>
      </c>
      <c r="P123" s="77">
        <v>0.53924401600000005</v>
      </c>
      <c r="Q123" s="78">
        <v>1E-4</v>
      </c>
      <c r="R123" s="78">
        <v>0</v>
      </c>
      <c r="W123" s="100"/>
    </row>
    <row r="124" spans="2:23">
      <c r="B124" t="s">
        <v>3106</v>
      </c>
      <c r="C124" t="s">
        <v>3055</v>
      </c>
      <c r="D124" t="s">
        <v>3137</v>
      </c>
      <c r="E124"/>
      <c r="F124" t="s">
        <v>499</v>
      </c>
      <c r="G124" s="95">
        <v>42565</v>
      </c>
      <c r="H124" t="s">
        <v>208</v>
      </c>
      <c r="I124" s="77">
        <v>3.94</v>
      </c>
      <c r="J124" t="s">
        <v>356</v>
      </c>
      <c r="K124" t="s">
        <v>102</v>
      </c>
      <c r="L124" s="78">
        <v>5.0999999999999997E-2</v>
      </c>
      <c r="M124" s="78">
        <v>2.5399999999999999E-2</v>
      </c>
      <c r="N124" s="77">
        <v>4926.7299999999996</v>
      </c>
      <c r="O124" s="77">
        <v>123.94</v>
      </c>
      <c r="P124" s="77">
        <v>6.1061891619999997</v>
      </c>
      <c r="Q124" s="78">
        <v>6.9999999999999999E-4</v>
      </c>
      <c r="R124" s="78">
        <v>1E-4</v>
      </c>
      <c r="W124" s="100"/>
    </row>
    <row r="125" spans="2:23">
      <c r="B125" t="s">
        <v>3106</v>
      </c>
      <c r="C125" t="s">
        <v>3055</v>
      </c>
      <c r="D125" t="s">
        <v>3138</v>
      </c>
      <c r="E125"/>
      <c r="F125" t="s">
        <v>499</v>
      </c>
      <c r="G125" s="95">
        <v>40871</v>
      </c>
      <c r="H125" t="s">
        <v>208</v>
      </c>
      <c r="I125" s="77">
        <v>3.94</v>
      </c>
      <c r="J125" t="s">
        <v>356</v>
      </c>
      <c r="K125" t="s">
        <v>102</v>
      </c>
      <c r="L125" s="78">
        <v>5.1900000000000002E-2</v>
      </c>
      <c r="M125" s="78">
        <v>2.5399999999999999E-2</v>
      </c>
      <c r="N125" s="77">
        <v>973.18</v>
      </c>
      <c r="O125" s="77">
        <v>126.66</v>
      </c>
      <c r="P125" s="77">
        <v>1.2326297879999999</v>
      </c>
      <c r="Q125" s="78">
        <v>1E-4</v>
      </c>
      <c r="R125" s="78">
        <v>0</v>
      </c>
      <c r="W125" s="100"/>
    </row>
    <row r="126" spans="2:23">
      <c r="B126" t="s">
        <v>3106</v>
      </c>
      <c r="C126" t="s">
        <v>3055</v>
      </c>
      <c r="D126" t="s">
        <v>3139</v>
      </c>
      <c r="E126"/>
      <c r="F126" t="s">
        <v>499</v>
      </c>
      <c r="G126" s="95">
        <v>40570</v>
      </c>
      <c r="H126" t="s">
        <v>208</v>
      </c>
      <c r="I126" s="77">
        <v>3.96</v>
      </c>
      <c r="J126" t="s">
        <v>356</v>
      </c>
      <c r="K126" t="s">
        <v>102</v>
      </c>
      <c r="L126" s="78">
        <v>5.0999999999999997E-2</v>
      </c>
      <c r="M126" s="78">
        <v>2.12E-2</v>
      </c>
      <c r="N126" s="77">
        <v>24980.7</v>
      </c>
      <c r="O126" s="77">
        <v>131.21</v>
      </c>
      <c r="P126" s="77">
        <v>32.777176470000001</v>
      </c>
      <c r="Q126" s="78">
        <v>3.5000000000000001E-3</v>
      </c>
      <c r="R126" s="78">
        <v>4.0000000000000002E-4</v>
      </c>
      <c r="W126" s="100"/>
    </row>
    <row r="127" spans="2:23">
      <c r="B127" t="s">
        <v>3140</v>
      </c>
      <c r="C127" t="s">
        <v>3015</v>
      </c>
      <c r="D127" t="s">
        <v>3141</v>
      </c>
      <c r="E127"/>
      <c r="F127" t="s">
        <v>502</v>
      </c>
      <c r="G127" s="95">
        <v>41423</v>
      </c>
      <c r="H127" t="s">
        <v>150</v>
      </c>
      <c r="I127" s="77">
        <v>2.78</v>
      </c>
      <c r="J127" t="s">
        <v>349</v>
      </c>
      <c r="K127" t="s">
        <v>102</v>
      </c>
      <c r="L127" s="78">
        <v>0.05</v>
      </c>
      <c r="M127" s="78">
        <v>2.1999999999999999E-2</v>
      </c>
      <c r="N127" s="77">
        <v>9176.16</v>
      </c>
      <c r="O127" s="77">
        <v>123.52</v>
      </c>
      <c r="P127" s="77">
        <v>11.334392832000001</v>
      </c>
      <c r="Q127" s="78">
        <v>1.1999999999999999E-3</v>
      </c>
      <c r="R127" s="78">
        <v>1E-4</v>
      </c>
      <c r="W127" s="100"/>
    </row>
    <row r="128" spans="2:23">
      <c r="B128" t="s">
        <v>3140</v>
      </c>
      <c r="C128" t="s">
        <v>3015</v>
      </c>
      <c r="D128" t="s">
        <v>3142</v>
      </c>
      <c r="E128"/>
      <c r="F128" t="s">
        <v>502</v>
      </c>
      <c r="G128" s="95">
        <v>41423</v>
      </c>
      <c r="H128" t="s">
        <v>150</v>
      </c>
      <c r="I128" s="77">
        <v>2.78</v>
      </c>
      <c r="J128" t="s">
        <v>349</v>
      </c>
      <c r="K128" t="s">
        <v>102</v>
      </c>
      <c r="L128" s="78">
        <v>0.05</v>
      </c>
      <c r="M128" s="78">
        <v>2.1999999999999999E-2</v>
      </c>
      <c r="N128" s="77">
        <v>2951.24</v>
      </c>
      <c r="O128" s="77">
        <v>123.52</v>
      </c>
      <c r="P128" s="77">
        <v>3.6453716479999998</v>
      </c>
      <c r="Q128" s="78">
        <v>4.0000000000000002E-4</v>
      </c>
      <c r="R128" s="78">
        <v>0</v>
      </c>
      <c r="W128" s="100"/>
    </row>
    <row r="129" spans="2:23">
      <c r="B129" t="s">
        <v>3140</v>
      </c>
      <c r="C129" t="s">
        <v>3015</v>
      </c>
      <c r="D129" t="s">
        <v>3143</v>
      </c>
      <c r="E129"/>
      <c r="F129" t="s">
        <v>502</v>
      </c>
      <c r="G129" s="95">
        <v>40489</v>
      </c>
      <c r="H129" t="s">
        <v>150</v>
      </c>
      <c r="I129" s="77">
        <v>1.73</v>
      </c>
      <c r="J129" t="s">
        <v>349</v>
      </c>
      <c r="K129" t="s">
        <v>102</v>
      </c>
      <c r="L129" s="78">
        <v>5.7000000000000002E-2</v>
      </c>
      <c r="M129" s="78">
        <v>2.35E-2</v>
      </c>
      <c r="N129" s="77">
        <v>6242.94</v>
      </c>
      <c r="O129" s="77">
        <v>126.03</v>
      </c>
      <c r="P129" s="77">
        <v>7.867977282</v>
      </c>
      <c r="Q129" s="78">
        <v>8.0000000000000004E-4</v>
      </c>
      <c r="R129" s="78">
        <v>1E-4</v>
      </c>
      <c r="W129" s="100"/>
    </row>
    <row r="130" spans="2:23">
      <c r="B130" t="s">
        <v>3140</v>
      </c>
      <c r="C130" t="s">
        <v>3015</v>
      </c>
      <c r="D130" t="s">
        <v>3144</v>
      </c>
      <c r="E130"/>
      <c r="F130" t="s">
        <v>502</v>
      </c>
      <c r="G130" s="95">
        <v>42631</v>
      </c>
      <c r="H130" t="s">
        <v>150</v>
      </c>
      <c r="I130" s="77">
        <v>6.75</v>
      </c>
      <c r="J130" t="s">
        <v>349</v>
      </c>
      <c r="K130" t="s">
        <v>102</v>
      </c>
      <c r="L130" s="78">
        <v>4.1000000000000002E-2</v>
      </c>
      <c r="M130" s="78">
        <v>2.75E-2</v>
      </c>
      <c r="N130" s="77">
        <v>9683.74</v>
      </c>
      <c r="O130" s="77">
        <v>124.25</v>
      </c>
      <c r="P130" s="77">
        <v>12.03204695</v>
      </c>
      <c r="Q130" s="78">
        <v>1.2999999999999999E-3</v>
      </c>
      <c r="R130" s="78">
        <v>1E-4</v>
      </c>
      <c r="W130" s="100"/>
    </row>
    <row r="131" spans="2:23">
      <c r="B131" t="s">
        <v>3140</v>
      </c>
      <c r="C131" t="s">
        <v>3015</v>
      </c>
      <c r="D131" t="s">
        <v>3145</v>
      </c>
      <c r="E131"/>
      <c r="F131" t="s">
        <v>502</v>
      </c>
      <c r="G131" s="95">
        <v>42352</v>
      </c>
      <c r="H131" t="s">
        <v>150</v>
      </c>
      <c r="I131" s="77">
        <v>5.0199999999999996</v>
      </c>
      <c r="J131" t="s">
        <v>349</v>
      </c>
      <c r="K131" t="s">
        <v>102</v>
      </c>
      <c r="L131" s="78">
        <v>0.05</v>
      </c>
      <c r="M131" s="78">
        <v>2.5000000000000001E-2</v>
      </c>
      <c r="N131" s="77">
        <v>10863.57</v>
      </c>
      <c r="O131" s="77">
        <v>128.26</v>
      </c>
      <c r="P131" s="77">
        <v>13.933614882000001</v>
      </c>
      <c r="Q131" s="78">
        <v>1.5E-3</v>
      </c>
      <c r="R131" s="78">
        <v>1E-4</v>
      </c>
      <c r="W131" s="100"/>
    </row>
    <row r="132" spans="2:23">
      <c r="B132" t="s">
        <v>3140</v>
      </c>
      <c r="C132" t="s">
        <v>3015</v>
      </c>
      <c r="D132" t="s">
        <v>3146</v>
      </c>
      <c r="E132"/>
      <c r="F132" t="s">
        <v>502</v>
      </c>
      <c r="G132" s="95">
        <v>42352</v>
      </c>
      <c r="H132" t="s">
        <v>150</v>
      </c>
      <c r="I132" s="77">
        <v>6.8</v>
      </c>
      <c r="J132" t="s">
        <v>349</v>
      </c>
      <c r="K132" t="s">
        <v>102</v>
      </c>
      <c r="L132" s="78">
        <v>4.1000000000000002E-2</v>
      </c>
      <c r="M132" s="78">
        <v>2.4899999999999999E-2</v>
      </c>
      <c r="N132" s="77">
        <v>32632.58</v>
      </c>
      <c r="O132" s="77">
        <v>125.94</v>
      </c>
      <c r="P132" s="77">
        <v>41.097471251999998</v>
      </c>
      <c r="Q132" s="78">
        <v>4.4000000000000003E-3</v>
      </c>
      <c r="R132" s="78">
        <v>4.0000000000000002E-4</v>
      </c>
      <c r="W132" s="100"/>
    </row>
    <row r="133" spans="2:23">
      <c r="B133" t="s">
        <v>3140</v>
      </c>
      <c r="C133" t="s">
        <v>3015</v>
      </c>
      <c r="D133" t="s">
        <v>3147</v>
      </c>
      <c r="E133"/>
      <c r="F133" t="s">
        <v>502</v>
      </c>
      <c r="G133" s="95">
        <v>44223</v>
      </c>
      <c r="H133" t="s">
        <v>150</v>
      </c>
      <c r="I133" s="77">
        <v>12.52</v>
      </c>
      <c r="J133" t="s">
        <v>349</v>
      </c>
      <c r="K133" t="s">
        <v>102</v>
      </c>
      <c r="L133" s="78">
        <v>2.1499999999999998E-2</v>
      </c>
      <c r="M133" s="78">
        <v>3.7100000000000001E-2</v>
      </c>
      <c r="N133" s="77">
        <v>44246.76</v>
      </c>
      <c r="O133" s="77">
        <v>92.33</v>
      </c>
      <c r="P133" s="77">
        <v>40.853033508000003</v>
      </c>
      <c r="Q133" s="78">
        <v>4.4000000000000003E-3</v>
      </c>
      <c r="R133" s="78">
        <v>4.0000000000000002E-4</v>
      </c>
      <c r="W133" s="100"/>
    </row>
    <row r="134" spans="2:23">
      <c r="B134" t="s">
        <v>3148</v>
      </c>
      <c r="C134" t="s">
        <v>3055</v>
      </c>
      <c r="D134" t="s">
        <v>3149</v>
      </c>
      <c r="E134"/>
      <c r="F134" t="s">
        <v>502</v>
      </c>
      <c r="G134" s="95">
        <v>41767</v>
      </c>
      <c r="H134" t="s">
        <v>150</v>
      </c>
      <c r="I134" s="77">
        <v>5.16</v>
      </c>
      <c r="J134" t="s">
        <v>693</v>
      </c>
      <c r="K134" t="s">
        <v>102</v>
      </c>
      <c r="L134" s="78">
        <v>5.3499999999999999E-2</v>
      </c>
      <c r="M134" s="78">
        <v>2.87E-2</v>
      </c>
      <c r="N134" s="77">
        <v>566.66</v>
      </c>
      <c r="O134" s="77">
        <v>127.24</v>
      </c>
      <c r="P134" s="77">
        <v>0.72101818399999995</v>
      </c>
      <c r="Q134" s="78">
        <v>1E-4</v>
      </c>
      <c r="R134" s="78">
        <v>0</v>
      </c>
      <c r="W134" s="100"/>
    </row>
    <row r="135" spans="2:23">
      <c r="B135" t="s">
        <v>3148</v>
      </c>
      <c r="C135" t="s">
        <v>3055</v>
      </c>
      <c r="D135" t="s">
        <v>3150</v>
      </c>
      <c r="E135"/>
      <c r="F135" t="s">
        <v>502</v>
      </c>
      <c r="G135" s="95">
        <v>41767</v>
      </c>
      <c r="H135" t="s">
        <v>150</v>
      </c>
      <c r="I135" s="77">
        <v>4.49</v>
      </c>
      <c r="J135" t="s">
        <v>693</v>
      </c>
      <c r="K135" t="s">
        <v>102</v>
      </c>
      <c r="L135" s="78">
        <v>5.3499999999999999E-2</v>
      </c>
      <c r="M135" s="78">
        <v>2.47E-2</v>
      </c>
      <c r="N135" s="77">
        <v>724.06</v>
      </c>
      <c r="O135" s="77">
        <v>127.24</v>
      </c>
      <c r="P135" s="77">
        <v>0.92129394399999998</v>
      </c>
      <c r="Q135" s="78">
        <v>1E-4</v>
      </c>
      <c r="R135" s="78">
        <v>0</v>
      </c>
      <c r="W135" s="100"/>
    </row>
    <row r="136" spans="2:23">
      <c r="B136" t="s">
        <v>3148</v>
      </c>
      <c r="C136" t="s">
        <v>3055</v>
      </c>
      <c r="D136" t="s">
        <v>3151</v>
      </c>
      <c r="E136"/>
      <c r="F136" t="s">
        <v>502</v>
      </c>
      <c r="G136" s="95">
        <v>41281</v>
      </c>
      <c r="H136" t="s">
        <v>150</v>
      </c>
      <c r="I136" s="77">
        <v>4.53</v>
      </c>
      <c r="J136" t="s">
        <v>693</v>
      </c>
      <c r="K136" t="s">
        <v>102</v>
      </c>
      <c r="L136" s="78">
        <v>5.3499999999999999E-2</v>
      </c>
      <c r="M136" s="78">
        <v>1.8599999999999998E-2</v>
      </c>
      <c r="N136" s="77">
        <v>4813.74</v>
      </c>
      <c r="O136" s="77">
        <v>132.66999999999999</v>
      </c>
      <c r="P136" s="77">
        <v>6.3863888580000001</v>
      </c>
      <c r="Q136" s="78">
        <v>6.9999999999999999E-4</v>
      </c>
      <c r="R136" s="78">
        <v>1E-4</v>
      </c>
      <c r="W136" s="100"/>
    </row>
    <row r="137" spans="2:23">
      <c r="B137" t="s">
        <v>3148</v>
      </c>
      <c r="C137" t="s">
        <v>3055</v>
      </c>
      <c r="D137" t="s">
        <v>3152</v>
      </c>
      <c r="E137"/>
      <c r="F137" t="s">
        <v>502</v>
      </c>
      <c r="G137" s="95">
        <v>41767</v>
      </c>
      <c r="H137" t="s">
        <v>150</v>
      </c>
      <c r="I137" s="77">
        <v>4.49</v>
      </c>
      <c r="J137" t="s">
        <v>693</v>
      </c>
      <c r="K137" t="s">
        <v>102</v>
      </c>
      <c r="L137" s="78">
        <v>5.3499999999999999E-2</v>
      </c>
      <c r="M137" s="78">
        <v>2.47E-2</v>
      </c>
      <c r="N137" s="77">
        <v>849.99</v>
      </c>
      <c r="O137" s="77">
        <v>127.24</v>
      </c>
      <c r="P137" s="77">
        <v>1.0815272760000001</v>
      </c>
      <c r="Q137" s="78">
        <v>1E-4</v>
      </c>
      <c r="R137" s="78">
        <v>0</v>
      </c>
      <c r="W137" s="100"/>
    </row>
    <row r="138" spans="2:23">
      <c r="B138" t="s">
        <v>3148</v>
      </c>
      <c r="C138" t="s">
        <v>3055</v>
      </c>
      <c r="D138" t="s">
        <v>3153</v>
      </c>
      <c r="E138"/>
      <c r="F138" t="s">
        <v>502</v>
      </c>
      <c r="G138" s="95">
        <v>41281</v>
      </c>
      <c r="H138" t="s">
        <v>150</v>
      </c>
      <c r="I138" s="77">
        <v>4.53</v>
      </c>
      <c r="J138" t="s">
        <v>693</v>
      </c>
      <c r="K138" t="s">
        <v>102</v>
      </c>
      <c r="L138" s="78">
        <v>5.3499999999999999E-2</v>
      </c>
      <c r="M138" s="78">
        <v>1.8599999999999998E-2</v>
      </c>
      <c r="N138" s="77">
        <v>3467.53</v>
      </c>
      <c r="O138" s="77">
        <v>132.66999999999999</v>
      </c>
      <c r="P138" s="77">
        <v>4.6003720509999999</v>
      </c>
      <c r="Q138" s="78">
        <v>5.0000000000000001E-4</v>
      </c>
      <c r="R138" s="78">
        <v>0</v>
      </c>
      <c r="W138" s="100"/>
    </row>
    <row r="139" spans="2:23">
      <c r="B139" t="s">
        <v>3148</v>
      </c>
      <c r="C139" t="s">
        <v>3055</v>
      </c>
      <c r="D139" t="s">
        <v>3154</v>
      </c>
      <c r="E139"/>
      <c r="F139" t="s">
        <v>502</v>
      </c>
      <c r="G139" s="95">
        <v>41767</v>
      </c>
      <c r="H139" t="s">
        <v>150</v>
      </c>
      <c r="I139" s="77">
        <v>4.49</v>
      </c>
      <c r="J139" t="s">
        <v>693</v>
      </c>
      <c r="K139" t="s">
        <v>102</v>
      </c>
      <c r="L139" s="78">
        <v>5.3499999999999999E-2</v>
      </c>
      <c r="M139" s="78">
        <v>2.47E-2</v>
      </c>
      <c r="N139" s="77">
        <v>692.42</v>
      </c>
      <c r="O139" s="77">
        <v>127.24</v>
      </c>
      <c r="P139" s="77">
        <v>0.88103520800000001</v>
      </c>
      <c r="Q139" s="78">
        <v>1E-4</v>
      </c>
      <c r="R139" s="78">
        <v>0</v>
      </c>
      <c r="W139" s="100"/>
    </row>
    <row r="140" spans="2:23">
      <c r="B140" t="s">
        <v>3148</v>
      </c>
      <c r="C140" t="s">
        <v>3055</v>
      </c>
      <c r="D140" t="s">
        <v>3155</v>
      </c>
      <c r="E140"/>
      <c r="F140" t="s">
        <v>502</v>
      </c>
      <c r="G140" s="95">
        <v>41281</v>
      </c>
      <c r="H140" t="s">
        <v>150</v>
      </c>
      <c r="I140" s="77">
        <v>4.53</v>
      </c>
      <c r="J140" t="s">
        <v>693</v>
      </c>
      <c r="K140" t="s">
        <v>102</v>
      </c>
      <c r="L140" s="78">
        <v>5.3499999999999999E-2</v>
      </c>
      <c r="M140" s="78">
        <v>1.8599999999999998E-2</v>
      </c>
      <c r="N140" s="77">
        <v>4164.43</v>
      </c>
      <c r="O140" s="77">
        <v>132.66999999999999</v>
      </c>
      <c r="P140" s="77">
        <v>5.5249492809999996</v>
      </c>
      <c r="Q140" s="78">
        <v>5.9999999999999995E-4</v>
      </c>
      <c r="R140" s="78">
        <v>1E-4</v>
      </c>
      <c r="W140" s="100"/>
    </row>
    <row r="141" spans="2:23">
      <c r="B141" t="s">
        <v>3148</v>
      </c>
      <c r="C141" t="s">
        <v>3055</v>
      </c>
      <c r="D141" t="s">
        <v>3156</v>
      </c>
      <c r="E141"/>
      <c r="F141" t="s">
        <v>502</v>
      </c>
      <c r="G141" s="95">
        <v>41767</v>
      </c>
      <c r="H141" t="s">
        <v>150</v>
      </c>
      <c r="I141" s="77">
        <v>4.49</v>
      </c>
      <c r="J141" t="s">
        <v>693</v>
      </c>
      <c r="K141" t="s">
        <v>102</v>
      </c>
      <c r="L141" s="78">
        <v>5.3499999999999999E-2</v>
      </c>
      <c r="M141" s="78">
        <v>2.47E-2</v>
      </c>
      <c r="N141" s="77">
        <v>724.06</v>
      </c>
      <c r="O141" s="77">
        <v>127.24</v>
      </c>
      <c r="P141" s="77">
        <v>0.92129394399999998</v>
      </c>
      <c r="Q141" s="78">
        <v>1E-4</v>
      </c>
      <c r="R141" s="78">
        <v>0</v>
      </c>
      <c r="W141" s="100"/>
    </row>
    <row r="142" spans="2:23">
      <c r="B142" t="s">
        <v>3148</v>
      </c>
      <c r="C142" t="s">
        <v>3055</v>
      </c>
      <c r="D142" t="s">
        <v>3157</v>
      </c>
      <c r="E142"/>
      <c r="F142" t="s">
        <v>502</v>
      </c>
      <c r="G142" s="95">
        <v>41269</v>
      </c>
      <c r="H142" t="s">
        <v>150</v>
      </c>
      <c r="I142" s="77">
        <v>4.53</v>
      </c>
      <c r="J142" t="s">
        <v>693</v>
      </c>
      <c r="K142" t="s">
        <v>102</v>
      </c>
      <c r="L142" s="78">
        <v>5.3499999999999999E-2</v>
      </c>
      <c r="M142" s="78">
        <v>1.8499999999999999E-2</v>
      </c>
      <c r="N142" s="77">
        <v>3820.87</v>
      </c>
      <c r="O142" s="77">
        <v>132.72999999999999</v>
      </c>
      <c r="P142" s="77">
        <v>5.0714407509999999</v>
      </c>
      <c r="Q142" s="78">
        <v>5.0000000000000001E-4</v>
      </c>
      <c r="R142" s="78">
        <v>1E-4</v>
      </c>
      <c r="W142" s="100"/>
    </row>
    <row r="143" spans="2:23">
      <c r="B143" t="s">
        <v>3148</v>
      </c>
      <c r="C143" t="s">
        <v>3055</v>
      </c>
      <c r="D143" t="s">
        <v>3158</v>
      </c>
      <c r="E143"/>
      <c r="F143" t="s">
        <v>502</v>
      </c>
      <c r="G143" s="95">
        <v>41269</v>
      </c>
      <c r="H143" t="s">
        <v>150</v>
      </c>
      <c r="I143" s="77">
        <v>4.53</v>
      </c>
      <c r="J143" t="s">
        <v>693</v>
      </c>
      <c r="K143" t="s">
        <v>102</v>
      </c>
      <c r="L143" s="78">
        <v>5.3499999999999999E-2</v>
      </c>
      <c r="M143" s="78">
        <v>1.8499999999999999E-2</v>
      </c>
      <c r="N143" s="77">
        <v>3596.11</v>
      </c>
      <c r="O143" s="77">
        <v>132.72999999999999</v>
      </c>
      <c r="P143" s="77">
        <v>4.7731168029999997</v>
      </c>
      <c r="Q143" s="78">
        <v>5.0000000000000001E-4</v>
      </c>
      <c r="R143" s="78">
        <v>1E-4</v>
      </c>
      <c r="W143" s="100"/>
    </row>
    <row r="144" spans="2:23">
      <c r="B144" t="s">
        <v>3159</v>
      </c>
      <c r="C144" t="s">
        <v>3015</v>
      </c>
      <c r="D144" t="s">
        <v>3160</v>
      </c>
      <c r="E144"/>
      <c r="F144" t="s">
        <v>502</v>
      </c>
      <c r="G144" s="95">
        <v>42052</v>
      </c>
      <c r="H144" t="s">
        <v>150</v>
      </c>
      <c r="I144" s="77">
        <v>4.13</v>
      </c>
      <c r="J144" t="s">
        <v>693</v>
      </c>
      <c r="K144" t="s">
        <v>102</v>
      </c>
      <c r="L144" s="78">
        <v>2.98E-2</v>
      </c>
      <c r="M144" s="78">
        <v>3.0700000000000002E-2</v>
      </c>
      <c r="N144" s="77">
        <v>10546.13</v>
      </c>
      <c r="O144" s="77">
        <v>111.93</v>
      </c>
      <c r="P144" s="77">
        <v>11.804283309000001</v>
      </c>
      <c r="Q144" s="78">
        <v>1.2999999999999999E-3</v>
      </c>
      <c r="R144" s="78">
        <v>1E-4</v>
      </c>
      <c r="W144" s="100"/>
    </row>
    <row r="145" spans="2:23">
      <c r="B145" t="s">
        <v>3159</v>
      </c>
      <c r="C145" t="s">
        <v>3015</v>
      </c>
      <c r="D145" t="s">
        <v>3161</v>
      </c>
      <c r="E145"/>
      <c r="F145" t="s">
        <v>502</v>
      </c>
      <c r="G145" s="95">
        <v>42054</v>
      </c>
      <c r="H145" t="s">
        <v>150</v>
      </c>
      <c r="I145" s="77">
        <v>4.13</v>
      </c>
      <c r="J145" t="s">
        <v>693</v>
      </c>
      <c r="K145" t="s">
        <v>102</v>
      </c>
      <c r="L145" s="78">
        <v>2.98E-2</v>
      </c>
      <c r="M145" s="78">
        <v>3.0700000000000002E-2</v>
      </c>
      <c r="N145" s="77">
        <v>298.25</v>
      </c>
      <c r="O145" s="77">
        <v>111.49</v>
      </c>
      <c r="P145" s="77">
        <v>0.33251892500000002</v>
      </c>
      <c r="Q145" s="78">
        <v>0</v>
      </c>
      <c r="R145" s="78">
        <v>0</v>
      </c>
      <c r="W145" s="100"/>
    </row>
    <row r="146" spans="2:23">
      <c r="B146" t="s">
        <v>3162</v>
      </c>
      <c r="C146" t="s">
        <v>3015</v>
      </c>
      <c r="D146" t="s">
        <v>3163</v>
      </c>
      <c r="E146"/>
      <c r="F146" t="s">
        <v>502</v>
      </c>
      <c r="G146" s="95">
        <v>42052</v>
      </c>
      <c r="H146" t="s">
        <v>150</v>
      </c>
      <c r="I146" s="77">
        <v>4.1399999999999997</v>
      </c>
      <c r="J146" t="s">
        <v>693</v>
      </c>
      <c r="K146" t="s">
        <v>102</v>
      </c>
      <c r="L146" s="78">
        <v>2.98E-2</v>
      </c>
      <c r="M146" s="78">
        <v>2.01E-2</v>
      </c>
      <c r="N146" s="77">
        <v>14523.27</v>
      </c>
      <c r="O146" s="77">
        <v>116.81</v>
      </c>
      <c r="P146" s="77">
        <v>16.964631687000001</v>
      </c>
      <c r="Q146" s="78">
        <v>1.8E-3</v>
      </c>
      <c r="R146" s="78">
        <v>2.0000000000000001E-4</v>
      </c>
      <c r="W146" s="100"/>
    </row>
    <row r="147" spans="2:23">
      <c r="B147" t="s">
        <v>3164</v>
      </c>
      <c r="C147" t="s">
        <v>3015</v>
      </c>
      <c r="D147" t="s">
        <v>3165</v>
      </c>
      <c r="E147"/>
      <c r="F147" t="s">
        <v>502</v>
      </c>
      <c r="G147" s="95">
        <v>42052</v>
      </c>
      <c r="H147" t="s">
        <v>150</v>
      </c>
      <c r="I147" s="77">
        <v>4.18</v>
      </c>
      <c r="J147" t="s">
        <v>693</v>
      </c>
      <c r="K147" t="s">
        <v>102</v>
      </c>
      <c r="L147" s="78">
        <v>2.98E-2</v>
      </c>
      <c r="M147" s="78">
        <v>1.9800000000000002E-2</v>
      </c>
      <c r="N147" s="77">
        <v>11961.39</v>
      </c>
      <c r="O147" s="77">
        <v>117</v>
      </c>
      <c r="P147" s="77">
        <v>13.9948263</v>
      </c>
      <c r="Q147" s="78">
        <v>1.5E-3</v>
      </c>
      <c r="R147" s="78">
        <v>1E-4</v>
      </c>
      <c r="W147" s="100"/>
    </row>
    <row r="148" spans="2:23">
      <c r="B148" t="s">
        <v>3166</v>
      </c>
      <c r="C148" t="s">
        <v>3015</v>
      </c>
      <c r="D148" t="s">
        <v>3167</v>
      </c>
      <c r="E148"/>
      <c r="F148" t="s">
        <v>499</v>
      </c>
      <c r="G148" s="95">
        <v>42901</v>
      </c>
      <c r="H148" t="s">
        <v>208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29634.78</v>
      </c>
      <c r="O148" s="77">
        <v>98.28</v>
      </c>
      <c r="P148" s="77">
        <v>29.125061784</v>
      </c>
      <c r="Q148" s="78">
        <v>3.0999999999999999E-3</v>
      </c>
      <c r="R148" s="78">
        <v>2.9999999999999997E-4</v>
      </c>
      <c r="W148" s="100"/>
    </row>
    <row r="149" spans="2:23">
      <c r="B149" s="88" t="s">
        <v>3168</v>
      </c>
      <c r="C149" t="s">
        <v>3015</v>
      </c>
      <c r="D149" t="s">
        <v>3169</v>
      </c>
      <c r="E149"/>
      <c r="F149" t="s">
        <v>324</v>
      </c>
      <c r="G149" s="95">
        <v>43899</v>
      </c>
      <c r="H149" t="s">
        <v>2201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33245.03</v>
      </c>
      <c r="O149" s="77">
        <v>92.95</v>
      </c>
      <c r="P149" s="77">
        <v>30.901255384999999</v>
      </c>
      <c r="Q149" s="78">
        <v>3.3E-3</v>
      </c>
      <c r="R149" s="78">
        <v>2.9999999999999997E-4</v>
      </c>
      <c r="W149" s="100"/>
    </row>
    <row r="150" spans="2:23">
      <c r="B150" s="88" t="s">
        <v>3168</v>
      </c>
      <c r="C150" t="s">
        <v>3015</v>
      </c>
      <c r="D150" t="s">
        <v>3170</v>
      </c>
      <c r="E150"/>
      <c r="F150" t="s">
        <v>324</v>
      </c>
      <c r="G150" s="95">
        <v>43899</v>
      </c>
      <c r="H150" t="s">
        <v>2201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23068.639999999999</v>
      </c>
      <c r="O150" s="77">
        <v>107.57</v>
      </c>
      <c r="P150" s="77">
        <v>24.814936048</v>
      </c>
      <c r="Q150" s="78">
        <v>2.7000000000000001E-3</v>
      </c>
      <c r="R150" s="78">
        <v>2.9999999999999997E-4</v>
      </c>
      <c r="W150" s="100"/>
    </row>
    <row r="151" spans="2:23">
      <c r="B151" s="91" t="s">
        <v>3224</v>
      </c>
      <c r="C151" t="s">
        <v>3055</v>
      </c>
      <c r="D151" t="s">
        <v>3171</v>
      </c>
      <c r="E151"/>
      <c r="F151" t="s">
        <v>591</v>
      </c>
      <c r="G151" s="95">
        <v>44592</v>
      </c>
      <c r="H151" t="s">
        <v>150</v>
      </c>
      <c r="I151" s="77">
        <v>11.65</v>
      </c>
      <c r="J151" t="s">
        <v>693</v>
      </c>
      <c r="K151" t="s">
        <v>102</v>
      </c>
      <c r="L151" s="78">
        <v>2.75E-2</v>
      </c>
      <c r="M151" s="78">
        <v>4.0099999999999997E-2</v>
      </c>
      <c r="N151" s="77">
        <v>5460.02</v>
      </c>
      <c r="O151" s="77">
        <v>87.16</v>
      </c>
      <c r="P151" s="77">
        <v>4.7589534320000002</v>
      </c>
      <c r="Q151" s="78">
        <v>5.0000000000000001E-4</v>
      </c>
      <c r="R151" s="78">
        <v>1E-4</v>
      </c>
      <c r="W151" s="100"/>
    </row>
    <row r="152" spans="2:23">
      <c r="B152" t="s">
        <v>3172</v>
      </c>
      <c r="C152" t="s">
        <v>3015</v>
      </c>
      <c r="D152" t="s">
        <v>3173</v>
      </c>
      <c r="E152"/>
      <c r="F152" t="s">
        <v>324</v>
      </c>
      <c r="G152" s="95">
        <v>42978</v>
      </c>
      <c r="H152" t="s">
        <v>2201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12168.78</v>
      </c>
      <c r="O152" s="77">
        <v>97.92</v>
      </c>
      <c r="P152" s="77">
        <v>11.915669376</v>
      </c>
      <c r="Q152" s="78">
        <v>1.2999999999999999E-3</v>
      </c>
      <c r="R152" s="78">
        <v>1E-4</v>
      </c>
      <c r="W152" s="100"/>
    </row>
    <row r="153" spans="2:23">
      <c r="B153" t="s">
        <v>3174</v>
      </c>
      <c r="C153" t="s">
        <v>3055</v>
      </c>
      <c r="D153" t="s">
        <v>3175</v>
      </c>
      <c r="E153"/>
      <c r="F153" t="s">
        <v>591</v>
      </c>
      <c r="G153" s="95">
        <v>43138</v>
      </c>
      <c r="H153" t="s">
        <v>150</v>
      </c>
      <c r="I153" s="77">
        <v>7.03</v>
      </c>
      <c r="J153" t="s">
        <v>693</v>
      </c>
      <c r="K153" t="s">
        <v>102</v>
      </c>
      <c r="L153" s="78">
        <v>2.6200000000000001E-2</v>
      </c>
      <c r="M153" s="78">
        <v>3.4599999999999999E-2</v>
      </c>
      <c r="N153" s="77">
        <v>8926.93</v>
      </c>
      <c r="O153" s="77">
        <v>105.92</v>
      </c>
      <c r="P153" s="77">
        <v>9.4554042559999996</v>
      </c>
      <c r="Q153" s="78">
        <v>1E-3</v>
      </c>
      <c r="R153" s="78">
        <v>1E-4</v>
      </c>
      <c r="W153" s="100"/>
    </row>
    <row r="154" spans="2:23">
      <c r="B154" t="s">
        <v>3174</v>
      </c>
      <c r="C154" t="s">
        <v>3055</v>
      </c>
      <c r="D154" t="s">
        <v>3176</v>
      </c>
      <c r="E154"/>
      <c r="F154" t="s">
        <v>591</v>
      </c>
      <c r="G154" s="95">
        <v>43227</v>
      </c>
      <c r="H154" t="s">
        <v>150</v>
      </c>
      <c r="I154" s="77">
        <v>7.09</v>
      </c>
      <c r="J154" t="s">
        <v>693</v>
      </c>
      <c r="K154" t="s">
        <v>102</v>
      </c>
      <c r="L154" s="78">
        <v>2.7799999999999998E-2</v>
      </c>
      <c r="M154" s="78">
        <v>3.0200000000000001E-2</v>
      </c>
      <c r="N154" s="77">
        <v>1423.72</v>
      </c>
      <c r="O154" s="77">
        <v>110.54</v>
      </c>
      <c r="P154" s="77">
        <v>1.5737800879999999</v>
      </c>
      <c r="Q154" s="78">
        <v>2.0000000000000001E-4</v>
      </c>
      <c r="R154" s="78">
        <v>0</v>
      </c>
      <c r="W154" s="100"/>
    </row>
    <row r="155" spans="2:23">
      <c r="B155" t="s">
        <v>3174</v>
      </c>
      <c r="C155" t="s">
        <v>3055</v>
      </c>
      <c r="D155" t="s">
        <v>3177</v>
      </c>
      <c r="E155"/>
      <c r="F155" t="s">
        <v>591</v>
      </c>
      <c r="G155" s="95">
        <v>43279</v>
      </c>
      <c r="H155" t="s">
        <v>150</v>
      </c>
      <c r="I155" s="77">
        <v>7.12</v>
      </c>
      <c r="J155" t="s">
        <v>693</v>
      </c>
      <c r="K155" t="s">
        <v>102</v>
      </c>
      <c r="L155" s="78">
        <v>2.7799999999999998E-2</v>
      </c>
      <c r="M155" s="78">
        <v>2.8899999999999999E-2</v>
      </c>
      <c r="N155" s="77">
        <v>1665.08</v>
      </c>
      <c r="O155" s="77">
        <v>110.51</v>
      </c>
      <c r="P155" s="77">
        <v>1.8400799080000001</v>
      </c>
      <c r="Q155" s="78">
        <v>2.0000000000000001E-4</v>
      </c>
      <c r="R155" s="78">
        <v>0</v>
      </c>
      <c r="W155" s="100"/>
    </row>
    <row r="156" spans="2:23">
      <c r="B156" t="s">
        <v>3174</v>
      </c>
      <c r="C156" t="s">
        <v>3055</v>
      </c>
      <c r="D156" t="s">
        <v>3178</v>
      </c>
      <c r="E156"/>
      <c r="F156" t="s">
        <v>591</v>
      </c>
      <c r="G156" s="95">
        <v>43417</v>
      </c>
      <c r="H156" t="s">
        <v>150</v>
      </c>
      <c r="I156" s="77">
        <v>7.06</v>
      </c>
      <c r="J156" t="s">
        <v>693</v>
      </c>
      <c r="K156" t="s">
        <v>102</v>
      </c>
      <c r="L156" s="78">
        <v>3.0800000000000001E-2</v>
      </c>
      <c r="M156" s="78">
        <v>2.9700000000000001E-2</v>
      </c>
      <c r="N156" s="77">
        <v>10619.84</v>
      </c>
      <c r="O156" s="77">
        <v>112</v>
      </c>
      <c r="P156" s="77">
        <v>11.894220799999999</v>
      </c>
      <c r="Q156" s="78">
        <v>1.2999999999999999E-3</v>
      </c>
      <c r="R156" s="78">
        <v>1E-4</v>
      </c>
      <c r="W156" s="100"/>
    </row>
    <row r="157" spans="2:23">
      <c r="B157" t="s">
        <v>3174</v>
      </c>
      <c r="C157" t="s">
        <v>3055</v>
      </c>
      <c r="D157" t="s">
        <v>3179</v>
      </c>
      <c r="E157"/>
      <c r="F157" t="s">
        <v>591</v>
      </c>
      <c r="G157" s="95">
        <v>43321</v>
      </c>
      <c r="H157" t="s">
        <v>150</v>
      </c>
      <c r="I157" s="77">
        <v>7.12</v>
      </c>
      <c r="J157" t="s">
        <v>693</v>
      </c>
      <c r="K157" t="s">
        <v>102</v>
      </c>
      <c r="L157" s="78">
        <v>2.8500000000000001E-2</v>
      </c>
      <c r="M157" s="78">
        <v>2.8500000000000001E-2</v>
      </c>
      <c r="N157" s="77">
        <v>9327.5499999999993</v>
      </c>
      <c r="O157" s="77">
        <v>111.36</v>
      </c>
      <c r="P157" s="77">
        <v>10.38715968</v>
      </c>
      <c r="Q157" s="78">
        <v>1.1000000000000001E-3</v>
      </c>
      <c r="R157" s="78">
        <v>1E-4</v>
      </c>
      <c r="W157" s="100"/>
    </row>
    <row r="158" spans="2:23">
      <c r="B158" t="s">
        <v>3174</v>
      </c>
      <c r="C158" t="s">
        <v>3055</v>
      </c>
      <c r="D158" t="s">
        <v>3180</v>
      </c>
      <c r="E158"/>
      <c r="F158" t="s">
        <v>591</v>
      </c>
      <c r="G158" s="95">
        <v>43485</v>
      </c>
      <c r="H158" t="s">
        <v>150</v>
      </c>
      <c r="I158" s="77">
        <v>7.11</v>
      </c>
      <c r="J158" t="s">
        <v>693</v>
      </c>
      <c r="K158" t="s">
        <v>102</v>
      </c>
      <c r="L158" s="78">
        <v>3.0200000000000001E-2</v>
      </c>
      <c r="M158" s="78">
        <v>2.7699999999999999E-2</v>
      </c>
      <c r="N158" s="77">
        <v>13420.28</v>
      </c>
      <c r="O158" s="77">
        <v>113.4</v>
      </c>
      <c r="P158" s="77">
        <v>15.218597519999999</v>
      </c>
      <c r="Q158" s="78">
        <v>1.6000000000000001E-3</v>
      </c>
      <c r="R158" s="78">
        <v>2.0000000000000001E-4</v>
      </c>
      <c r="W158" s="100"/>
    </row>
    <row r="159" spans="2:23">
      <c r="B159" t="s">
        <v>3174</v>
      </c>
      <c r="C159" t="s">
        <v>3055</v>
      </c>
      <c r="D159" t="s">
        <v>3181</v>
      </c>
      <c r="E159"/>
      <c r="F159" t="s">
        <v>591</v>
      </c>
      <c r="G159" s="95">
        <v>43541</v>
      </c>
      <c r="H159" t="s">
        <v>150</v>
      </c>
      <c r="I159" s="77">
        <v>7.12</v>
      </c>
      <c r="J159" t="s">
        <v>693</v>
      </c>
      <c r="K159" t="s">
        <v>102</v>
      </c>
      <c r="L159" s="78">
        <v>2.7300000000000001E-2</v>
      </c>
      <c r="M159" s="78">
        <v>2.9000000000000001E-2</v>
      </c>
      <c r="N159" s="77">
        <v>1152.46</v>
      </c>
      <c r="O159" s="77">
        <v>110.03</v>
      </c>
      <c r="P159" s="77">
        <v>1.268051738</v>
      </c>
      <c r="Q159" s="78">
        <v>1E-4</v>
      </c>
      <c r="R159" s="78">
        <v>0</v>
      </c>
      <c r="W159" s="100"/>
    </row>
    <row r="160" spans="2:23">
      <c r="B160" t="s">
        <v>3174</v>
      </c>
      <c r="C160" t="s">
        <v>3055</v>
      </c>
      <c r="D160" t="s">
        <v>3182</v>
      </c>
      <c r="E160"/>
      <c r="F160" t="s">
        <v>591</v>
      </c>
      <c r="G160" s="95">
        <v>43613</v>
      </c>
      <c r="H160" t="s">
        <v>150</v>
      </c>
      <c r="I160" s="77">
        <v>7.13</v>
      </c>
      <c r="J160" t="s">
        <v>693</v>
      </c>
      <c r="K160" t="s">
        <v>102</v>
      </c>
      <c r="L160" s="78">
        <v>2.52E-2</v>
      </c>
      <c r="M160" s="78">
        <v>3.04E-2</v>
      </c>
      <c r="N160" s="77">
        <v>3542.08</v>
      </c>
      <c r="O160" s="77">
        <v>106.53</v>
      </c>
      <c r="P160" s="77">
        <v>3.7733778240000002</v>
      </c>
      <c r="Q160" s="78">
        <v>4.0000000000000002E-4</v>
      </c>
      <c r="R160" s="78">
        <v>0</v>
      </c>
      <c r="W160" s="100"/>
    </row>
    <row r="161" spans="2:23">
      <c r="B161" t="s">
        <v>3174</v>
      </c>
      <c r="C161" t="s">
        <v>3055</v>
      </c>
      <c r="D161" t="s">
        <v>3183</v>
      </c>
      <c r="E161"/>
      <c r="F161" t="s">
        <v>591</v>
      </c>
      <c r="G161" s="95">
        <v>43657</v>
      </c>
      <c r="H161" t="s">
        <v>150</v>
      </c>
      <c r="I161" s="77">
        <v>7.05</v>
      </c>
      <c r="J161" t="s">
        <v>693</v>
      </c>
      <c r="K161" t="s">
        <v>102</v>
      </c>
      <c r="L161" s="78">
        <v>2.52E-2</v>
      </c>
      <c r="M161" s="78">
        <v>3.4599999999999999E-2</v>
      </c>
      <c r="N161" s="77">
        <v>3494.63</v>
      </c>
      <c r="O161" s="77">
        <v>102.73</v>
      </c>
      <c r="P161" s="77">
        <v>3.5900333990000002</v>
      </c>
      <c r="Q161" s="78">
        <v>4.0000000000000002E-4</v>
      </c>
      <c r="R161" s="78">
        <v>0</v>
      </c>
      <c r="W161" s="100"/>
    </row>
    <row r="162" spans="2:23">
      <c r="B162" t="s">
        <v>3174</v>
      </c>
      <c r="C162" t="s">
        <v>3055</v>
      </c>
      <c r="D162" t="s">
        <v>3184</v>
      </c>
      <c r="E162"/>
      <c r="F162" t="s">
        <v>591</v>
      </c>
      <c r="G162" s="95">
        <v>43779</v>
      </c>
      <c r="H162" t="s">
        <v>150</v>
      </c>
      <c r="I162" s="77">
        <v>7.06</v>
      </c>
      <c r="J162" t="s">
        <v>693</v>
      </c>
      <c r="K162" t="s">
        <v>102</v>
      </c>
      <c r="L162" s="78">
        <v>2.53E-2</v>
      </c>
      <c r="M162" s="78">
        <v>3.4299999999999997E-2</v>
      </c>
      <c r="N162" s="77">
        <v>4328.45</v>
      </c>
      <c r="O162" s="77">
        <v>103.93</v>
      </c>
      <c r="P162" s="77">
        <v>4.498558085</v>
      </c>
      <c r="Q162" s="78">
        <v>5.0000000000000001E-4</v>
      </c>
      <c r="R162" s="78">
        <v>0</v>
      </c>
      <c r="W162" s="100"/>
    </row>
    <row r="163" spans="2:23">
      <c r="B163" t="s">
        <v>3174</v>
      </c>
      <c r="C163" t="s">
        <v>3055</v>
      </c>
      <c r="D163" t="s">
        <v>3185</v>
      </c>
      <c r="E163"/>
      <c r="F163" t="s">
        <v>591</v>
      </c>
      <c r="G163" s="95">
        <v>43835</v>
      </c>
      <c r="H163" t="s">
        <v>150</v>
      </c>
      <c r="I163" s="77">
        <v>7.05</v>
      </c>
      <c r="J163" t="s">
        <v>693</v>
      </c>
      <c r="K163" t="s">
        <v>102</v>
      </c>
      <c r="L163" s="78">
        <v>2.52E-2</v>
      </c>
      <c r="M163" s="78">
        <v>3.4599999999999999E-2</v>
      </c>
      <c r="N163" s="77">
        <v>2410.34</v>
      </c>
      <c r="O163" s="77">
        <v>103.67</v>
      </c>
      <c r="P163" s="77">
        <v>2.498799478</v>
      </c>
      <c r="Q163" s="78">
        <v>2.9999999999999997E-4</v>
      </c>
      <c r="R163" s="78">
        <v>0</v>
      </c>
      <c r="W163" s="100"/>
    </row>
    <row r="164" spans="2:23">
      <c r="B164" t="s">
        <v>3174</v>
      </c>
      <c r="C164" t="s">
        <v>3055</v>
      </c>
      <c r="D164" t="s">
        <v>3186</v>
      </c>
      <c r="E164"/>
      <c r="F164" t="s">
        <v>591</v>
      </c>
      <c r="G164" s="95">
        <v>44143</v>
      </c>
      <c r="H164" t="s">
        <v>150</v>
      </c>
      <c r="I164" s="77">
        <v>6.57</v>
      </c>
      <c r="J164" t="s">
        <v>693</v>
      </c>
      <c r="K164" t="s">
        <v>102</v>
      </c>
      <c r="L164" s="78">
        <v>2.52E-2</v>
      </c>
      <c r="M164" s="78">
        <v>3.0599999999999999E-2</v>
      </c>
      <c r="N164" s="77">
        <v>14059.83</v>
      </c>
      <c r="O164" s="77">
        <v>107.59</v>
      </c>
      <c r="P164" s="77">
        <v>15.126971097</v>
      </c>
      <c r="Q164" s="78">
        <v>1.6000000000000001E-3</v>
      </c>
      <c r="R164" s="78">
        <v>2.0000000000000001E-4</v>
      </c>
      <c r="W164" s="100"/>
    </row>
    <row r="165" spans="2:23">
      <c r="B165" t="s">
        <v>3174</v>
      </c>
      <c r="C165" t="s">
        <v>3055</v>
      </c>
      <c r="D165" t="s">
        <v>3187</v>
      </c>
      <c r="E165"/>
      <c r="F165" t="s">
        <v>591</v>
      </c>
      <c r="G165" s="95">
        <v>44728</v>
      </c>
      <c r="H165" t="s">
        <v>150</v>
      </c>
      <c r="I165" s="77">
        <v>9.48</v>
      </c>
      <c r="J165" t="s">
        <v>693</v>
      </c>
      <c r="K165" t="s">
        <v>102</v>
      </c>
      <c r="L165" s="78">
        <v>2.63E-2</v>
      </c>
      <c r="M165" s="78">
        <v>2.87E-2</v>
      </c>
      <c r="N165" s="77">
        <v>6024.07</v>
      </c>
      <c r="O165" s="77">
        <v>103.17</v>
      </c>
      <c r="P165" s="77">
        <v>6.2150330189999998</v>
      </c>
      <c r="Q165" s="78">
        <v>6.9999999999999999E-4</v>
      </c>
      <c r="R165" s="78">
        <v>1E-4</v>
      </c>
      <c r="W165" s="100"/>
    </row>
    <row r="166" spans="2:23">
      <c r="B166" t="s">
        <v>3174</v>
      </c>
      <c r="C166" t="s">
        <v>3055</v>
      </c>
      <c r="D166" t="s">
        <v>3188</v>
      </c>
      <c r="E166"/>
      <c r="F166" t="s">
        <v>591</v>
      </c>
      <c r="G166" s="95">
        <v>44923</v>
      </c>
      <c r="H166" t="s">
        <v>150</v>
      </c>
      <c r="I166" s="77">
        <v>9.19</v>
      </c>
      <c r="J166" t="s">
        <v>693</v>
      </c>
      <c r="K166" t="s">
        <v>102</v>
      </c>
      <c r="L166" s="78">
        <v>3.0800000000000001E-2</v>
      </c>
      <c r="M166" s="78">
        <v>3.3700000000000001E-2</v>
      </c>
      <c r="N166" s="77">
        <v>1960.5</v>
      </c>
      <c r="O166" s="77">
        <v>100.8</v>
      </c>
      <c r="P166" s="77">
        <v>1.9761839999999999</v>
      </c>
      <c r="Q166" s="78">
        <v>2.0000000000000001E-4</v>
      </c>
      <c r="R166" s="78">
        <v>0</v>
      </c>
      <c r="W166" s="100"/>
    </row>
    <row r="167" spans="2:23">
      <c r="B167" t="s">
        <v>3189</v>
      </c>
      <c r="C167" t="s">
        <v>3055</v>
      </c>
      <c r="D167" t="s">
        <v>3190</v>
      </c>
      <c r="E167"/>
      <c r="F167" t="s">
        <v>591</v>
      </c>
      <c r="G167" s="95">
        <v>42935</v>
      </c>
      <c r="H167" t="s">
        <v>150</v>
      </c>
      <c r="I167" s="77">
        <v>7.77</v>
      </c>
      <c r="J167" t="s">
        <v>693</v>
      </c>
      <c r="K167" t="s">
        <v>102</v>
      </c>
      <c r="L167" s="78">
        <v>4.0800000000000003E-2</v>
      </c>
      <c r="M167" s="78">
        <v>3.4700000000000002E-2</v>
      </c>
      <c r="N167" s="77">
        <v>13339</v>
      </c>
      <c r="O167" s="77">
        <v>114.67</v>
      </c>
      <c r="P167" s="77">
        <v>15.2958313</v>
      </c>
      <c r="Q167" s="78">
        <v>1.6000000000000001E-3</v>
      </c>
      <c r="R167" s="78">
        <v>2.0000000000000001E-4</v>
      </c>
      <c r="W167" s="100"/>
    </row>
    <row r="168" spans="2:23">
      <c r="B168" t="s">
        <v>3189</v>
      </c>
      <c r="C168" t="s">
        <v>3055</v>
      </c>
      <c r="D168" t="s">
        <v>3191</v>
      </c>
      <c r="E168"/>
      <c r="F168" t="s">
        <v>591</v>
      </c>
      <c r="G168" s="95">
        <v>43011</v>
      </c>
      <c r="H168" t="s">
        <v>150</v>
      </c>
      <c r="I168" s="77">
        <v>7.79</v>
      </c>
      <c r="J168" t="s">
        <v>693</v>
      </c>
      <c r="K168" t="s">
        <v>102</v>
      </c>
      <c r="L168" s="78">
        <v>3.9E-2</v>
      </c>
      <c r="M168" s="78">
        <v>3.49E-2</v>
      </c>
      <c r="N168" s="77">
        <v>2847.76</v>
      </c>
      <c r="O168" s="77">
        <v>112.7</v>
      </c>
      <c r="P168" s="77">
        <v>3.2094255199999999</v>
      </c>
      <c r="Q168" s="78">
        <v>2.9999999999999997E-4</v>
      </c>
      <c r="R168" s="78">
        <v>0</v>
      </c>
      <c r="W168" s="100"/>
    </row>
    <row r="169" spans="2:23">
      <c r="B169" t="s">
        <v>3189</v>
      </c>
      <c r="C169" t="s">
        <v>3055</v>
      </c>
      <c r="D169" t="s">
        <v>3192</v>
      </c>
      <c r="E169"/>
      <c r="F169" t="s">
        <v>591</v>
      </c>
      <c r="G169" s="95">
        <v>43104</v>
      </c>
      <c r="H169" t="s">
        <v>150</v>
      </c>
      <c r="I169" s="77">
        <v>7.6</v>
      </c>
      <c r="J169" t="s">
        <v>693</v>
      </c>
      <c r="K169" t="s">
        <v>102</v>
      </c>
      <c r="L169" s="78">
        <v>3.8199999999999998E-2</v>
      </c>
      <c r="M169" s="78">
        <v>4.3200000000000002E-2</v>
      </c>
      <c r="N169" s="77">
        <v>5060.17</v>
      </c>
      <c r="O169" s="77">
        <v>105.18</v>
      </c>
      <c r="P169" s="77">
        <v>5.3222868060000001</v>
      </c>
      <c r="Q169" s="78">
        <v>5.9999999999999995E-4</v>
      </c>
      <c r="R169" s="78">
        <v>1E-4</v>
      </c>
      <c r="W169" s="100"/>
    </row>
    <row r="170" spans="2:23">
      <c r="B170" t="s">
        <v>3189</v>
      </c>
      <c r="C170" t="s">
        <v>3055</v>
      </c>
      <c r="D170" t="s">
        <v>3193</v>
      </c>
      <c r="E170"/>
      <c r="F170" t="s">
        <v>591</v>
      </c>
      <c r="G170" s="95">
        <v>43194</v>
      </c>
      <c r="H170" t="s">
        <v>150</v>
      </c>
      <c r="I170" s="77">
        <v>7.8</v>
      </c>
      <c r="J170" t="s">
        <v>693</v>
      </c>
      <c r="K170" t="s">
        <v>102</v>
      </c>
      <c r="L170" s="78">
        <v>3.7900000000000003E-2</v>
      </c>
      <c r="M170" s="78">
        <v>3.5499999999999997E-2</v>
      </c>
      <c r="N170" s="77">
        <v>3264.81</v>
      </c>
      <c r="O170" s="77">
        <v>111.44</v>
      </c>
      <c r="P170" s="77">
        <v>3.6383042639999998</v>
      </c>
      <c r="Q170" s="78">
        <v>4.0000000000000002E-4</v>
      </c>
      <c r="R170" s="78">
        <v>0</v>
      </c>
      <c r="W170" s="100"/>
    </row>
    <row r="171" spans="2:23">
      <c r="B171" t="s">
        <v>3189</v>
      </c>
      <c r="C171" t="s">
        <v>3055</v>
      </c>
      <c r="D171" t="s">
        <v>3194</v>
      </c>
      <c r="E171"/>
      <c r="F171" t="s">
        <v>591</v>
      </c>
      <c r="G171" s="95">
        <v>43285</v>
      </c>
      <c r="H171" t="s">
        <v>150</v>
      </c>
      <c r="I171" s="77">
        <v>7.75</v>
      </c>
      <c r="J171" t="s">
        <v>693</v>
      </c>
      <c r="K171" t="s">
        <v>102</v>
      </c>
      <c r="L171" s="78">
        <v>4.0099999999999997E-2</v>
      </c>
      <c r="M171" s="78">
        <v>3.56E-2</v>
      </c>
      <c r="N171" s="77">
        <v>4355.47</v>
      </c>
      <c r="O171" s="77">
        <v>111.96</v>
      </c>
      <c r="P171" s="77">
        <v>4.8763842119999996</v>
      </c>
      <c r="Q171" s="78">
        <v>5.0000000000000001E-4</v>
      </c>
      <c r="R171" s="78">
        <v>1E-4</v>
      </c>
      <c r="W171" s="100"/>
    </row>
    <row r="172" spans="2:23">
      <c r="B172" t="s">
        <v>3189</v>
      </c>
      <c r="C172" t="s">
        <v>3055</v>
      </c>
      <c r="D172" t="s">
        <v>3195</v>
      </c>
      <c r="E172"/>
      <c r="F172" t="s">
        <v>591</v>
      </c>
      <c r="G172" s="95">
        <v>43377</v>
      </c>
      <c r="H172" t="s">
        <v>150</v>
      </c>
      <c r="I172" s="77">
        <v>7.73</v>
      </c>
      <c r="J172" t="s">
        <v>693</v>
      </c>
      <c r="K172" t="s">
        <v>102</v>
      </c>
      <c r="L172" s="78">
        <v>3.9699999999999999E-2</v>
      </c>
      <c r="M172" s="78">
        <v>3.7199999999999997E-2</v>
      </c>
      <c r="N172" s="77">
        <v>8708</v>
      </c>
      <c r="O172" s="77">
        <v>110.02</v>
      </c>
      <c r="P172" s="77">
        <v>9.5805416000000001</v>
      </c>
      <c r="Q172" s="78">
        <v>1E-3</v>
      </c>
      <c r="R172" s="78">
        <v>1E-4</v>
      </c>
      <c r="W172" s="100"/>
    </row>
    <row r="173" spans="2:23">
      <c r="B173" t="s">
        <v>3189</v>
      </c>
      <c r="C173" t="s">
        <v>3055</v>
      </c>
      <c r="D173" t="s">
        <v>3196</v>
      </c>
      <c r="E173"/>
      <c r="F173" t="s">
        <v>591</v>
      </c>
      <c r="G173" s="95">
        <v>43469</v>
      </c>
      <c r="H173" t="s">
        <v>150</v>
      </c>
      <c r="I173" s="77">
        <v>7.81</v>
      </c>
      <c r="J173" t="s">
        <v>693</v>
      </c>
      <c r="K173" t="s">
        <v>102</v>
      </c>
      <c r="L173" s="78">
        <v>4.1700000000000001E-2</v>
      </c>
      <c r="M173" s="78">
        <v>3.2099999999999997E-2</v>
      </c>
      <c r="N173" s="77">
        <v>6151.38</v>
      </c>
      <c r="O173" s="77">
        <v>115.99</v>
      </c>
      <c r="P173" s="77">
        <v>7.1349856620000001</v>
      </c>
      <c r="Q173" s="78">
        <v>8.0000000000000004E-4</v>
      </c>
      <c r="R173" s="78">
        <v>1E-4</v>
      </c>
      <c r="W173" s="100"/>
    </row>
    <row r="174" spans="2:23">
      <c r="B174" t="s">
        <v>3189</v>
      </c>
      <c r="C174" t="s">
        <v>3055</v>
      </c>
      <c r="D174" t="s">
        <v>3197</v>
      </c>
      <c r="E174"/>
      <c r="F174" t="s">
        <v>591</v>
      </c>
      <c r="G174" s="95">
        <v>43559</v>
      </c>
      <c r="H174" t="s">
        <v>150</v>
      </c>
      <c r="I174" s="77">
        <v>7.82</v>
      </c>
      <c r="J174" t="s">
        <v>693</v>
      </c>
      <c r="K174" t="s">
        <v>102</v>
      </c>
      <c r="L174" s="78">
        <v>3.7199999999999997E-2</v>
      </c>
      <c r="M174" s="78">
        <v>3.5000000000000003E-2</v>
      </c>
      <c r="N174" s="77">
        <v>14606.55</v>
      </c>
      <c r="O174" s="77">
        <v>109.96</v>
      </c>
      <c r="P174" s="77">
        <v>16.061362379999998</v>
      </c>
      <c r="Q174" s="78">
        <v>1.6999999999999999E-3</v>
      </c>
      <c r="R174" s="78">
        <v>2.0000000000000001E-4</v>
      </c>
      <c r="W174" s="100"/>
    </row>
    <row r="175" spans="2:23">
      <c r="B175" t="s">
        <v>3189</v>
      </c>
      <c r="C175" t="s">
        <v>3055</v>
      </c>
      <c r="D175" t="s">
        <v>3198</v>
      </c>
      <c r="E175"/>
      <c r="F175" t="s">
        <v>591</v>
      </c>
      <c r="G175" s="95">
        <v>43742</v>
      </c>
      <c r="H175" t="s">
        <v>150</v>
      </c>
      <c r="I175" s="77">
        <v>7.69</v>
      </c>
      <c r="J175" t="s">
        <v>693</v>
      </c>
      <c r="K175" t="s">
        <v>102</v>
      </c>
      <c r="L175" s="78">
        <v>3.1E-2</v>
      </c>
      <c r="M175" s="78">
        <v>4.53E-2</v>
      </c>
      <c r="N175" s="77">
        <v>17005.13</v>
      </c>
      <c r="O175" s="77">
        <v>96.1</v>
      </c>
      <c r="P175" s="77">
        <v>16.341929929999999</v>
      </c>
      <c r="Q175" s="78">
        <v>1.8E-3</v>
      </c>
      <c r="R175" s="78">
        <v>2.0000000000000001E-4</v>
      </c>
      <c r="W175" s="100"/>
    </row>
    <row r="176" spans="2:23">
      <c r="B176" t="s">
        <v>3189</v>
      </c>
      <c r="C176" t="s">
        <v>3055</v>
      </c>
      <c r="D176" t="s">
        <v>3199</v>
      </c>
      <c r="E176"/>
      <c r="F176" t="s">
        <v>591</v>
      </c>
      <c r="G176" s="95">
        <v>43924</v>
      </c>
      <c r="H176" t="s">
        <v>150</v>
      </c>
      <c r="I176" s="77">
        <v>8.07</v>
      </c>
      <c r="J176" t="s">
        <v>693</v>
      </c>
      <c r="K176" t="s">
        <v>102</v>
      </c>
      <c r="L176" s="78">
        <v>3.1399999999999997E-2</v>
      </c>
      <c r="M176" s="78">
        <v>2.9100000000000001E-2</v>
      </c>
      <c r="N176" s="77">
        <v>3459.74</v>
      </c>
      <c r="O176" s="77">
        <v>109.78</v>
      </c>
      <c r="P176" s="77">
        <v>3.7981025719999999</v>
      </c>
      <c r="Q176" s="78">
        <v>4.0000000000000002E-4</v>
      </c>
      <c r="R176" s="78">
        <v>0</v>
      </c>
      <c r="W176" s="100"/>
    </row>
    <row r="177" spans="2:23">
      <c r="B177" t="s">
        <v>3189</v>
      </c>
      <c r="C177" t="s">
        <v>3055</v>
      </c>
      <c r="D177" t="s">
        <v>3200</v>
      </c>
      <c r="E177"/>
      <c r="F177" t="s">
        <v>591</v>
      </c>
      <c r="G177" s="95">
        <v>44015</v>
      </c>
      <c r="H177" t="s">
        <v>150</v>
      </c>
      <c r="I177" s="77">
        <v>7.79</v>
      </c>
      <c r="J177" t="s">
        <v>693</v>
      </c>
      <c r="K177" t="s">
        <v>102</v>
      </c>
      <c r="L177" s="78">
        <v>3.1E-2</v>
      </c>
      <c r="M177" s="78">
        <v>4.0599999999999997E-2</v>
      </c>
      <c r="N177" s="77">
        <v>2852.15</v>
      </c>
      <c r="O177" s="77">
        <v>100.38</v>
      </c>
      <c r="P177" s="77">
        <v>2.8629881699999999</v>
      </c>
      <c r="Q177" s="78">
        <v>2.9999999999999997E-4</v>
      </c>
      <c r="R177" s="78">
        <v>0</v>
      </c>
      <c r="W177" s="100"/>
    </row>
    <row r="178" spans="2:23">
      <c r="B178" t="s">
        <v>3189</v>
      </c>
      <c r="C178" t="s">
        <v>3055</v>
      </c>
      <c r="D178" t="s">
        <v>3201</v>
      </c>
      <c r="E178"/>
      <c r="F178" t="s">
        <v>591</v>
      </c>
      <c r="G178" s="95">
        <v>44108</v>
      </c>
      <c r="H178" t="s">
        <v>150</v>
      </c>
      <c r="I178" s="77">
        <v>7.69</v>
      </c>
      <c r="J178" t="s">
        <v>693</v>
      </c>
      <c r="K178" t="s">
        <v>102</v>
      </c>
      <c r="L178" s="78">
        <v>3.1E-2</v>
      </c>
      <c r="M178" s="78">
        <v>4.4999999999999998E-2</v>
      </c>
      <c r="N178" s="77">
        <v>4626.2</v>
      </c>
      <c r="O178" s="77">
        <v>97.07</v>
      </c>
      <c r="P178" s="77">
        <v>4.4906523399999996</v>
      </c>
      <c r="Q178" s="78">
        <v>5.0000000000000001E-4</v>
      </c>
      <c r="R178" s="78">
        <v>0</v>
      </c>
      <c r="W178" s="100"/>
    </row>
    <row r="179" spans="2:23">
      <c r="B179" t="s">
        <v>3189</v>
      </c>
      <c r="C179" t="s">
        <v>3055</v>
      </c>
      <c r="D179" t="s">
        <v>3202</v>
      </c>
      <c r="E179"/>
      <c r="F179" t="s">
        <v>591</v>
      </c>
      <c r="G179" s="95">
        <v>44200</v>
      </c>
      <c r="H179" t="s">
        <v>150</v>
      </c>
      <c r="I179" s="77">
        <v>7.6</v>
      </c>
      <c r="J179" t="s">
        <v>693</v>
      </c>
      <c r="K179" t="s">
        <v>102</v>
      </c>
      <c r="L179" s="78">
        <v>3.1E-2</v>
      </c>
      <c r="M179" s="78">
        <v>4.8800000000000003E-2</v>
      </c>
      <c r="N179" s="77">
        <v>2400.13</v>
      </c>
      <c r="O179" s="77">
        <v>94.43</v>
      </c>
      <c r="P179" s="77">
        <v>2.2664427589999998</v>
      </c>
      <c r="Q179" s="78">
        <v>2.0000000000000001E-4</v>
      </c>
      <c r="R179" s="78">
        <v>0</v>
      </c>
      <c r="W179" s="100"/>
    </row>
    <row r="180" spans="2:23">
      <c r="B180" t="s">
        <v>3189</v>
      </c>
      <c r="C180" t="s">
        <v>3055</v>
      </c>
      <c r="D180" t="s">
        <v>3203</v>
      </c>
      <c r="E180"/>
      <c r="F180" t="s">
        <v>591</v>
      </c>
      <c r="G180" s="95">
        <v>44290</v>
      </c>
      <c r="H180" t="s">
        <v>150</v>
      </c>
      <c r="I180" s="77">
        <v>7.54</v>
      </c>
      <c r="J180" t="s">
        <v>693</v>
      </c>
      <c r="K180" t="s">
        <v>102</v>
      </c>
      <c r="L180" s="78">
        <v>3.1E-2</v>
      </c>
      <c r="M180" s="78">
        <v>5.1299999999999998E-2</v>
      </c>
      <c r="N180" s="77">
        <v>4610.05</v>
      </c>
      <c r="O180" s="77">
        <v>92.63</v>
      </c>
      <c r="P180" s="77">
        <v>4.2702893150000003</v>
      </c>
      <c r="Q180" s="78">
        <v>5.0000000000000001E-4</v>
      </c>
      <c r="R180" s="78">
        <v>0</v>
      </c>
      <c r="W180" s="100"/>
    </row>
    <row r="181" spans="2:23">
      <c r="B181" t="s">
        <v>3189</v>
      </c>
      <c r="C181" t="s">
        <v>3055</v>
      </c>
      <c r="D181" t="s">
        <v>3204</v>
      </c>
      <c r="E181"/>
      <c r="F181" t="s">
        <v>591</v>
      </c>
      <c r="G181" s="95">
        <v>44496</v>
      </c>
      <c r="H181" t="s">
        <v>150</v>
      </c>
      <c r="I181" s="77">
        <v>7.06</v>
      </c>
      <c r="J181" t="s">
        <v>693</v>
      </c>
      <c r="K181" t="s">
        <v>102</v>
      </c>
      <c r="L181" s="78">
        <v>3.1E-2</v>
      </c>
      <c r="M181" s="78">
        <v>7.2400000000000006E-2</v>
      </c>
      <c r="N181" s="77">
        <v>5164.24</v>
      </c>
      <c r="O181" s="77">
        <v>78.349999999999994</v>
      </c>
      <c r="P181" s="77">
        <v>4.0461820399999997</v>
      </c>
      <c r="Q181" s="78">
        <v>4.0000000000000002E-4</v>
      </c>
      <c r="R181" s="78">
        <v>0</v>
      </c>
      <c r="W181" s="100"/>
    </row>
    <row r="182" spans="2:23">
      <c r="B182" t="s">
        <v>3189</v>
      </c>
      <c r="C182" t="s">
        <v>3055</v>
      </c>
      <c r="D182" t="s">
        <v>3205</v>
      </c>
      <c r="E182"/>
      <c r="F182" t="s">
        <v>591</v>
      </c>
      <c r="G182" s="95">
        <v>44615</v>
      </c>
      <c r="H182" t="s">
        <v>150</v>
      </c>
      <c r="I182" s="77">
        <v>7.3</v>
      </c>
      <c r="J182" t="s">
        <v>693</v>
      </c>
      <c r="K182" t="s">
        <v>102</v>
      </c>
      <c r="L182" s="78">
        <v>3.1E-2</v>
      </c>
      <c r="M182" s="78">
        <v>6.1800000000000001E-2</v>
      </c>
      <c r="N182" s="77">
        <v>6268.92</v>
      </c>
      <c r="O182" s="77">
        <v>83.71</v>
      </c>
      <c r="P182" s="77">
        <v>5.2477129319999998</v>
      </c>
      <c r="Q182" s="78">
        <v>5.9999999999999995E-4</v>
      </c>
      <c r="R182" s="78">
        <v>1E-4</v>
      </c>
      <c r="W182" s="100"/>
    </row>
    <row r="183" spans="2:23">
      <c r="B183" t="s">
        <v>3189</v>
      </c>
      <c r="C183" t="s">
        <v>3055</v>
      </c>
      <c r="D183" t="s">
        <v>3206</v>
      </c>
      <c r="E183"/>
      <c r="F183" t="s">
        <v>591</v>
      </c>
      <c r="G183" s="95">
        <v>44753</v>
      </c>
      <c r="H183" t="s">
        <v>150</v>
      </c>
      <c r="I183" s="77">
        <v>7.8</v>
      </c>
      <c r="J183" t="s">
        <v>693</v>
      </c>
      <c r="K183" t="s">
        <v>102</v>
      </c>
      <c r="L183" s="78">
        <v>3.2599999999999997E-2</v>
      </c>
      <c r="M183" s="78">
        <v>3.9E-2</v>
      </c>
      <c r="N183" s="77">
        <v>9254.1200000000008</v>
      </c>
      <c r="O183" s="77">
        <v>97.39</v>
      </c>
      <c r="P183" s="77">
        <v>9.0125874679999995</v>
      </c>
      <c r="Q183" s="78">
        <v>1E-3</v>
      </c>
      <c r="R183" s="78">
        <v>1E-4</v>
      </c>
      <c r="W183" s="100"/>
    </row>
    <row r="184" spans="2:23">
      <c r="B184" t="s">
        <v>3189</v>
      </c>
      <c r="C184" t="s">
        <v>3055</v>
      </c>
      <c r="D184" t="s">
        <v>3207</v>
      </c>
      <c r="E184"/>
      <c r="F184" t="s">
        <v>591</v>
      </c>
      <c r="G184" s="95">
        <v>44959</v>
      </c>
      <c r="H184" t="s">
        <v>150</v>
      </c>
      <c r="I184" s="77">
        <v>7.65</v>
      </c>
      <c r="J184" t="s">
        <v>693</v>
      </c>
      <c r="K184" t="s">
        <v>102</v>
      </c>
      <c r="L184" s="78">
        <v>3.8100000000000002E-2</v>
      </c>
      <c r="M184" s="78">
        <v>4.1200000000000001E-2</v>
      </c>
      <c r="N184" s="77">
        <v>4477.8</v>
      </c>
      <c r="O184" s="77">
        <v>97.78</v>
      </c>
      <c r="P184" s="77">
        <v>4.3783928400000001</v>
      </c>
      <c r="Q184" s="78">
        <v>5.0000000000000001E-4</v>
      </c>
      <c r="R184" s="78">
        <v>0</v>
      </c>
      <c r="W184" s="100"/>
    </row>
    <row r="185" spans="2:23">
      <c r="B185" t="s">
        <v>3208</v>
      </c>
      <c r="C185" t="s">
        <v>3055</v>
      </c>
      <c r="D185" t="s">
        <v>3209</v>
      </c>
      <c r="E185"/>
      <c r="F185" t="s">
        <v>591</v>
      </c>
      <c r="G185" s="95">
        <v>45015</v>
      </c>
      <c r="H185" t="s">
        <v>150</v>
      </c>
      <c r="I185" s="77">
        <v>5.3</v>
      </c>
      <c r="J185" t="s">
        <v>356</v>
      </c>
      <c r="K185" t="s">
        <v>102</v>
      </c>
      <c r="L185" s="78">
        <v>4.4999999999999998E-2</v>
      </c>
      <c r="M185" s="78">
        <v>3.39E-2</v>
      </c>
      <c r="N185" s="77">
        <v>60952.62</v>
      </c>
      <c r="O185" s="77">
        <v>106.45</v>
      </c>
      <c r="P185" s="77">
        <v>64.884063990000001</v>
      </c>
      <c r="Q185" s="78">
        <v>7.0000000000000001E-3</v>
      </c>
      <c r="R185" s="78">
        <v>6.9999999999999999E-4</v>
      </c>
      <c r="W185" s="100"/>
    </row>
    <row r="186" spans="2:23">
      <c r="B186" t="s">
        <v>3210</v>
      </c>
      <c r="C186" t="s">
        <v>3055</v>
      </c>
      <c r="D186" t="s">
        <v>3211</v>
      </c>
      <c r="E186"/>
      <c r="F186" t="s">
        <v>584</v>
      </c>
      <c r="G186" s="95">
        <v>43801</v>
      </c>
      <c r="H186" t="s">
        <v>208</v>
      </c>
      <c r="I186" s="77">
        <v>4.5599999999999996</v>
      </c>
      <c r="J186" t="s">
        <v>356</v>
      </c>
      <c r="K186" t="s">
        <v>110</v>
      </c>
      <c r="L186" s="78">
        <v>2.3599999999999999E-2</v>
      </c>
      <c r="M186" s="78">
        <v>5.8999999999999997E-2</v>
      </c>
      <c r="N186" s="77">
        <v>48574.02</v>
      </c>
      <c r="O186" s="77">
        <v>85.870000000000203</v>
      </c>
      <c r="P186" s="77">
        <v>168.235174962532</v>
      </c>
      <c r="Q186" s="78">
        <v>1.8100000000000002E-2</v>
      </c>
      <c r="R186" s="78">
        <v>1.8E-3</v>
      </c>
      <c r="W186" s="100"/>
    </row>
    <row r="187" spans="2:23">
      <c r="B187" t="s">
        <v>3212</v>
      </c>
      <c r="C187" t="s">
        <v>3055</v>
      </c>
      <c r="D187" t="s">
        <v>3213</v>
      </c>
      <c r="E187"/>
      <c r="F187" t="s">
        <v>591</v>
      </c>
      <c r="G187" s="95">
        <v>44074</v>
      </c>
      <c r="H187" t="s">
        <v>150</v>
      </c>
      <c r="I187" s="77">
        <v>8.94</v>
      </c>
      <c r="J187" t="s">
        <v>693</v>
      </c>
      <c r="K187" t="s">
        <v>102</v>
      </c>
      <c r="L187" s="78">
        <v>2.35E-2</v>
      </c>
      <c r="M187" s="78">
        <v>3.78E-2</v>
      </c>
      <c r="N187" s="77">
        <v>25417.54</v>
      </c>
      <c r="O187" s="77">
        <v>97.49</v>
      </c>
      <c r="P187" s="77">
        <v>24.779559746</v>
      </c>
      <c r="Q187" s="78">
        <v>2.7000000000000001E-3</v>
      </c>
      <c r="R187" s="78">
        <v>2.9999999999999997E-4</v>
      </c>
      <c r="W187" s="100"/>
    </row>
    <row r="188" spans="2:23">
      <c r="B188" t="s">
        <v>3212</v>
      </c>
      <c r="C188" t="s">
        <v>3055</v>
      </c>
      <c r="D188" t="s">
        <v>3214</v>
      </c>
      <c r="E188"/>
      <c r="F188" t="s">
        <v>591</v>
      </c>
      <c r="G188" s="95">
        <v>44189</v>
      </c>
      <c r="H188" t="s">
        <v>150</v>
      </c>
      <c r="I188" s="77">
        <v>8.84</v>
      </c>
      <c r="J188" t="s">
        <v>693</v>
      </c>
      <c r="K188" t="s">
        <v>102</v>
      </c>
      <c r="L188" s="78">
        <v>2.47E-2</v>
      </c>
      <c r="M188" s="78">
        <v>4.0300000000000002E-2</v>
      </c>
      <c r="N188" s="77">
        <v>3178.92</v>
      </c>
      <c r="O188" s="77">
        <v>96.54</v>
      </c>
      <c r="P188" s="77">
        <v>3.068929368</v>
      </c>
      <c r="Q188" s="78">
        <v>2.9999999999999997E-4</v>
      </c>
      <c r="R188" s="78">
        <v>0</v>
      </c>
      <c r="W188" s="100"/>
    </row>
    <row r="189" spans="2:23">
      <c r="B189" t="s">
        <v>3212</v>
      </c>
      <c r="C189" t="s">
        <v>3055</v>
      </c>
      <c r="D189" t="s">
        <v>3215</v>
      </c>
      <c r="E189"/>
      <c r="F189" t="s">
        <v>591</v>
      </c>
      <c r="G189" s="95">
        <v>44322</v>
      </c>
      <c r="H189" t="s">
        <v>150</v>
      </c>
      <c r="I189" s="77">
        <v>8.7100000000000009</v>
      </c>
      <c r="J189" t="s">
        <v>693</v>
      </c>
      <c r="K189" t="s">
        <v>102</v>
      </c>
      <c r="L189" s="78">
        <v>2.5600000000000001E-2</v>
      </c>
      <c r="M189" s="78">
        <v>4.41E-2</v>
      </c>
      <c r="N189" s="77">
        <v>14630.54</v>
      </c>
      <c r="O189" s="77">
        <v>93.65</v>
      </c>
      <c r="P189" s="77">
        <v>13.701500709999999</v>
      </c>
      <c r="Q189" s="78">
        <v>1.5E-3</v>
      </c>
      <c r="R189" s="78">
        <v>1E-4</v>
      </c>
      <c r="W189" s="100"/>
    </row>
    <row r="190" spans="2:23">
      <c r="B190" t="s">
        <v>3212</v>
      </c>
      <c r="C190" t="s">
        <v>3055</v>
      </c>
      <c r="D190" t="s">
        <v>3216</v>
      </c>
      <c r="E190"/>
      <c r="F190" t="s">
        <v>591</v>
      </c>
      <c r="G190" s="95">
        <v>44418</v>
      </c>
      <c r="H190" t="s">
        <v>150</v>
      </c>
      <c r="I190" s="77">
        <v>8.84</v>
      </c>
      <c r="J190" t="s">
        <v>693</v>
      </c>
      <c r="K190" t="s">
        <v>102</v>
      </c>
      <c r="L190" s="78">
        <v>2.2700000000000001E-2</v>
      </c>
      <c r="M190" s="78">
        <v>4.2200000000000001E-2</v>
      </c>
      <c r="N190" s="77">
        <v>14591</v>
      </c>
      <c r="O190" s="77">
        <v>91.78</v>
      </c>
      <c r="P190" s="77">
        <v>13.391619800000001</v>
      </c>
      <c r="Q190" s="78">
        <v>1.4E-3</v>
      </c>
      <c r="R190" s="78">
        <v>1E-4</v>
      </c>
      <c r="W190" s="100"/>
    </row>
    <row r="191" spans="2:23">
      <c r="B191" t="s">
        <v>3212</v>
      </c>
      <c r="C191" t="s">
        <v>3055</v>
      </c>
      <c r="D191" t="s">
        <v>3217</v>
      </c>
      <c r="E191"/>
      <c r="F191" t="s">
        <v>591</v>
      </c>
      <c r="G191" s="95">
        <v>44530</v>
      </c>
      <c r="H191" t="s">
        <v>150</v>
      </c>
      <c r="I191" s="77">
        <v>8.89</v>
      </c>
      <c r="J191" t="s">
        <v>693</v>
      </c>
      <c r="K191" t="s">
        <v>102</v>
      </c>
      <c r="L191" s="78">
        <v>1.7899999999999999E-2</v>
      </c>
      <c r="M191" s="78">
        <v>4.4900000000000002E-2</v>
      </c>
      <c r="N191" s="77">
        <v>12037.64</v>
      </c>
      <c r="O191" s="77">
        <v>84.6</v>
      </c>
      <c r="P191" s="77">
        <v>10.18384344</v>
      </c>
      <c r="Q191" s="78">
        <v>1.1000000000000001E-3</v>
      </c>
      <c r="R191" s="78">
        <v>1E-4</v>
      </c>
      <c r="W191" s="100"/>
    </row>
    <row r="192" spans="2:23">
      <c r="B192" t="s">
        <v>3212</v>
      </c>
      <c r="C192" t="s">
        <v>3055</v>
      </c>
      <c r="D192" t="s">
        <v>3218</v>
      </c>
      <c r="E192"/>
      <c r="F192" t="s">
        <v>591</v>
      </c>
      <c r="G192" s="95">
        <v>44612</v>
      </c>
      <c r="H192" t="s">
        <v>150</v>
      </c>
      <c r="I192" s="77">
        <v>8.7100000000000009</v>
      </c>
      <c r="J192" t="s">
        <v>693</v>
      </c>
      <c r="K192" t="s">
        <v>102</v>
      </c>
      <c r="L192" s="78">
        <v>2.3599999999999999E-2</v>
      </c>
      <c r="M192" s="78">
        <v>4.5999999999999999E-2</v>
      </c>
      <c r="N192" s="77">
        <v>14096.77</v>
      </c>
      <c r="O192" s="77">
        <v>88.48</v>
      </c>
      <c r="P192" s="77">
        <v>12.472822096</v>
      </c>
      <c r="Q192" s="78">
        <v>1.2999999999999999E-3</v>
      </c>
      <c r="R192" s="78">
        <v>1E-4</v>
      </c>
      <c r="W192" s="100"/>
    </row>
    <row r="193" spans="2:23">
      <c r="B193" t="s">
        <v>3212</v>
      </c>
      <c r="C193" t="s">
        <v>3055</v>
      </c>
      <c r="D193" t="s">
        <v>3219</v>
      </c>
      <c r="E193"/>
      <c r="F193" t="s">
        <v>591</v>
      </c>
      <c r="G193" s="95">
        <v>44662</v>
      </c>
      <c r="H193" t="s">
        <v>150</v>
      </c>
      <c r="I193" s="77">
        <v>8.76</v>
      </c>
      <c r="J193" t="s">
        <v>693</v>
      </c>
      <c r="K193" t="s">
        <v>102</v>
      </c>
      <c r="L193" s="78">
        <v>2.4E-2</v>
      </c>
      <c r="M193" s="78">
        <v>4.3900000000000002E-2</v>
      </c>
      <c r="N193" s="77">
        <v>16053.51</v>
      </c>
      <c r="O193" s="77">
        <v>89.78</v>
      </c>
      <c r="P193" s="77">
        <v>14.412841278</v>
      </c>
      <c r="Q193" s="78">
        <v>1.5E-3</v>
      </c>
      <c r="R193" s="78">
        <v>2.0000000000000001E-4</v>
      </c>
      <c r="W193" s="100"/>
    </row>
    <row r="194" spans="2:23">
      <c r="B194" t="s">
        <v>3220</v>
      </c>
      <c r="C194" t="s">
        <v>3055</v>
      </c>
      <c r="D194" t="s">
        <v>3221</v>
      </c>
      <c r="E194"/>
      <c r="F194" t="s">
        <v>584</v>
      </c>
      <c r="G194" s="95">
        <v>44376</v>
      </c>
      <c r="H194" t="s">
        <v>208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305160.15000000002</v>
      </c>
      <c r="O194" s="77">
        <v>99.3</v>
      </c>
      <c r="P194" s="77">
        <v>303.02402895</v>
      </c>
      <c r="Q194" s="78">
        <v>3.2599999999999997E-2</v>
      </c>
      <c r="R194" s="78">
        <v>3.2000000000000002E-3</v>
      </c>
      <c r="W194" s="100"/>
    </row>
    <row r="195" spans="2:23">
      <c r="B195" t="s">
        <v>3220</v>
      </c>
      <c r="C195" t="s">
        <v>3055</v>
      </c>
      <c r="D195" t="s">
        <v>3222</v>
      </c>
      <c r="E195"/>
      <c r="F195" t="s">
        <v>584</v>
      </c>
      <c r="G195" s="95">
        <v>44431</v>
      </c>
      <c r="H195" t="s">
        <v>208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52673.15</v>
      </c>
      <c r="O195" s="77">
        <v>99.39</v>
      </c>
      <c r="P195" s="77">
        <v>52.351843785</v>
      </c>
      <c r="Q195" s="78">
        <v>5.5999999999999999E-3</v>
      </c>
      <c r="R195" s="78">
        <v>5.9999999999999995E-4</v>
      </c>
      <c r="W195" s="100"/>
    </row>
    <row r="196" spans="2:23">
      <c r="B196" t="s">
        <v>3220</v>
      </c>
      <c r="C196" t="s">
        <v>3055</v>
      </c>
      <c r="D196" t="s">
        <v>3223</v>
      </c>
      <c r="E196"/>
      <c r="F196" t="s">
        <v>584</v>
      </c>
      <c r="G196" s="95">
        <v>44859</v>
      </c>
      <c r="H196" t="s">
        <v>208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160316.26</v>
      </c>
      <c r="O196" s="77">
        <v>102.95</v>
      </c>
      <c r="P196" s="77">
        <v>165.04558967</v>
      </c>
      <c r="Q196" s="78">
        <v>1.77E-2</v>
      </c>
      <c r="R196" s="78">
        <v>1.8E-3</v>
      </c>
      <c r="W196" s="100"/>
    </row>
    <row r="197" spans="2:23">
      <c r="B197" t="s">
        <v>3224</v>
      </c>
      <c r="C197" t="s">
        <v>3055</v>
      </c>
      <c r="D197" t="s">
        <v>3225</v>
      </c>
      <c r="E197"/>
      <c r="F197" t="s">
        <v>591</v>
      </c>
      <c r="G197" s="95">
        <v>44837</v>
      </c>
      <c r="H197" t="s">
        <v>150</v>
      </c>
      <c r="I197" s="77">
        <v>11.51</v>
      </c>
      <c r="J197" t="s">
        <v>693</v>
      </c>
      <c r="K197" t="s">
        <v>102</v>
      </c>
      <c r="L197" s="78">
        <v>3.9600000000000003E-2</v>
      </c>
      <c r="M197" s="78">
        <v>3.5799999999999998E-2</v>
      </c>
      <c r="N197" s="77">
        <v>4780.93</v>
      </c>
      <c r="O197" s="77">
        <v>102.21</v>
      </c>
      <c r="P197" s="77">
        <v>4.8865885530000002</v>
      </c>
      <c r="Q197" s="78">
        <v>5.0000000000000001E-4</v>
      </c>
      <c r="R197" s="78">
        <v>1E-4</v>
      </c>
      <c r="W197" s="100"/>
    </row>
    <row r="198" spans="2:23">
      <c r="B198" t="s">
        <v>3224</v>
      </c>
      <c r="C198" t="s">
        <v>3055</v>
      </c>
      <c r="D198" t="s">
        <v>3226</v>
      </c>
      <c r="E198"/>
      <c r="F198" t="s">
        <v>591</v>
      </c>
      <c r="G198" s="95">
        <v>45076</v>
      </c>
      <c r="H198" t="s">
        <v>150</v>
      </c>
      <c r="I198" s="77">
        <v>11.33</v>
      </c>
      <c r="J198" t="s">
        <v>693</v>
      </c>
      <c r="K198" t="s">
        <v>102</v>
      </c>
      <c r="L198" s="78">
        <v>4.4900000000000002E-2</v>
      </c>
      <c r="M198" s="78">
        <v>3.8399999999999997E-2</v>
      </c>
      <c r="N198" s="77">
        <v>5851.05</v>
      </c>
      <c r="O198" s="77">
        <v>101.69</v>
      </c>
      <c r="P198" s="77">
        <v>5.9499327449999999</v>
      </c>
      <c r="Q198" s="78">
        <v>5.9999999999999995E-4</v>
      </c>
      <c r="R198" s="78">
        <v>1E-4</v>
      </c>
      <c r="W198" s="100"/>
    </row>
    <row r="199" spans="2:23">
      <c r="B199" t="s">
        <v>3227</v>
      </c>
      <c r="C199" t="s">
        <v>3055</v>
      </c>
      <c r="D199" t="s">
        <v>3228</v>
      </c>
      <c r="E199"/>
      <c r="F199" t="s">
        <v>324</v>
      </c>
      <c r="G199" s="95">
        <v>44885</v>
      </c>
      <c r="H199" t="s">
        <v>2201</v>
      </c>
      <c r="I199" s="77">
        <v>2.19</v>
      </c>
      <c r="J199" t="s">
        <v>349</v>
      </c>
      <c r="K199" t="s">
        <v>102</v>
      </c>
      <c r="L199" s="78">
        <v>7.6799999999999993E-2</v>
      </c>
      <c r="M199" s="78">
        <v>8.4000000000000005E-2</v>
      </c>
      <c r="N199" s="77">
        <v>92853.34</v>
      </c>
      <c r="O199" s="77">
        <v>99.26</v>
      </c>
      <c r="P199" s="77">
        <v>92.166225284000006</v>
      </c>
      <c r="Q199" s="78">
        <v>9.9000000000000008E-3</v>
      </c>
      <c r="R199" s="78">
        <v>1E-3</v>
      </c>
      <c r="W199" s="100"/>
    </row>
    <row r="200" spans="2:23">
      <c r="B200" t="s">
        <v>3227</v>
      </c>
      <c r="C200" t="s">
        <v>3055</v>
      </c>
      <c r="D200" t="s">
        <v>3229</v>
      </c>
      <c r="E200"/>
      <c r="F200" t="s">
        <v>324</v>
      </c>
      <c r="G200" s="95">
        <v>44906</v>
      </c>
      <c r="H200" t="s">
        <v>2201</v>
      </c>
      <c r="I200" s="77">
        <v>2.19</v>
      </c>
      <c r="J200" t="s">
        <v>349</v>
      </c>
      <c r="K200" t="s">
        <v>102</v>
      </c>
      <c r="L200" s="78">
        <v>7.6799999999999993E-2</v>
      </c>
      <c r="M200" s="78">
        <v>8.0699999999999994E-2</v>
      </c>
      <c r="N200" s="77">
        <v>239.99</v>
      </c>
      <c r="O200" s="77">
        <v>100.02</v>
      </c>
      <c r="P200" s="77">
        <v>0.240037998</v>
      </c>
      <c r="Q200" s="78">
        <v>0</v>
      </c>
      <c r="R200" s="78">
        <v>0</v>
      </c>
      <c r="W200" s="100"/>
    </row>
    <row r="201" spans="2:23">
      <c r="B201" t="s">
        <v>3227</v>
      </c>
      <c r="C201" t="s">
        <v>3055</v>
      </c>
      <c r="D201" t="s">
        <v>3230</v>
      </c>
      <c r="E201"/>
      <c r="F201" t="s">
        <v>324</v>
      </c>
      <c r="G201" s="95">
        <v>44991</v>
      </c>
      <c r="H201" t="s">
        <v>2201</v>
      </c>
      <c r="I201" s="77">
        <v>2.19</v>
      </c>
      <c r="J201" t="s">
        <v>349</v>
      </c>
      <c r="K201" t="s">
        <v>102</v>
      </c>
      <c r="L201" s="78">
        <v>7.6799999999999993E-2</v>
      </c>
      <c r="M201" s="78">
        <v>7.6600000000000001E-2</v>
      </c>
      <c r="N201" s="77">
        <v>11869.1</v>
      </c>
      <c r="O201" s="77">
        <v>100.76</v>
      </c>
      <c r="P201" s="77">
        <v>11.95930516</v>
      </c>
      <c r="Q201" s="78">
        <v>1.2999999999999999E-3</v>
      </c>
      <c r="R201" s="78">
        <v>1E-4</v>
      </c>
      <c r="W201" s="100"/>
    </row>
    <row r="202" spans="2:23">
      <c r="B202" t="s">
        <v>3064</v>
      </c>
      <c r="C202" t="s">
        <v>3055</v>
      </c>
      <c r="D202" t="s">
        <v>3231</v>
      </c>
      <c r="E202"/>
      <c r="F202" t="s">
        <v>324</v>
      </c>
      <c r="G202" s="95">
        <v>40742</v>
      </c>
      <c r="H202" t="s">
        <v>2201</v>
      </c>
      <c r="I202" s="77">
        <v>5.29</v>
      </c>
      <c r="J202" t="s">
        <v>349</v>
      </c>
      <c r="K202" t="s">
        <v>102</v>
      </c>
      <c r="L202" s="78">
        <v>0.06</v>
      </c>
      <c r="M202" s="78">
        <v>1.8100000000000002E-2</v>
      </c>
      <c r="N202" s="77">
        <v>49013.43</v>
      </c>
      <c r="O202" s="77">
        <v>143.29</v>
      </c>
      <c r="P202" s="77">
        <v>70.231343847000005</v>
      </c>
      <c r="Q202" s="78">
        <v>7.6E-3</v>
      </c>
      <c r="R202" s="78">
        <v>8.0000000000000004E-4</v>
      </c>
      <c r="W202" s="100"/>
    </row>
    <row r="203" spans="2:23">
      <c r="B203" t="s">
        <v>3064</v>
      </c>
      <c r="C203" t="s">
        <v>3055</v>
      </c>
      <c r="D203" t="s">
        <v>3232</v>
      </c>
      <c r="E203"/>
      <c r="F203" t="s">
        <v>324</v>
      </c>
      <c r="G203" s="95">
        <v>42201</v>
      </c>
      <c r="H203" t="s">
        <v>2201</v>
      </c>
      <c r="I203" s="77">
        <v>4.88</v>
      </c>
      <c r="J203" t="s">
        <v>349</v>
      </c>
      <c r="K203" t="s">
        <v>102</v>
      </c>
      <c r="L203" s="78">
        <v>4.2000000000000003E-2</v>
      </c>
      <c r="M203" s="78">
        <v>3.0599999999999999E-2</v>
      </c>
      <c r="N203" s="77">
        <v>3454.97</v>
      </c>
      <c r="O203" s="77">
        <v>118.07</v>
      </c>
      <c r="P203" s="77">
        <v>4.0792830789999996</v>
      </c>
      <c r="Q203" s="78">
        <v>4.0000000000000002E-4</v>
      </c>
      <c r="R203" s="78">
        <v>0</v>
      </c>
      <c r="W203" s="100"/>
    </row>
    <row r="204" spans="2:23">
      <c r="B204" t="s">
        <v>3233</v>
      </c>
      <c r="C204" t="s">
        <v>3055</v>
      </c>
      <c r="D204" t="s">
        <v>3234</v>
      </c>
      <c r="E204"/>
      <c r="F204" t="s">
        <v>591</v>
      </c>
      <c r="G204" s="95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28650.240000000002</v>
      </c>
      <c r="O204" s="77">
        <v>108.41</v>
      </c>
      <c r="P204" s="77">
        <v>31.059725184000001</v>
      </c>
      <c r="Q204" s="78">
        <v>3.3E-3</v>
      </c>
      <c r="R204" s="78">
        <v>2.9999999999999997E-4</v>
      </c>
      <c r="W204" s="100"/>
    </row>
    <row r="205" spans="2:23">
      <c r="B205" t="s">
        <v>3235</v>
      </c>
      <c r="C205" t="s">
        <v>3055</v>
      </c>
      <c r="D205" t="s">
        <v>3236</v>
      </c>
      <c r="E205"/>
      <c r="F205" t="s">
        <v>324</v>
      </c>
      <c r="G205" s="95">
        <v>42474</v>
      </c>
      <c r="H205" t="s">
        <v>2201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8247.2099999999991</v>
      </c>
      <c r="O205" s="77">
        <v>98.15</v>
      </c>
      <c r="P205" s="77">
        <v>8.0946366150000006</v>
      </c>
      <c r="Q205" s="78">
        <v>8.9999999999999998E-4</v>
      </c>
      <c r="R205" s="78">
        <v>1E-4</v>
      </c>
      <c r="W205" s="100"/>
    </row>
    <row r="206" spans="2:23">
      <c r="B206" t="s">
        <v>3235</v>
      </c>
      <c r="C206" t="s">
        <v>3055</v>
      </c>
      <c r="D206" t="s">
        <v>3237</v>
      </c>
      <c r="E206"/>
      <c r="F206" t="s">
        <v>324</v>
      </c>
      <c r="G206" s="95">
        <v>42562</v>
      </c>
      <c r="H206" t="s">
        <v>2201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4250.7</v>
      </c>
      <c r="O206" s="77">
        <v>95.45</v>
      </c>
      <c r="P206" s="77">
        <v>4.0572931499999996</v>
      </c>
      <c r="Q206" s="78">
        <v>4.0000000000000002E-4</v>
      </c>
      <c r="R206" s="78">
        <v>0</v>
      </c>
      <c r="W206" s="100"/>
    </row>
    <row r="207" spans="2:23">
      <c r="B207" t="s">
        <v>3235</v>
      </c>
      <c r="C207" t="s">
        <v>3055</v>
      </c>
      <c r="D207" t="s">
        <v>3238</v>
      </c>
      <c r="E207"/>
      <c r="F207" t="s">
        <v>324</v>
      </c>
      <c r="G207" s="95">
        <v>42474</v>
      </c>
      <c r="H207" t="s">
        <v>2201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8021.3</v>
      </c>
      <c r="O207" s="77">
        <v>100.48</v>
      </c>
      <c r="P207" s="77">
        <v>8.0598022399999998</v>
      </c>
      <c r="Q207" s="78">
        <v>8.9999999999999998E-4</v>
      </c>
      <c r="R207" s="78">
        <v>1E-4</v>
      </c>
      <c r="W207" s="100"/>
    </row>
    <row r="208" spans="2:23">
      <c r="B208" t="s">
        <v>3235</v>
      </c>
      <c r="C208" t="s">
        <v>3055</v>
      </c>
      <c r="D208" t="s">
        <v>3239</v>
      </c>
      <c r="E208"/>
      <c r="F208" t="s">
        <v>324</v>
      </c>
      <c r="G208" s="95">
        <v>42521</v>
      </c>
      <c r="H208" t="s">
        <v>2201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2841.88</v>
      </c>
      <c r="O208" s="77">
        <v>109.99</v>
      </c>
      <c r="P208" s="77">
        <v>3.1257838119999999</v>
      </c>
      <c r="Q208" s="78">
        <v>2.9999999999999997E-4</v>
      </c>
      <c r="R208" s="78">
        <v>0</v>
      </c>
      <c r="W208" s="100"/>
    </row>
    <row r="209" spans="2:23">
      <c r="B209" t="s">
        <v>3235</v>
      </c>
      <c r="C209" t="s">
        <v>3055</v>
      </c>
      <c r="D209" t="s">
        <v>3240</v>
      </c>
      <c r="E209"/>
      <c r="F209" t="s">
        <v>324</v>
      </c>
      <c r="G209" s="95">
        <v>42710</v>
      </c>
      <c r="H209" t="s">
        <v>2201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2799.47</v>
      </c>
      <c r="O209" s="77">
        <v>95.89</v>
      </c>
      <c r="P209" s="77">
        <v>2.6844117829999998</v>
      </c>
      <c r="Q209" s="78">
        <v>2.9999999999999997E-4</v>
      </c>
      <c r="R209" s="78">
        <v>0</v>
      </c>
      <c r="W209" s="100"/>
    </row>
    <row r="210" spans="2:23">
      <c r="B210" t="s">
        <v>3235</v>
      </c>
      <c r="C210" t="s">
        <v>3055</v>
      </c>
      <c r="D210" t="s">
        <v>3241</v>
      </c>
      <c r="E210"/>
      <c r="F210" t="s">
        <v>324</v>
      </c>
      <c r="G210" s="95">
        <v>42717</v>
      </c>
      <c r="H210" t="s">
        <v>2201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936.36</v>
      </c>
      <c r="O210" s="77">
        <v>95.91</v>
      </c>
      <c r="P210" s="77">
        <v>0.89806287600000001</v>
      </c>
      <c r="Q210" s="78">
        <v>1E-4</v>
      </c>
      <c r="R210" s="78">
        <v>0</v>
      </c>
      <c r="W210" s="100"/>
    </row>
    <row r="211" spans="2:23">
      <c r="B211" t="s">
        <v>3242</v>
      </c>
      <c r="C211" t="s">
        <v>3015</v>
      </c>
      <c r="D211" t="s">
        <v>3243</v>
      </c>
      <c r="E211"/>
      <c r="F211" t="s">
        <v>584</v>
      </c>
      <c r="G211" s="95">
        <v>41639</v>
      </c>
      <c r="H211" t="s">
        <v>208</v>
      </c>
      <c r="I211" s="77">
        <v>0.25</v>
      </c>
      <c r="J211" t="s">
        <v>747</v>
      </c>
      <c r="K211" t="s">
        <v>102</v>
      </c>
      <c r="L211" s="78">
        <v>3.6999999999999998E-2</v>
      </c>
      <c r="M211" s="78">
        <v>6.4899999999999999E-2</v>
      </c>
      <c r="N211" s="77">
        <v>10744.98</v>
      </c>
      <c r="O211" s="77">
        <v>111.6</v>
      </c>
      <c r="P211" s="77">
        <v>11.99139768</v>
      </c>
      <c r="Q211" s="78">
        <v>1.2999999999999999E-3</v>
      </c>
      <c r="R211" s="78">
        <v>1E-4</v>
      </c>
      <c r="W211" s="100"/>
    </row>
    <row r="212" spans="2:23">
      <c r="B212" t="s">
        <v>3242</v>
      </c>
      <c r="C212" t="s">
        <v>3015</v>
      </c>
      <c r="D212" t="s">
        <v>3244</v>
      </c>
      <c r="E212"/>
      <c r="F212" t="s">
        <v>584</v>
      </c>
      <c r="G212" s="95">
        <v>42004</v>
      </c>
      <c r="H212" t="s">
        <v>208</v>
      </c>
      <c r="I212" s="77">
        <v>0.72</v>
      </c>
      <c r="J212" t="s">
        <v>747</v>
      </c>
      <c r="K212" t="s">
        <v>102</v>
      </c>
      <c r="L212" s="78">
        <v>3.6999999999999998E-2</v>
      </c>
      <c r="M212" s="78">
        <v>0.10349999999999999</v>
      </c>
      <c r="N212" s="77">
        <v>7163.32</v>
      </c>
      <c r="O212" s="77">
        <v>107.51</v>
      </c>
      <c r="P212" s="77">
        <v>7.7012853320000003</v>
      </c>
      <c r="Q212" s="78">
        <v>8.0000000000000004E-4</v>
      </c>
      <c r="R212" s="78">
        <v>1E-4</v>
      </c>
      <c r="W212" s="100"/>
    </row>
    <row r="213" spans="2:23">
      <c r="B213" t="s">
        <v>3242</v>
      </c>
      <c r="C213" t="s">
        <v>3015</v>
      </c>
      <c r="D213" t="s">
        <v>3245</v>
      </c>
      <c r="E213"/>
      <c r="F213" t="s">
        <v>584</v>
      </c>
      <c r="G213" s="95">
        <v>42759</v>
      </c>
      <c r="H213" t="s">
        <v>208</v>
      </c>
      <c r="I213" s="77">
        <v>1.71</v>
      </c>
      <c r="J213" t="s">
        <v>747</v>
      </c>
      <c r="K213" t="s">
        <v>102</v>
      </c>
      <c r="L213" s="78">
        <v>3.8800000000000001E-2</v>
      </c>
      <c r="M213" s="78">
        <v>5.5800000000000002E-2</v>
      </c>
      <c r="N213" s="77">
        <v>22325.32</v>
      </c>
      <c r="O213" s="77">
        <v>98.92</v>
      </c>
      <c r="P213" s="77">
        <v>22.084206544000001</v>
      </c>
      <c r="Q213" s="78">
        <v>2.3999999999999998E-3</v>
      </c>
      <c r="R213" s="78">
        <v>2.0000000000000001E-4</v>
      </c>
      <c r="W213" s="100"/>
    </row>
    <row r="214" spans="2:23">
      <c r="B214" t="s">
        <v>3242</v>
      </c>
      <c r="C214" t="s">
        <v>3015</v>
      </c>
      <c r="D214" t="s">
        <v>3246</v>
      </c>
      <c r="E214"/>
      <c r="F214" t="s">
        <v>584</v>
      </c>
      <c r="G214" s="95">
        <v>42759</v>
      </c>
      <c r="H214" t="s">
        <v>208</v>
      </c>
      <c r="I214" s="77">
        <v>1.65</v>
      </c>
      <c r="J214" t="s">
        <v>747</v>
      </c>
      <c r="K214" t="s">
        <v>102</v>
      </c>
      <c r="L214" s="78">
        <v>7.0499999999999993E-2</v>
      </c>
      <c r="M214" s="78">
        <v>7.1900000000000006E-2</v>
      </c>
      <c r="N214" s="77">
        <v>22325.32</v>
      </c>
      <c r="O214" s="77">
        <v>102.8</v>
      </c>
      <c r="P214" s="77">
        <v>22.95042896</v>
      </c>
      <c r="Q214" s="78">
        <v>2.5000000000000001E-3</v>
      </c>
      <c r="R214" s="78">
        <v>2.0000000000000001E-4</v>
      </c>
      <c r="W214" s="100"/>
    </row>
    <row r="215" spans="2:23">
      <c r="B215" t="s">
        <v>3247</v>
      </c>
      <c r="C215" t="s">
        <v>3015</v>
      </c>
      <c r="D215" t="s">
        <v>3248</v>
      </c>
      <c r="E215"/>
      <c r="F215" t="s">
        <v>591</v>
      </c>
      <c r="G215" s="95">
        <v>43256</v>
      </c>
      <c r="H215" t="s">
        <v>150</v>
      </c>
      <c r="I215" s="77">
        <v>5.4</v>
      </c>
      <c r="J215" t="s">
        <v>693</v>
      </c>
      <c r="K215" t="s">
        <v>102</v>
      </c>
      <c r="L215" s="78">
        <v>0.04</v>
      </c>
      <c r="M215" s="78">
        <v>3.4099999999999998E-2</v>
      </c>
      <c r="N215" s="77">
        <v>28453.78</v>
      </c>
      <c r="O215" s="77">
        <v>114.71</v>
      </c>
      <c r="P215" s="77">
        <v>32.639331038000002</v>
      </c>
      <c r="Q215" s="78">
        <v>3.5000000000000001E-3</v>
      </c>
      <c r="R215" s="78">
        <v>2.9999999999999997E-4</v>
      </c>
      <c r="W215" s="100"/>
    </row>
    <row r="216" spans="2:23">
      <c r="B216" t="s">
        <v>3247</v>
      </c>
      <c r="C216" t="s">
        <v>3015</v>
      </c>
      <c r="D216" t="s">
        <v>3249</v>
      </c>
      <c r="E216"/>
      <c r="F216" t="s">
        <v>591</v>
      </c>
      <c r="G216" s="95">
        <v>43705</v>
      </c>
      <c r="H216" t="s">
        <v>150</v>
      </c>
      <c r="I216" s="77">
        <v>5.4</v>
      </c>
      <c r="J216" t="s">
        <v>693</v>
      </c>
      <c r="K216" t="s">
        <v>102</v>
      </c>
      <c r="L216" s="78">
        <v>0.04</v>
      </c>
      <c r="M216" s="78">
        <v>3.4700000000000002E-2</v>
      </c>
      <c r="N216" s="77">
        <v>1731.83</v>
      </c>
      <c r="O216" s="77">
        <v>113.11</v>
      </c>
      <c r="P216" s="77">
        <v>1.958872913</v>
      </c>
      <c r="Q216" s="78">
        <v>2.0000000000000001E-4</v>
      </c>
      <c r="R216" s="78">
        <v>0</v>
      </c>
      <c r="W216" s="100"/>
    </row>
    <row r="217" spans="2:23">
      <c r="B217" t="s">
        <v>3250</v>
      </c>
      <c r="C217" t="s">
        <v>3015</v>
      </c>
      <c r="D217" t="s">
        <v>3251</v>
      </c>
      <c r="E217"/>
      <c r="F217" t="s">
        <v>591</v>
      </c>
      <c r="G217" s="95">
        <v>42432</v>
      </c>
      <c r="H217" t="s">
        <v>150</v>
      </c>
      <c r="I217" s="77">
        <v>4.5199999999999996</v>
      </c>
      <c r="J217" t="s">
        <v>693</v>
      </c>
      <c r="K217" t="s">
        <v>102</v>
      </c>
      <c r="L217" s="78">
        <v>2.5399999999999999E-2</v>
      </c>
      <c r="M217" s="78">
        <v>2.07E-2</v>
      </c>
      <c r="N217" s="77">
        <v>17691.63</v>
      </c>
      <c r="O217" s="77">
        <v>115.28</v>
      </c>
      <c r="P217" s="77">
        <v>20.394911063999999</v>
      </c>
      <c r="Q217" s="78">
        <v>2.2000000000000001E-3</v>
      </c>
      <c r="R217" s="78">
        <v>2.0000000000000001E-4</v>
      </c>
      <c r="W217" s="100"/>
    </row>
    <row r="218" spans="2:23">
      <c r="B218" t="s">
        <v>3252</v>
      </c>
      <c r="C218" t="s">
        <v>3055</v>
      </c>
      <c r="D218" t="s">
        <v>3253</v>
      </c>
      <c r="E218"/>
      <c r="F218" t="s">
        <v>591</v>
      </c>
      <c r="G218" s="95">
        <v>45015</v>
      </c>
      <c r="H218" t="s">
        <v>150</v>
      </c>
      <c r="I218" s="77">
        <v>5.43</v>
      </c>
      <c r="J218" t="s">
        <v>356</v>
      </c>
      <c r="K218" t="s">
        <v>102</v>
      </c>
      <c r="L218" s="78">
        <v>4.5499999999999999E-2</v>
      </c>
      <c r="M218" s="78">
        <v>3.44E-2</v>
      </c>
      <c r="N218" s="77">
        <v>129095.34</v>
      </c>
      <c r="O218" s="77">
        <v>106.62</v>
      </c>
      <c r="P218" s="77">
        <v>137.64145150799999</v>
      </c>
      <c r="Q218" s="78">
        <v>1.4800000000000001E-2</v>
      </c>
      <c r="R218" s="78">
        <v>1.5E-3</v>
      </c>
      <c r="W218" s="100"/>
    </row>
    <row r="219" spans="2:23">
      <c r="B219" t="s">
        <v>3254</v>
      </c>
      <c r="C219" t="s">
        <v>3055</v>
      </c>
      <c r="D219" t="s">
        <v>3255</v>
      </c>
      <c r="E219"/>
      <c r="F219" t="s">
        <v>584</v>
      </c>
      <c r="G219" s="95">
        <v>42516</v>
      </c>
      <c r="H219" t="s">
        <v>208</v>
      </c>
      <c r="I219" s="77">
        <v>3.43</v>
      </c>
      <c r="J219" t="s">
        <v>356</v>
      </c>
      <c r="K219" t="s">
        <v>102</v>
      </c>
      <c r="L219" s="78">
        <v>2.3300000000000001E-2</v>
      </c>
      <c r="M219" s="78">
        <v>3.27E-2</v>
      </c>
      <c r="N219" s="77">
        <v>22445.27</v>
      </c>
      <c r="O219" s="77">
        <v>109.44</v>
      </c>
      <c r="P219" s="77">
        <v>24.564103488000001</v>
      </c>
      <c r="Q219" s="78">
        <v>2.5999999999999999E-3</v>
      </c>
      <c r="R219" s="78">
        <v>2.9999999999999997E-4</v>
      </c>
      <c r="W219" s="100"/>
    </row>
    <row r="220" spans="2:23">
      <c r="B220" t="s">
        <v>3256</v>
      </c>
      <c r="C220" t="s">
        <v>3055</v>
      </c>
      <c r="D220" t="s">
        <v>3257</v>
      </c>
      <c r="E220"/>
      <c r="F220" t="s">
        <v>591</v>
      </c>
      <c r="G220" s="95">
        <v>42794</v>
      </c>
      <c r="H220" t="s">
        <v>150</v>
      </c>
      <c r="I220" s="77">
        <v>5.33</v>
      </c>
      <c r="J220" t="s">
        <v>693</v>
      </c>
      <c r="K220" t="s">
        <v>102</v>
      </c>
      <c r="L220" s="78">
        <v>2.9000000000000001E-2</v>
      </c>
      <c r="M220" s="78">
        <v>2.2599999999999999E-2</v>
      </c>
      <c r="N220" s="77">
        <v>46077.98</v>
      </c>
      <c r="O220" s="77">
        <v>116.64</v>
      </c>
      <c r="P220" s="77">
        <v>53.745355871999998</v>
      </c>
      <c r="Q220" s="78">
        <v>5.7999999999999996E-3</v>
      </c>
      <c r="R220" s="78">
        <v>5.9999999999999995E-4</v>
      </c>
      <c r="W220" s="100"/>
    </row>
    <row r="221" spans="2:23">
      <c r="B221" t="s">
        <v>3258</v>
      </c>
      <c r="C221" t="s">
        <v>3015</v>
      </c>
      <c r="D221" t="s">
        <v>3259</v>
      </c>
      <c r="E221"/>
      <c r="F221" t="s">
        <v>324</v>
      </c>
      <c r="G221" s="95">
        <v>43842</v>
      </c>
      <c r="H221" t="s">
        <v>2201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8904.92</v>
      </c>
      <c r="O221" s="77">
        <v>99.19</v>
      </c>
      <c r="P221" s="77">
        <v>8.8327901480000008</v>
      </c>
      <c r="Q221" s="78">
        <v>8.9999999999999998E-4</v>
      </c>
      <c r="R221" s="78">
        <v>1E-4</v>
      </c>
      <c r="W221" s="100"/>
    </row>
    <row r="222" spans="2:23">
      <c r="B222" t="s">
        <v>3260</v>
      </c>
      <c r="C222" t="s">
        <v>3015</v>
      </c>
      <c r="D222" t="s">
        <v>3261</v>
      </c>
      <c r="E222"/>
      <c r="F222" t="s">
        <v>918</v>
      </c>
      <c r="G222" s="95">
        <v>44550</v>
      </c>
      <c r="H222" t="s">
        <v>2201</v>
      </c>
      <c r="I222" s="77">
        <v>5.0999999999999996</v>
      </c>
      <c r="J222" t="s">
        <v>349</v>
      </c>
      <c r="K222" t="s">
        <v>102</v>
      </c>
      <c r="L222" s="78">
        <v>7.85E-2</v>
      </c>
      <c r="M222" s="78">
        <v>8.2699999999999996E-2</v>
      </c>
      <c r="N222" s="77">
        <v>84454.31</v>
      </c>
      <c r="O222" s="77">
        <v>98.88</v>
      </c>
      <c r="P222" s="77">
        <v>83.508421728000002</v>
      </c>
      <c r="Q222" s="78">
        <v>8.9999999999999993E-3</v>
      </c>
      <c r="R222" s="78">
        <v>8.9999999999999998E-4</v>
      </c>
      <c r="W222" s="100"/>
    </row>
    <row r="223" spans="2:23">
      <c r="B223" t="s">
        <v>3262</v>
      </c>
      <c r="C223" t="s">
        <v>3015</v>
      </c>
      <c r="D223" t="s">
        <v>3263</v>
      </c>
      <c r="E223"/>
      <c r="F223" t="s">
        <v>649</v>
      </c>
      <c r="G223" s="95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55615.58</v>
      </c>
      <c r="O223" s="77">
        <v>98.61</v>
      </c>
      <c r="P223" s="77">
        <v>54.842523438000001</v>
      </c>
      <c r="Q223" s="78">
        <v>5.8999999999999999E-3</v>
      </c>
      <c r="R223" s="78">
        <v>5.9999999999999995E-4</v>
      </c>
      <c r="W223" s="100"/>
    </row>
    <row r="224" spans="2:23">
      <c r="B224" t="s">
        <v>3262</v>
      </c>
      <c r="C224" t="s">
        <v>3015</v>
      </c>
      <c r="D224" t="s">
        <v>3264</v>
      </c>
      <c r="E224"/>
      <c r="F224" t="s">
        <v>649</v>
      </c>
      <c r="G224" s="95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68925.66</v>
      </c>
      <c r="O224" s="77">
        <v>92.36</v>
      </c>
      <c r="P224" s="77">
        <v>63.659739576</v>
      </c>
      <c r="Q224" s="78">
        <v>6.7999999999999996E-3</v>
      </c>
      <c r="R224" s="78">
        <v>6.9999999999999999E-4</v>
      </c>
      <c r="W224" s="100"/>
    </row>
    <row r="225" spans="2:23">
      <c r="B225" t="s">
        <v>3262</v>
      </c>
      <c r="C225" t="s">
        <v>3015</v>
      </c>
      <c r="D225" t="s">
        <v>3265</v>
      </c>
      <c r="E225"/>
      <c r="F225" t="s">
        <v>649</v>
      </c>
      <c r="G225" s="95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63305.09</v>
      </c>
      <c r="O225" s="77">
        <v>85.47</v>
      </c>
      <c r="P225" s="77">
        <v>54.106860423000001</v>
      </c>
      <c r="Q225" s="78">
        <v>5.7999999999999996E-3</v>
      </c>
      <c r="R225" s="78">
        <v>5.9999999999999995E-4</v>
      </c>
      <c r="W225" s="100"/>
    </row>
    <row r="226" spans="2:23">
      <c r="B226" t="s">
        <v>3262</v>
      </c>
      <c r="C226" t="s">
        <v>3015</v>
      </c>
      <c r="D226" t="s">
        <v>3266</v>
      </c>
      <c r="E226"/>
      <c r="F226" t="s">
        <v>649</v>
      </c>
      <c r="G226" s="95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49734.07</v>
      </c>
      <c r="O226" s="77">
        <v>87.62</v>
      </c>
      <c r="P226" s="77">
        <v>43.576992134000001</v>
      </c>
      <c r="Q226" s="78">
        <v>4.7000000000000002E-3</v>
      </c>
      <c r="R226" s="78">
        <v>5.0000000000000001E-4</v>
      </c>
      <c r="W226" s="100"/>
    </row>
    <row r="227" spans="2:23">
      <c r="B227" t="s">
        <v>3262</v>
      </c>
      <c r="C227" t="s">
        <v>3015</v>
      </c>
      <c r="D227" t="s">
        <v>3267</v>
      </c>
      <c r="E227"/>
      <c r="F227" t="s">
        <v>649</v>
      </c>
      <c r="G227" s="95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79437.37</v>
      </c>
      <c r="O227" s="77">
        <v>94.08</v>
      </c>
      <c r="P227" s="77">
        <v>74.734677696000006</v>
      </c>
      <c r="Q227" s="78">
        <v>8.0000000000000002E-3</v>
      </c>
      <c r="R227" s="78">
        <v>8.0000000000000004E-4</v>
      </c>
      <c r="W227" s="100"/>
    </row>
    <row r="228" spans="2:23">
      <c r="B228" t="s">
        <v>3262</v>
      </c>
      <c r="C228" t="s">
        <v>3015</v>
      </c>
      <c r="D228" t="s">
        <v>3268</v>
      </c>
      <c r="E228"/>
      <c r="F228" t="s">
        <v>649</v>
      </c>
      <c r="G228" s="95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98153.18</v>
      </c>
      <c r="O228" s="77">
        <v>91.84</v>
      </c>
      <c r="P228" s="77">
        <v>90.143880511999996</v>
      </c>
      <c r="Q228" s="78">
        <v>9.7000000000000003E-3</v>
      </c>
      <c r="R228" s="78">
        <v>1E-3</v>
      </c>
      <c r="W228" s="100"/>
    </row>
    <row r="229" spans="2:23">
      <c r="B229" t="s">
        <v>3262</v>
      </c>
      <c r="C229" t="s">
        <v>3015</v>
      </c>
      <c r="D229" t="s">
        <v>3269</v>
      </c>
      <c r="E229"/>
      <c r="F229" t="s">
        <v>649</v>
      </c>
      <c r="G229" s="95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56136.61</v>
      </c>
      <c r="O229" s="77">
        <v>94.73</v>
      </c>
      <c r="P229" s="77">
        <v>53.178210653000001</v>
      </c>
      <c r="Q229" s="78">
        <v>5.7000000000000002E-3</v>
      </c>
      <c r="R229" s="78">
        <v>5.9999999999999995E-4</v>
      </c>
      <c r="W229" s="100"/>
    </row>
    <row r="230" spans="2:23">
      <c r="B230" t="s">
        <v>3262</v>
      </c>
      <c r="C230" t="s">
        <v>3015</v>
      </c>
      <c r="D230" t="s">
        <v>3270</v>
      </c>
      <c r="E230"/>
      <c r="F230" t="s">
        <v>649</v>
      </c>
      <c r="G230" s="95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95873.19</v>
      </c>
      <c r="O230" s="77">
        <v>100.48</v>
      </c>
      <c r="P230" s="77">
        <v>96.333381312</v>
      </c>
      <c r="Q230" s="78">
        <v>1.04E-2</v>
      </c>
      <c r="R230" s="78">
        <v>1E-3</v>
      </c>
      <c r="W230" s="100"/>
    </row>
    <row r="231" spans="2:23">
      <c r="B231" t="s">
        <v>3262</v>
      </c>
      <c r="C231" t="s">
        <v>3015</v>
      </c>
      <c r="D231" t="s">
        <v>3271</v>
      </c>
      <c r="E231"/>
      <c r="F231" t="s">
        <v>649</v>
      </c>
      <c r="G231" s="95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104484.38</v>
      </c>
      <c r="O231" s="77">
        <v>100.57</v>
      </c>
      <c r="P231" s="77">
        <v>105.079940966</v>
      </c>
      <c r="Q231" s="78">
        <v>1.1299999999999999E-2</v>
      </c>
      <c r="R231" s="78">
        <v>1.1000000000000001E-3</v>
      </c>
      <c r="W231" s="100"/>
    </row>
    <row r="232" spans="2:23">
      <c r="B232" t="s">
        <v>3272</v>
      </c>
      <c r="C232" t="s">
        <v>3055</v>
      </c>
      <c r="D232" t="s">
        <v>3273</v>
      </c>
      <c r="E232"/>
      <c r="F232" t="s">
        <v>649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49863.6</v>
      </c>
      <c r="O232" s="77">
        <v>99.39</v>
      </c>
      <c r="P232" s="77">
        <v>49.559432039999997</v>
      </c>
      <c r="Q232" s="78">
        <v>5.3E-3</v>
      </c>
      <c r="R232" s="78">
        <v>5.0000000000000001E-4</v>
      </c>
      <c r="W232" s="100"/>
    </row>
    <row r="233" spans="2:23">
      <c r="B233" t="s">
        <v>3272</v>
      </c>
      <c r="C233" t="s">
        <v>3055</v>
      </c>
      <c r="D233" t="s">
        <v>3274</v>
      </c>
      <c r="E233"/>
      <c r="F233" t="s">
        <v>649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13556.69</v>
      </c>
      <c r="O233" s="77">
        <v>99.39</v>
      </c>
      <c r="P233" s="77">
        <v>13.473994190999999</v>
      </c>
      <c r="Q233" s="78">
        <v>1.4E-3</v>
      </c>
      <c r="R233" s="78">
        <v>1E-4</v>
      </c>
      <c r="W233" s="100"/>
    </row>
    <row r="234" spans="2:23">
      <c r="B234" t="s">
        <v>3272</v>
      </c>
      <c r="C234" t="s">
        <v>3055</v>
      </c>
      <c r="D234" t="s">
        <v>3275</v>
      </c>
      <c r="E234"/>
      <c r="F234" t="s">
        <v>649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19480.849999999999</v>
      </c>
      <c r="O234" s="77">
        <v>99.39</v>
      </c>
      <c r="P234" s="77">
        <v>19.362016815</v>
      </c>
      <c r="Q234" s="78">
        <v>2.0999999999999999E-3</v>
      </c>
      <c r="R234" s="78">
        <v>2.0000000000000001E-4</v>
      </c>
      <c r="W234" s="100"/>
    </row>
    <row r="235" spans="2:23">
      <c r="B235" t="s">
        <v>3272</v>
      </c>
      <c r="C235" t="s">
        <v>3055</v>
      </c>
      <c r="D235" t="s">
        <v>3276</v>
      </c>
      <c r="E235"/>
      <c r="F235" t="s">
        <v>649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19722.099999999999</v>
      </c>
      <c r="O235" s="77">
        <v>99.39</v>
      </c>
      <c r="P235" s="77">
        <v>19.601795190000001</v>
      </c>
      <c r="Q235" s="78">
        <v>2.0999999999999999E-3</v>
      </c>
      <c r="R235" s="78">
        <v>2.0000000000000001E-4</v>
      </c>
      <c r="W235" s="100"/>
    </row>
    <row r="236" spans="2:23">
      <c r="B236" t="s">
        <v>3272</v>
      </c>
      <c r="C236" t="s">
        <v>3055</v>
      </c>
      <c r="D236" t="s">
        <v>3277</v>
      </c>
      <c r="E236"/>
      <c r="F236" t="s">
        <v>649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11568.59</v>
      </c>
      <c r="O236" s="77">
        <v>99.39</v>
      </c>
      <c r="P236" s="77">
        <v>11.498021601</v>
      </c>
      <c r="Q236" s="78">
        <v>1.1999999999999999E-3</v>
      </c>
      <c r="R236" s="78">
        <v>1E-4</v>
      </c>
      <c r="W236" s="100"/>
    </row>
    <row r="237" spans="2:23">
      <c r="B237" t="s">
        <v>3272</v>
      </c>
      <c r="C237" t="s">
        <v>3055</v>
      </c>
      <c r="D237" t="s">
        <v>3278</v>
      </c>
      <c r="E237"/>
      <c r="F237" t="s">
        <v>649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28543.05</v>
      </c>
      <c r="O237" s="77">
        <v>99.39</v>
      </c>
      <c r="P237" s="77">
        <v>28.368937395</v>
      </c>
      <c r="Q237" s="78">
        <v>3.0999999999999999E-3</v>
      </c>
      <c r="R237" s="78">
        <v>2.9999999999999997E-4</v>
      </c>
      <c r="W237" s="100"/>
    </row>
    <row r="238" spans="2:23">
      <c r="B238" t="s">
        <v>3272</v>
      </c>
      <c r="C238" t="s">
        <v>3055</v>
      </c>
      <c r="D238" t="s">
        <v>3279</v>
      </c>
      <c r="E238"/>
      <c r="F238" t="s">
        <v>649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18447.650000000001</v>
      </c>
      <c r="O238" s="77">
        <v>99.39</v>
      </c>
      <c r="P238" s="77">
        <v>18.335119335000002</v>
      </c>
      <c r="Q238" s="78">
        <v>2E-3</v>
      </c>
      <c r="R238" s="78">
        <v>2.0000000000000001E-4</v>
      </c>
      <c r="W238" s="100"/>
    </row>
    <row r="239" spans="2:23">
      <c r="B239" t="s">
        <v>3272</v>
      </c>
      <c r="C239" t="s">
        <v>3055</v>
      </c>
      <c r="D239" t="s">
        <v>3280</v>
      </c>
      <c r="E239"/>
      <c r="F239" t="s">
        <v>649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9964.92</v>
      </c>
      <c r="O239" s="77">
        <v>99.39</v>
      </c>
      <c r="P239" s="77">
        <v>9.9041339879999999</v>
      </c>
      <c r="Q239" s="78">
        <v>1.1000000000000001E-3</v>
      </c>
      <c r="R239" s="78">
        <v>1E-4</v>
      </c>
      <c r="W239" s="100"/>
    </row>
    <row r="240" spans="2:23">
      <c r="B240" t="s">
        <v>3272</v>
      </c>
      <c r="C240" t="s">
        <v>3055</v>
      </c>
      <c r="D240" t="s">
        <v>3281</v>
      </c>
      <c r="E240"/>
      <c r="F240" t="s">
        <v>649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13818.38</v>
      </c>
      <c r="O240" s="77">
        <v>99.39</v>
      </c>
      <c r="P240" s="77">
        <v>13.734087882000001</v>
      </c>
      <c r="Q240" s="78">
        <v>1.5E-3</v>
      </c>
      <c r="R240" s="78">
        <v>1E-4</v>
      </c>
      <c r="W240" s="100"/>
    </row>
    <row r="241" spans="2:23">
      <c r="B241" t="s">
        <v>3272</v>
      </c>
      <c r="C241" t="s">
        <v>3055</v>
      </c>
      <c r="D241" t="s">
        <v>3282</v>
      </c>
      <c r="E241"/>
      <c r="F241" t="s">
        <v>649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25870.87</v>
      </c>
      <c r="O241" s="77">
        <v>99.39</v>
      </c>
      <c r="P241" s="77">
        <v>25.713057693</v>
      </c>
      <c r="Q241" s="78">
        <v>2.8E-3</v>
      </c>
      <c r="R241" s="78">
        <v>2.9999999999999997E-4</v>
      </c>
      <c r="W241" s="100"/>
    </row>
    <row r="242" spans="2:23">
      <c r="B242" t="s">
        <v>3272</v>
      </c>
      <c r="C242" t="s">
        <v>3055</v>
      </c>
      <c r="D242" t="s">
        <v>3283</v>
      </c>
      <c r="E242"/>
      <c r="F242" t="s">
        <v>649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18801.54</v>
      </c>
      <c r="O242" s="77">
        <v>99.39</v>
      </c>
      <c r="P242" s="77">
        <v>18.686850606</v>
      </c>
      <c r="Q242" s="78">
        <v>2E-3</v>
      </c>
      <c r="R242" s="78">
        <v>2.0000000000000001E-4</v>
      </c>
      <c r="W242" s="100"/>
    </row>
    <row r="243" spans="2:23">
      <c r="B243" t="s">
        <v>3272</v>
      </c>
      <c r="C243" t="s">
        <v>3055</v>
      </c>
      <c r="D243" t="s">
        <v>3284</v>
      </c>
      <c r="E243"/>
      <c r="F243" t="s">
        <v>649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13194.83</v>
      </c>
      <c r="O243" s="77">
        <v>99.39</v>
      </c>
      <c r="P243" s="77">
        <v>13.114341537</v>
      </c>
      <c r="Q243" s="78">
        <v>1.4E-3</v>
      </c>
      <c r="R243" s="78">
        <v>1E-4</v>
      </c>
      <c r="W243" s="100"/>
    </row>
    <row r="244" spans="2:23">
      <c r="B244" t="s">
        <v>3272</v>
      </c>
      <c r="C244" t="s">
        <v>3055</v>
      </c>
      <c r="D244" t="s">
        <v>3285</v>
      </c>
      <c r="E244"/>
      <c r="F244" t="s">
        <v>649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19988.689999999999</v>
      </c>
      <c r="O244" s="77">
        <v>99.39</v>
      </c>
      <c r="P244" s="77">
        <v>19.866758991000001</v>
      </c>
      <c r="Q244" s="78">
        <v>2.0999999999999999E-3</v>
      </c>
      <c r="R244" s="78">
        <v>2.0000000000000001E-4</v>
      </c>
      <c r="W244" s="100"/>
    </row>
    <row r="245" spans="2:23">
      <c r="B245" t="s">
        <v>3272</v>
      </c>
      <c r="C245" t="s">
        <v>3055</v>
      </c>
      <c r="D245" t="s">
        <v>3286</v>
      </c>
      <c r="E245"/>
      <c r="F245" t="s">
        <v>649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16110.24</v>
      </c>
      <c r="O245" s="77">
        <v>99.39</v>
      </c>
      <c r="P245" s="77">
        <v>16.011967536</v>
      </c>
      <c r="Q245" s="78">
        <v>1.6999999999999999E-3</v>
      </c>
      <c r="R245" s="78">
        <v>2.0000000000000001E-4</v>
      </c>
      <c r="W245" s="100"/>
    </row>
    <row r="246" spans="2:23">
      <c r="B246" t="s">
        <v>3287</v>
      </c>
      <c r="C246" t="s">
        <v>3055</v>
      </c>
      <c r="D246" t="s">
        <v>3288</v>
      </c>
      <c r="E246"/>
      <c r="F246" t="s">
        <v>918</v>
      </c>
      <c r="G246" s="95">
        <v>42732</v>
      </c>
      <c r="H246" t="s">
        <v>2201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14685.7</v>
      </c>
      <c r="O246" s="77">
        <v>110.44</v>
      </c>
      <c r="P246" s="77">
        <v>16.218887079999998</v>
      </c>
      <c r="Q246" s="78">
        <v>1.6999999999999999E-3</v>
      </c>
      <c r="R246" s="78">
        <v>2.0000000000000001E-4</v>
      </c>
      <c r="W246" s="100"/>
    </row>
    <row r="247" spans="2:23">
      <c r="B247" t="s">
        <v>3148</v>
      </c>
      <c r="C247" t="s">
        <v>3055</v>
      </c>
      <c r="D247" t="s">
        <v>3289</v>
      </c>
      <c r="E247"/>
      <c r="F247" t="s">
        <v>678</v>
      </c>
      <c r="G247" s="95">
        <v>44858</v>
      </c>
      <c r="H247" t="s">
        <v>150</v>
      </c>
      <c r="I247" s="77">
        <v>5.49</v>
      </c>
      <c r="J247" t="s">
        <v>693</v>
      </c>
      <c r="K247" t="s">
        <v>102</v>
      </c>
      <c r="L247" s="78">
        <v>3.49E-2</v>
      </c>
      <c r="M247" s="78">
        <v>4.4900000000000002E-2</v>
      </c>
      <c r="N247" s="77">
        <v>2199.84</v>
      </c>
      <c r="O247" s="77">
        <v>98.84</v>
      </c>
      <c r="P247" s="77">
        <v>2.1743218560000002</v>
      </c>
      <c r="Q247" s="78">
        <v>2.0000000000000001E-4</v>
      </c>
      <c r="R247" s="78">
        <v>0</v>
      </c>
      <c r="W247" s="100"/>
    </row>
    <row r="248" spans="2:23">
      <c r="B248" t="s">
        <v>3148</v>
      </c>
      <c r="C248" t="s">
        <v>3055</v>
      </c>
      <c r="D248" t="s">
        <v>3290</v>
      </c>
      <c r="E248"/>
      <c r="F248" t="s">
        <v>678</v>
      </c>
      <c r="G248" s="95">
        <v>44858</v>
      </c>
      <c r="H248" t="s">
        <v>150</v>
      </c>
      <c r="I248" s="77">
        <v>5.52</v>
      </c>
      <c r="J248" t="s">
        <v>693</v>
      </c>
      <c r="K248" t="s">
        <v>102</v>
      </c>
      <c r="L248" s="78">
        <v>3.49E-2</v>
      </c>
      <c r="M248" s="78">
        <v>4.48E-2</v>
      </c>
      <c r="N248" s="77">
        <v>2681.9</v>
      </c>
      <c r="O248" s="77">
        <v>98.84</v>
      </c>
      <c r="P248" s="77">
        <v>2.65078996</v>
      </c>
      <c r="Q248" s="78">
        <v>2.9999999999999997E-4</v>
      </c>
      <c r="R248" s="78">
        <v>0</v>
      </c>
      <c r="W248" s="100"/>
    </row>
    <row r="249" spans="2:23">
      <c r="B249" t="s">
        <v>3148</v>
      </c>
      <c r="C249" t="s">
        <v>3055</v>
      </c>
      <c r="D249" t="s">
        <v>3291</v>
      </c>
      <c r="E249"/>
      <c r="F249" t="s">
        <v>678</v>
      </c>
      <c r="G249" s="95">
        <v>44858</v>
      </c>
      <c r="H249" t="s">
        <v>150</v>
      </c>
      <c r="I249" s="77">
        <v>5.74</v>
      </c>
      <c r="J249" t="s">
        <v>693</v>
      </c>
      <c r="K249" t="s">
        <v>102</v>
      </c>
      <c r="L249" s="78">
        <v>3.49E-2</v>
      </c>
      <c r="M249" s="78">
        <v>4.4600000000000001E-2</v>
      </c>
      <c r="N249" s="77">
        <v>1578.47</v>
      </c>
      <c r="O249" s="77">
        <v>98.76</v>
      </c>
      <c r="P249" s="77">
        <v>1.5588969720000001</v>
      </c>
      <c r="Q249" s="78">
        <v>2.0000000000000001E-4</v>
      </c>
      <c r="R249" s="78">
        <v>0</v>
      </c>
      <c r="W249" s="100"/>
    </row>
    <row r="250" spans="2:23">
      <c r="B250" t="s">
        <v>3148</v>
      </c>
      <c r="C250" t="s">
        <v>3055</v>
      </c>
      <c r="D250" t="s">
        <v>3292</v>
      </c>
      <c r="E250"/>
      <c r="F250" t="s">
        <v>678</v>
      </c>
      <c r="G250" s="95">
        <v>44858</v>
      </c>
      <c r="H250" t="s">
        <v>150</v>
      </c>
      <c r="I250" s="77">
        <v>5.59</v>
      </c>
      <c r="J250" t="s">
        <v>693</v>
      </c>
      <c r="K250" t="s">
        <v>102</v>
      </c>
      <c r="L250" s="78">
        <v>3.49E-2</v>
      </c>
      <c r="M250" s="78">
        <v>4.48E-2</v>
      </c>
      <c r="N250" s="77">
        <v>2116.64</v>
      </c>
      <c r="O250" s="77">
        <v>98.81</v>
      </c>
      <c r="P250" s="77">
        <v>2.0914519839999999</v>
      </c>
      <c r="Q250" s="78">
        <v>2.0000000000000001E-4</v>
      </c>
      <c r="R250" s="78">
        <v>0</v>
      </c>
      <c r="W250" s="100"/>
    </row>
    <row r="251" spans="2:23">
      <c r="B251" t="s">
        <v>3148</v>
      </c>
      <c r="C251" t="s">
        <v>3055</v>
      </c>
      <c r="D251" t="s">
        <v>3293</v>
      </c>
      <c r="E251"/>
      <c r="F251" t="s">
        <v>678</v>
      </c>
      <c r="G251" s="95">
        <v>44858</v>
      </c>
      <c r="H251" t="s">
        <v>150</v>
      </c>
      <c r="I251" s="77">
        <v>5.62</v>
      </c>
      <c r="J251" t="s">
        <v>693</v>
      </c>
      <c r="K251" t="s">
        <v>102</v>
      </c>
      <c r="L251" s="78">
        <v>3.49E-2</v>
      </c>
      <c r="M251" s="78">
        <v>4.4699999999999997E-2</v>
      </c>
      <c r="N251" s="77">
        <v>1755.81</v>
      </c>
      <c r="O251" s="77">
        <v>98.82</v>
      </c>
      <c r="P251" s="77">
        <v>1.7350914420000001</v>
      </c>
      <c r="Q251" s="78">
        <v>2.0000000000000001E-4</v>
      </c>
      <c r="R251" s="78">
        <v>0</v>
      </c>
      <c r="W251" s="100"/>
    </row>
    <row r="252" spans="2:23">
      <c r="B252" t="s">
        <v>3294</v>
      </c>
      <c r="C252" t="s">
        <v>3015</v>
      </c>
      <c r="D252" t="s">
        <v>3295</v>
      </c>
      <c r="E252"/>
      <c r="F252" t="s">
        <v>678</v>
      </c>
      <c r="G252" s="95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20158.27</v>
      </c>
      <c r="O252" s="77">
        <v>155.30000000000001</v>
      </c>
      <c r="P252" s="77">
        <v>31.305793309999999</v>
      </c>
      <c r="Q252" s="78">
        <v>3.3999999999999998E-3</v>
      </c>
      <c r="R252" s="78">
        <v>2.9999999999999997E-4</v>
      </c>
      <c r="W252" s="100"/>
    </row>
    <row r="253" spans="2:23">
      <c r="B253" t="s">
        <v>3252</v>
      </c>
      <c r="C253" t="s">
        <v>3055</v>
      </c>
      <c r="D253" t="s">
        <v>3296</v>
      </c>
      <c r="E253"/>
      <c r="F253" t="s">
        <v>678</v>
      </c>
      <c r="G253" s="95">
        <v>42606</v>
      </c>
      <c r="H253" t="s">
        <v>150</v>
      </c>
      <c r="I253" s="77">
        <v>5.94</v>
      </c>
      <c r="J253" t="s">
        <v>693</v>
      </c>
      <c r="K253" t="s">
        <v>102</v>
      </c>
      <c r="L253" s="78">
        <v>8.0500000000000002E-2</v>
      </c>
      <c r="M253" s="78">
        <v>9.8699999999999996E-2</v>
      </c>
      <c r="N253" s="77">
        <v>19222.689999999999</v>
      </c>
      <c r="O253" s="77">
        <v>93.2</v>
      </c>
      <c r="P253" s="77">
        <v>17.91554708</v>
      </c>
      <c r="Q253" s="78">
        <v>1.9E-3</v>
      </c>
      <c r="R253" s="78">
        <v>2.0000000000000001E-4</v>
      </c>
      <c r="W253" s="100"/>
    </row>
    <row r="254" spans="2:23">
      <c r="B254" t="s">
        <v>3252</v>
      </c>
      <c r="C254" t="s">
        <v>3055</v>
      </c>
      <c r="D254" t="s">
        <v>3297</v>
      </c>
      <c r="E254"/>
      <c r="F254" t="s">
        <v>678</v>
      </c>
      <c r="G254" s="95">
        <v>42648</v>
      </c>
      <c r="H254" t="s">
        <v>150</v>
      </c>
      <c r="I254" s="77">
        <v>5.95</v>
      </c>
      <c r="J254" t="s">
        <v>693</v>
      </c>
      <c r="K254" t="s">
        <v>102</v>
      </c>
      <c r="L254" s="78">
        <v>8.0500000000000002E-2</v>
      </c>
      <c r="M254" s="78">
        <v>9.8599999999999993E-2</v>
      </c>
      <c r="N254" s="77">
        <v>17633.09</v>
      </c>
      <c r="O254" s="77">
        <v>93.25</v>
      </c>
      <c r="P254" s="77">
        <v>16.442856424999999</v>
      </c>
      <c r="Q254" s="78">
        <v>1.8E-3</v>
      </c>
      <c r="R254" s="78">
        <v>2.0000000000000001E-4</v>
      </c>
      <c r="W254" s="100"/>
    </row>
    <row r="255" spans="2:23">
      <c r="B255" t="s">
        <v>3252</v>
      </c>
      <c r="C255" t="s">
        <v>3055</v>
      </c>
      <c r="D255" t="s">
        <v>3298</v>
      </c>
      <c r="E255"/>
      <c r="F255" t="s">
        <v>678</v>
      </c>
      <c r="G255" s="95">
        <v>42718</v>
      </c>
      <c r="H255" t="s">
        <v>150</v>
      </c>
      <c r="I255" s="77">
        <v>5.95</v>
      </c>
      <c r="J255" t="s">
        <v>693</v>
      </c>
      <c r="K255" t="s">
        <v>102</v>
      </c>
      <c r="L255" s="78">
        <v>8.0500000000000002E-2</v>
      </c>
      <c r="M255" s="78">
        <v>9.8599999999999993E-2</v>
      </c>
      <c r="N255" s="77">
        <v>12319.79</v>
      </c>
      <c r="O255" s="77">
        <v>93.24</v>
      </c>
      <c r="P255" s="77">
        <v>11.486972196</v>
      </c>
      <c r="Q255" s="78">
        <v>1.1999999999999999E-3</v>
      </c>
      <c r="R255" s="78">
        <v>1E-4</v>
      </c>
      <c r="W255" s="100"/>
    </row>
    <row r="256" spans="2:23">
      <c r="B256" t="s">
        <v>3252</v>
      </c>
      <c r="C256" t="s">
        <v>3055</v>
      </c>
      <c r="D256" t="s">
        <v>3299</v>
      </c>
      <c r="E256"/>
      <c r="F256" t="s">
        <v>678</v>
      </c>
      <c r="G256" s="95">
        <v>42326</v>
      </c>
      <c r="H256" t="s">
        <v>150</v>
      </c>
      <c r="I256" s="77">
        <v>5.95</v>
      </c>
      <c r="J256" t="s">
        <v>693</v>
      </c>
      <c r="K256" t="s">
        <v>102</v>
      </c>
      <c r="L256" s="78">
        <v>8.0500000000000002E-2</v>
      </c>
      <c r="M256" s="78">
        <v>9.8500000000000004E-2</v>
      </c>
      <c r="N256" s="77">
        <v>4570</v>
      </c>
      <c r="O256" s="77">
        <v>93.29</v>
      </c>
      <c r="P256" s="77">
        <v>4.2633530000000004</v>
      </c>
      <c r="Q256" s="78">
        <v>5.0000000000000001E-4</v>
      </c>
      <c r="R256" s="78">
        <v>0</v>
      </c>
      <c r="W256" s="100"/>
    </row>
    <row r="257" spans="2:23">
      <c r="B257" t="s">
        <v>3252</v>
      </c>
      <c r="C257" t="s">
        <v>3055</v>
      </c>
      <c r="D257" t="s">
        <v>3300</v>
      </c>
      <c r="E257"/>
      <c r="F257" t="s">
        <v>678</v>
      </c>
      <c r="G257" s="95">
        <v>42900</v>
      </c>
      <c r="H257" t="s">
        <v>150</v>
      </c>
      <c r="I257" s="77">
        <v>5.93</v>
      </c>
      <c r="J257" t="s">
        <v>693</v>
      </c>
      <c r="K257" t="s">
        <v>102</v>
      </c>
      <c r="L257" s="78">
        <v>8.0500000000000002E-2</v>
      </c>
      <c r="M257" s="78">
        <v>9.9199999999999997E-2</v>
      </c>
      <c r="N257" s="77">
        <v>14593.26</v>
      </c>
      <c r="O257" s="77">
        <v>92.95</v>
      </c>
      <c r="P257" s="77">
        <v>13.564435169999999</v>
      </c>
      <c r="Q257" s="78">
        <v>1.5E-3</v>
      </c>
      <c r="R257" s="78">
        <v>1E-4</v>
      </c>
      <c r="W257" s="100"/>
    </row>
    <row r="258" spans="2:23">
      <c r="B258" t="s">
        <v>3252</v>
      </c>
      <c r="C258" t="s">
        <v>3055</v>
      </c>
      <c r="D258" t="s">
        <v>3301</v>
      </c>
      <c r="E258"/>
      <c r="F258" t="s">
        <v>678</v>
      </c>
      <c r="G258" s="95">
        <v>43075</v>
      </c>
      <c r="H258" t="s">
        <v>150</v>
      </c>
      <c r="I258" s="77">
        <v>5.93</v>
      </c>
      <c r="J258" t="s">
        <v>693</v>
      </c>
      <c r="K258" t="s">
        <v>102</v>
      </c>
      <c r="L258" s="78">
        <v>8.0500000000000002E-2</v>
      </c>
      <c r="M258" s="78">
        <v>9.9400000000000002E-2</v>
      </c>
      <c r="N258" s="77">
        <v>9055.2000000000007</v>
      </c>
      <c r="O258" s="77">
        <v>92.83</v>
      </c>
      <c r="P258" s="77">
        <v>8.4059421600000004</v>
      </c>
      <c r="Q258" s="78">
        <v>8.9999999999999998E-4</v>
      </c>
      <c r="R258" s="78">
        <v>1E-4</v>
      </c>
      <c r="W258" s="100"/>
    </row>
    <row r="259" spans="2:23">
      <c r="B259" t="s">
        <v>3252</v>
      </c>
      <c r="C259" t="s">
        <v>3055</v>
      </c>
      <c r="D259" t="s">
        <v>3302</v>
      </c>
      <c r="E259"/>
      <c r="F259" t="s">
        <v>678</v>
      </c>
      <c r="G259" s="95">
        <v>43292</v>
      </c>
      <c r="H259" t="s">
        <v>150</v>
      </c>
      <c r="I259" s="77">
        <v>5.93</v>
      </c>
      <c r="J259" t="s">
        <v>693</v>
      </c>
      <c r="K259" t="s">
        <v>102</v>
      </c>
      <c r="L259" s="78">
        <v>8.0500000000000002E-2</v>
      </c>
      <c r="M259" s="78">
        <v>9.9500000000000005E-2</v>
      </c>
      <c r="N259" s="77">
        <v>24691.48</v>
      </c>
      <c r="O259" s="77">
        <v>92.78</v>
      </c>
      <c r="P259" s="77">
        <v>22.908755144000001</v>
      </c>
      <c r="Q259" s="78">
        <v>2.5000000000000001E-3</v>
      </c>
      <c r="R259" s="78">
        <v>2.0000000000000001E-4</v>
      </c>
      <c r="W259" s="100"/>
    </row>
    <row r="260" spans="2:23">
      <c r="B260" t="s">
        <v>3252</v>
      </c>
      <c r="C260" t="s">
        <v>3055</v>
      </c>
      <c r="D260" t="s">
        <v>3303</v>
      </c>
      <c r="E260"/>
      <c r="F260" t="s">
        <v>678</v>
      </c>
      <c r="G260" s="95">
        <v>44294</v>
      </c>
      <c r="H260" t="s">
        <v>150</v>
      </c>
      <c r="I260" s="77">
        <v>7.58</v>
      </c>
      <c r="J260" t="s">
        <v>693</v>
      </c>
      <c r="K260" t="s">
        <v>102</v>
      </c>
      <c r="L260" s="78">
        <v>0.03</v>
      </c>
      <c r="M260" s="78">
        <v>5.4399999999999997E-2</v>
      </c>
      <c r="N260" s="77">
        <v>15912.63</v>
      </c>
      <c r="O260" s="77">
        <v>92.63</v>
      </c>
      <c r="P260" s="77">
        <v>14.739869169</v>
      </c>
      <c r="Q260" s="78">
        <v>1.6000000000000001E-3</v>
      </c>
      <c r="R260" s="78">
        <v>2.0000000000000001E-4</v>
      </c>
      <c r="W260" s="100"/>
    </row>
    <row r="261" spans="2:23">
      <c r="B261" s="91" t="s">
        <v>3531</v>
      </c>
      <c r="C261" t="s">
        <v>3015</v>
      </c>
      <c r="D261" t="s">
        <v>3304</v>
      </c>
      <c r="E261"/>
      <c r="F261" t="s">
        <v>678</v>
      </c>
      <c r="G261" s="95">
        <v>45104</v>
      </c>
      <c r="H261" t="s">
        <v>150</v>
      </c>
      <c r="I261" s="77">
        <v>2.75</v>
      </c>
      <c r="J261" t="s">
        <v>349</v>
      </c>
      <c r="K261" t="s">
        <v>102</v>
      </c>
      <c r="L261" s="78">
        <v>5.2200000000000003E-2</v>
      </c>
      <c r="M261" s="78">
        <v>5.67E-2</v>
      </c>
      <c r="N261" s="77">
        <v>16477.599999999999</v>
      </c>
      <c r="O261" s="77">
        <v>99.11</v>
      </c>
      <c r="P261" s="77">
        <v>16.330949360000002</v>
      </c>
      <c r="Q261" s="78">
        <v>1.8E-3</v>
      </c>
      <c r="R261" s="78">
        <v>2.0000000000000001E-4</v>
      </c>
      <c r="W261" s="100"/>
    </row>
    <row r="262" spans="2:23">
      <c r="B262" s="91" t="s">
        <v>3533</v>
      </c>
      <c r="C262" t="s">
        <v>3015</v>
      </c>
      <c r="D262" t="s">
        <v>3305</v>
      </c>
      <c r="E262"/>
      <c r="F262" t="s">
        <v>678</v>
      </c>
      <c r="G262" s="95">
        <v>45063</v>
      </c>
      <c r="H262" t="s">
        <v>150</v>
      </c>
      <c r="I262" s="77">
        <v>3.79</v>
      </c>
      <c r="J262" t="s">
        <v>349</v>
      </c>
      <c r="K262" t="s">
        <v>102</v>
      </c>
      <c r="L262" s="78">
        <v>4.4299999999999999E-2</v>
      </c>
      <c r="M262" s="78">
        <v>4.4699999999999997E-2</v>
      </c>
      <c r="N262" s="77">
        <v>24716.400000000001</v>
      </c>
      <c r="O262" s="77">
        <v>100.83</v>
      </c>
      <c r="P262" s="77">
        <v>24.921546119999999</v>
      </c>
      <c r="Q262" s="78">
        <v>2.7000000000000001E-3</v>
      </c>
      <c r="R262" s="78">
        <v>2.9999999999999997E-4</v>
      </c>
      <c r="W262" s="100"/>
    </row>
    <row r="263" spans="2:23">
      <c r="B263" t="s">
        <v>3306</v>
      </c>
      <c r="C263" t="s">
        <v>3055</v>
      </c>
      <c r="D263" t="s">
        <v>3307</v>
      </c>
      <c r="E263"/>
      <c r="F263" t="s">
        <v>893</v>
      </c>
      <c r="G263" s="95">
        <v>43185</v>
      </c>
      <c r="H263" t="s">
        <v>325</v>
      </c>
      <c r="I263" s="77">
        <v>4.09</v>
      </c>
      <c r="J263" t="s">
        <v>900</v>
      </c>
      <c r="K263" t="s">
        <v>116</v>
      </c>
      <c r="L263" s="78">
        <v>4.2200000000000001E-2</v>
      </c>
      <c r="M263" s="78">
        <v>7.2400000000000006E-2</v>
      </c>
      <c r="N263" s="77">
        <v>10762.46</v>
      </c>
      <c r="O263" s="77">
        <v>91.63</v>
      </c>
      <c r="P263" s="77">
        <v>27.4567839292516</v>
      </c>
      <c r="Q263" s="78">
        <v>3.0000000000000001E-3</v>
      </c>
      <c r="R263" s="78">
        <v>2.9999999999999997E-4</v>
      </c>
      <c r="W263" s="100"/>
    </row>
    <row r="264" spans="2:23">
      <c r="B264" t="s">
        <v>3308</v>
      </c>
      <c r="C264" t="s">
        <v>3055</v>
      </c>
      <c r="D264" t="s">
        <v>3309</v>
      </c>
      <c r="E264"/>
      <c r="F264" t="s">
        <v>3310</v>
      </c>
      <c r="G264" s="95">
        <v>41816</v>
      </c>
      <c r="H264" t="s">
        <v>150</v>
      </c>
      <c r="I264" s="77">
        <v>5.83</v>
      </c>
      <c r="J264" t="s">
        <v>693</v>
      </c>
      <c r="K264" t="s">
        <v>102</v>
      </c>
      <c r="L264" s="78">
        <v>4.4999999999999998E-2</v>
      </c>
      <c r="M264" s="78">
        <v>8.1100000000000005E-2</v>
      </c>
      <c r="N264" s="77">
        <v>6313.11</v>
      </c>
      <c r="O264" s="77">
        <v>90.25</v>
      </c>
      <c r="P264" s="77">
        <v>5.6975817749999997</v>
      </c>
      <c r="Q264" s="78">
        <v>5.9999999999999995E-4</v>
      </c>
      <c r="R264" s="78">
        <v>1E-4</v>
      </c>
      <c r="W264" s="100"/>
    </row>
    <row r="265" spans="2:23">
      <c r="B265" t="s">
        <v>3308</v>
      </c>
      <c r="C265" t="s">
        <v>3055</v>
      </c>
      <c r="D265" t="s">
        <v>3311</v>
      </c>
      <c r="E265"/>
      <c r="F265" t="s">
        <v>3310</v>
      </c>
      <c r="G265" s="95">
        <v>42166</v>
      </c>
      <c r="H265" t="s">
        <v>150</v>
      </c>
      <c r="I265" s="77">
        <v>5.83</v>
      </c>
      <c r="J265" t="s">
        <v>693</v>
      </c>
      <c r="K265" t="s">
        <v>102</v>
      </c>
      <c r="L265" s="78">
        <v>4.4999999999999998E-2</v>
      </c>
      <c r="M265" s="78">
        <v>8.1100000000000005E-2</v>
      </c>
      <c r="N265" s="77">
        <v>4267.7299999999996</v>
      </c>
      <c r="O265" s="77">
        <v>90.8</v>
      </c>
      <c r="P265" s="77">
        <v>3.8750988400000002</v>
      </c>
      <c r="Q265" s="78">
        <v>4.0000000000000002E-4</v>
      </c>
      <c r="R265" s="78">
        <v>0</v>
      </c>
      <c r="W265" s="100"/>
    </row>
    <row r="266" spans="2:23">
      <c r="B266" t="s">
        <v>3308</v>
      </c>
      <c r="C266" t="s">
        <v>3055</v>
      </c>
      <c r="D266" t="s">
        <v>3312</v>
      </c>
      <c r="E266"/>
      <c r="F266" t="s">
        <v>3310</v>
      </c>
      <c r="G266" s="95">
        <v>42348</v>
      </c>
      <c r="H266" t="s">
        <v>150</v>
      </c>
      <c r="I266" s="77">
        <v>5.83</v>
      </c>
      <c r="J266" t="s">
        <v>693</v>
      </c>
      <c r="K266" t="s">
        <v>102</v>
      </c>
      <c r="L266" s="78">
        <v>4.4999999999999998E-2</v>
      </c>
      <c r="M266" s="78">
        <v>8.1100000000000005E-2</v>
      </c>
      <c r="N266" s="77">
        <v>3927.28</v>
      </c>
      <c r="O266" s="77">
        <v>90.62</v>
      </c>
      <c r="P266" s="77">
        <v>3.5589011359999998</v>
      </c>
      <c r="Q266" s="78">
        <v>4.0000000000000002E-4</v>
      </c>
      <c r="R266" s="78">
        <v>0</v>
      </c>
      <c r="W266" s="100"/>
    </row>
    <row r="267" spans="2:23">
      <c r="B267" t="s">
        <v>3308</v>
      </c>
      <c r="C267" t="s">
        <v>3055</v>
      </c>
      <c r="D267" t="s">
        <v>3313</v>
      </c>
      <c r="E267"/>
      <c r="F267" t="s">
        <v>3310</v>
      </c>
      <c r="G267" s="95">
        <v>42439</v>
      </c>
      <c r="H267" t="s">
        <v>150</v>
      </c>
      <c r="I267" s="77">
        <v>5.83</v>
      </c>
      <c r="J267" t="s">
        <v>693</v>
      </c>
      <c r="K267" t="s">
        <v>102</v>
      </c>
      <c r="L267" s="78">
        <v>4.4999999999999998E-2</v>
      </c>
      <c r="M267" s="78">
        <v>8.1100000000000005E-2</v>
      </c>
      <c r="N267" s="77">
        <v>4664.37</v>
      </c>
      <c r="O267" s="77">
        <v>91.54</v>
      </c>
      <c r="P267" s="77">
        <v>4.2697642980000001</v>
      </c>
      <c r="Q267" s="78">
        <v>5.0000000000000001E-4</v>
      </c>
      <c r="R267" s="78">
        <v>0</v>
      </c>
      <c r="W267" s="100"/>
    </row>
    <row r="268" spans="2:23">
      <c r="B268" t="s">
        <v>3308</v>
      </c>
      <c r="C268" t="s">
        <v>3055</v>
      </c>
      <c r="D268" t="s">
        <v>3314</v>
      </c>
      <c r="E268"/>
      <c r="F268" t="s">
        <v>3310</v>
      </c>
      <c r="G268" s="95">
        <v>42151</v>
      </c>
      <c r="H268" t="s">
        <v>150</v>
      </c>
      <c r="I268" s="77">
        <v>5.83</v>
      </c>
      <c r="J268" t="s">
        <v>693</v>
      </c>
      <c r="K268" t="s">
        <v>102</v>
      </c>
      <c r="L268" s="78">
        <v>4.4999999999999998E-2</v>
      </c>
      <c r="M268" s="78">
        <v>8.1100000000000005E-2</v>
      </c>
      <c r="N268" s="77">
        <v>4535.8500000000004</v>
      </c>
      <c r="O268" s="77">
        <v>90.8</v>
      </c>
      <c r="P268" s="77">
        <v>4.1185517999999997</v>
      </c>
      <c r="Q268" s="78">
        <v>4.0000000000000002E-4</v>
      </c>
      <c r="R268" s="78">
        <v>0</v>
      </c>
      <c r="W268" s="100"/>
    </row>
    <row r="269" spans="2:23">
      <c r="B269" t="s">
        <v>3308</v>
      </c>
      <c r="C269" t="s">
        <v>3055</v>
      </c>
      <c r="D269" t="s">
        <v>3315</v>
      </c>
      <c r="E269"/>
      <c r="F269" t="s">
        <v>3310</v>
      </c>
      <c r="G269" s="95">
        <v>42549</v>
      </c>
      <c r="H269" t="s">
        <v>150</v>
      </c>
      <c r="I269" s="77">
        <v>5.85</v>
      </c>
      <c r="J269" t="s">
        <v>693</v>
      </c>
      <c r="K269" t="s">
        <v>102</v>
      </c>
      <c r="L269" s="78">
        <v>4.4999999999999998E-2</v>
      </c>
      <c r="M269" s="78">
        <v>7.9899999999999999E-2</v>
      </c>
      <c r="N269" s="77">
        <v>3280.87</v>
      </c>
      <c r="O269" s="77">
        <v>91.93</v>
      </c>
      <c r="P269" s="77">
        <v>3.0161037909999999</v>
      </c>
      <c r="Q269" s="78">
        <v>2.9999999999999997E-4</v>
      </c>
      <c r="R269" s="78">
        <v>0</v>
      </c>
      <c r="W269" s="100"/>
    </row>
    <row r="270" spans="2:23">
      <c r="B270" t="s">
        <v>3308</v>
      </c>
      <c r="C270" t="s">
        <v>3055</v>
      </c>
      <c r="D270" t="s">
        <v>3316</v>
      </c>
      <c r="E270"/>
      <c r="F270" t="s">
        <v>3310</v>
      </c>
      <c r="G270" s="95">
        <v>42604</v>
      </c>
      <c r="H270" t="s">
        <v>150</v>
      </c>
      <c r="I270" s="77">
        <v>5.83</v>
      </c>
      <c r="J270" t="s">
        <v>693</v>
      </c>
      <c r="K270" t="s">
        <v>102</v>
      </c>
      <c r="L270" s="78">
        <v>4.4999999999999998E-2</v>
      </c>
      <c r="M270" s="78">
        <v>8.1100000000000005E-2</v>
      </c>
      <c r="N270" s="77">
        <v>4290.3</v>
      </c>
      <c r="O270" s="77">
        <v>90.71</v>
      </c>
      <c r="P270" s="77">
        <v>3.8917311300000001</v>
      </c>
      <c r="Q270" s="78">
        <v>4.0000000000000002E-4</v>
      </c>
      <c r="R270" s="78">
        <v>0</v>
      </c>
      <c r="W270" s="100"/>
    </row>
    <row r="271" spans="2:23">
      <c r="B271" t="s">
        <v>3308</v>
      </c>
      <c r="C271" t="s">
        <v>3055</v>
      </c>
      <c r="D271" t="s">
        <v>3317</v>
      </c>
      <c r="E271"/>
      <c r="F271" t="s">
        <v>3310</v>
      </c>
      <c r="G271" s="95">
        <v>42625</v>
      </c>
      <c r="H271" t="s">
        <v>150</v>
      </c>
      <c r="I271" s="77">
        <v>5.83</v>
      </c>
      <c r="J271" t="s">
        <v>693</v>
      </c>
      <c r="K271" t="s">
        <v>102</v>
      </c>
      <c r="L271" s="78">
        <v>4.4999999999999998E-2</v>
      </c>
      <c r="M271" s="78">
        <v>8.1100000000000005E-2</v>
      </c>
      <c r="N271" s="77">
        <v>1757.94</v>
      </c>
      <c r="O271" s="77">
        <v>90.71</v>
      </c>
      <c r="P271" s="77">
        <v>1.5946273740000001</v>
      </c>
      <c r="Q271" s="78">
        <v>2.0000000000000001E-4</v>
      </c>
      <c r="R271" s="78">
        <v>0</v>
      </c>
      <c r="W271" s="100"/>
    </row>
    <row r="272" spans="2:23">
      <c r="B272" t="s">
        <v>3308</v>
      </c>
      <c r="C272" t="s">
        <v>3055</v>
      </c>
      <c r="D272" t="s">
        <v>3318</v>
      </c>
      <c r="E272"/>
      <c r="F272" t="s">
        <v>3310</v>
      </c>
      <c r="G272" s="95">
        <v>42716</v>
      </c>
      <c r="H272" t="s">
        <v>150</v>
      </c>
      <c r="I272" s="77">
        <v>5.83</v>
      </c>
      <c r="J272" t="s">
        <v>693</v>
      </c>
      <c r="K272" t="s">
        <v>102</v>
      </c>
      <c r="L272" s="78">
        <v>4.4999999999999998E-2</v>
      </c>
      <c r="M272" s="78">
        <v>8.1100000000000005E-2</v>
      </c>
      <c r="N272" s="77">
        <v>1329.98</v>
      </c>
      <c r="O272" s="77">
        <v>90.89</v>
      </c>
      <c r="P272" s="77">
        <v>1.208818822</v>
      </c>
      <c r="Q272" s="78">
        <v>1E-4</v>
      </c>
      <c r="R272" s="78">
        <v>0</v>
      </c>
      <c r="W272" s="100"/>
    </row>
    <row r="273" spans="2:23">
      <c r="B273" t="s">
        <v>3308</v>
      </c>
      <c r="C273" t="s">
        <v>3055</v>
      </c>
      <c r="D273" t="s">
        <v>3319</v>
      </c>
      <c r="E273"/>
      <c r="F273" t="s">
        <v>3310</v>
      </c>
      <c r="G273" s="95">
        <v>42803</v>
      </c>
      <c r="H273" t="s">
        <v>150</v>
      </c>
      <c r="I273" s="77">
        <v>5.83</v>
      </c>
      <c r="J273" t="s">
        <v>693</v>
      </c>
      <c r="K273" t="s">
        <v>102</v>
      </c>
      <c r="L273" s="78">
        <v>4.4999999999999998E-2</v>
      </c>
      <c r="M273" s="78">
        <v>8.1100000000000005E-2</v>
      </c>
      <c r="N273" s="77">
        <v>8523.5300000000007</v>
      </c>
      <c r="O273" s="77">
        <v>91.44</v>
      </c>
      <c r="P273" s="77">
        <v>7.7939158319999997</v>
      </c>
      <c r="Q273" s="78">
        <v>8.0000000000000004E-4</v>
      </c>
      <c r="R273" s="78">
        <v>1E-4</v>
      </c>
      <c r="W273" s="100"/>
    </row>
    <row r="274" spans="2:23">
      <c r="B274" t="s">
        <v>3308</v>
      </c>
      <c r="C274" t="s">
        <v>3055</v>
      </c>
      <c r="D274" t="s">
        <v>3320</v>
      </c>
      <c r="E274"/>
      <c r="F274" t="s">
        <v>3310</v>
      </c>
      <c r="G274" s="95">
        <v>42898</v>
      </c>
      <c r="H274" t="s">
        <v>150</v>
      </c>
      <c r="I274" s="77">
        <v>5.83</v>
      </c>
      <c r="J274" t="s">
        <v>693</v>
      </c>
      <c r="K274" t="s">
        <v>102</v>
      </c>
      <c r="L274" s="78">
        <v>4.4999999999999998E-2</v>
      </c>
      <c r="M274" s="78">
        <v>8.1100000000000005E-2</v>
      </c>
      <c r="N274" s="77">
        <v>1603.06</v>
      </c>
      <c r="O274" s="77">
        <v>90.98</v>
      </c>
      <c r="P274" s="77">
        <v>1.4584639880000001</v>
      </c>
      <c r="Q274" s="78">
        <v>2.0000000000000001E-4</v>
      </c>
      <c r="R274" s="78">
        <v>0</v>
      </c>
      <c r="W274" s="100"/>
    </row>
    <row r="275" spans="2:23">
      <c r="B275" t="s">
        <v>3308</v>
      </c>
      <c r="C275" t="s">
        <v>3055</v>
      </c>
      <c r="D275" t="s">
        <v>3321</v>
      </c>
      <c r="E275"/>
      <c r="F275" t="s">
        <v>3310</v>
      </c>
      <c r="G275" s="95">
        <v>42989</v>
      </c>
      <c r="H275" t="s">
        <v>150</v>
      </c>
      <c r="I275" s="77">
        <v>5.83</v>
      </c>
      <c r="J275" t="s">
        <v>693</v>
      </c>
      <c r="K275" t="s">
        <v>102</v>
      </c>
      <c r="L275" s="78">
        <v>4.4999999999999998E-2</v>
      </c>
      <c r="M275" s="78">
        <v>8.1100000000000005E-2</v>
      </c>
      <c r="N275" s="77">
        <v>2020.06</v>
      </c>
      <c r="O275" s="77">
        <v>91.35</v>
      </c>
      <c r="P275" s="77">
        <v>1.8453248099999999</v>
      </c>
      <c r="Q275" s="78">
        <v>2.0000000000000001E-4</v>
      </c>
      <c r="R275" s="78">
        <v>0</v>
      </c>
      <c r="W275" s="100"/>
    </row>
    <row r="276" spans="2:23">
      <c r="B276" t="s">
        <v>3308</v>
      </c>
      <c r="C276" t="s">
        <v>3055</v>
      </c>
      <c r="D276" t="s">
        <v>3322</v>
      </c>
      <c r="E276"/>
      <c r="F276" t="s">
        <v>3310</v>
      </c>
      <c r="G276" s="95">
        <v>43080</v>
      </c>
      <c r="H276" t="s">
        <v>150</v>
      </c>
      <c r="I276" s="77">
        <v>5.83</v>
      </c>
      <c r="J276" t="s">
        <v>693</v>
      </c>
      <c r="K276" t="s">
        <v>102</v>
      </c>
      <c r="L276" s="78">
        <v>4.4999999999999998E-2</v>
      </c>
      <c r="M276" s="78">
        <v>8.1100000000000005E-2</v>
      </c>
      <c r="N276" s="77">
        <v>625.88</v>
      </c>
      <c r="O276" s="77">
        <v>90.71</v>
      </c>
      <c r="P276" s="77">
        <v>0.56773574800000004</v>
      </c>
      <c r="Q276" s="78">
        <v>1E-4</v>
      </c>
      <c r="R276" s="78">
        <v>0</v>
      </c>
      <c r="W276" s="100"/>
    </row>
    <row r="277" spans="2:23">
      <c r="B277" t="s">
        <v>3308</v>
      </c>
      <c r="C277" t="s">
        <v>3055</v>
      </c>
      <c r="D277" t="s">
        <v>3323</v>
      </c>
      <c r="E277"/>
      <c r="F277" t="s">
        <v>3310</v>
      </c>
      <c r="G277" s="95">
        <v>43171</v>
      </c>
      <c r="H277" t="s">
        <v>150</v>
      </c>
      <c r="I277" s="77">
        <v>5.73</v>
      </c>
      <c r="J277" t="s">
        <v>693</v>
      </c>
      <c r="K277" t="s">
        <v>102</v>
      </c>
      <c r="L277" s="78">
        <v>4.4999999999999998E-2</v>
      </c>
      <c r="M277" s="78">
        <v>8.1799999999999998E-2</v>
      </c>
      <c r="N277" s="77">
        <v>467.65</v>
      </c>
      <c r="O277" s="77">
        <v>91.35</v>
      </c>
      <c r="P277" s="77">
        <v>0.42719827500000002</v>
      </c>
      <c r="Q277" s="78">
        <v>0</v>
      </c>
      <c r="R277" s="78">
        <v>0</v>
      </c>
      <c r="W277" s="100"/>
    </row>
    <row r="278" spans="2:23">
      <c r="B278" t="s">
        <v>3308</v>
      </c>
      <c r="C278" t="s">
        <v>3055</v>
      </c>
      <c r="D278" t="s">
        <v>3324</v>
      </c>
      <c r="E278"/>
      <c r="F278" t="s">
        <v>3310</v>
      </c>
      <c r="G278" s="95">
        <v>43341</v>
      </c>
      <c r="H278" t="s">
        <v>150</v>
      </c>
      <c r="I278" s="77">
        <v>5.87</v>
      </c>
      <c r="J278" t="s">
        <v>693</v>
      </c>
      <c r="K278" t="s">
        <v>102</v>
      </c>
      <c r="L278" s="78">
        <v>4.4999999999999998E-2</v>
      </c>
      <c r="M278" s="78">
        <v>7.85E-2</v>
      </c>
      <c r="N278" s="77">
        <v>1173.22</v>
      </c>
      <c r="O278" s="77">
        <v>91.35</v>
      </c>
      <c r="P278" s="77">
        <v>1.0717364700000001</v>
      </c>
      <c r="Q278" s="78">
        <v>1E-4</v>
      </c>
      <c r="R278" s="78">
        <v>0</v>
      </c>
      <c r="W278" s="100"/>
    </row>
    <row r="279" spans="2:23">
      <c r="B279" t="s">
        <v>3308</v>
      </c>
      <c r="C279" t="s">
        <v>3055</v>
      </c>
      <c r="D279" t="s">
        <v>3325</v>
      </c>
      <c r="E279"/>
      <c r="F279" t="s">
        <v>3310</v>
      </c>
      <c r="G279" s="95">
        <v>43990</v>
      </c>
      <c r="H279" t="s">
        <v>150</v>
      </c>
      <c r="I279" s="77">
        <v>5.83</v>
      </c>
      <c r="J279" t="s">
        <v>693</v>
      </c>
      <c r="K279" t="s">
        <v>102</v>
      </c>
      <c r="L279" s="78">
        <v>4.4999999999999998E-2</v>
      </c>
      <c r="M279" s="78">
        <v>8.1100000000000005E-2</v>
      </c>
      <c r="N279" s="77">
        <v>1210.05</v>
      </c>
      <c r="O279" s="77">
        <v>89.99</v>
      </c>
      <c r="P279" s="77">
        <v>1.088923995</v>
      </c>
      <c r="Q279" s="78">
        <v>1E-4</v>
      </c>
      <c r="R279" s="78">
        <v>0</v>
      </c>
      <c r="W279" s="100"/>
    </row>
    <row r="280" spans="2:23">
      <c r="B280" t="s">
        <v>3308</v>
      </c>
      <c r="C280" t="s">
        <v>3055</v>
      </c>
      <c r="D280" t="s">
        <v>3326</v>
      </c>
      <c r="E280"/>
      <c r="F280" t="s">
        <v>3310</v>
      </c>
      <c r="G280" s="95">
        <v>41893</v>
      </c>
      <c r="H280" t="s">
        <v>150</v>
      </c>
      <c r="I280" s="77">
        <v>5.83</v>
      </c>
      <c r="J280" t="s">
        <v>693</v>
      </c>
      <c r="K280" t="s">
        <v>102</v>
      </c>
      <c r="L280" s="78">
        <v>4.4999999999999998E-2</v>
      </c>
      <c r="M280" s="78">
        <v>8.1100000000000005E-2</v>
      </c>
      <c r="N280" s="77">
        <v>1238.57</v>
      </c>
      <c r="O280" s="77">
        <v>89.9</v>
      </c>
      <c r="P280" s="77">
        <v>1.1134744299999999</v>
      </c>
      <c r="Q280" s="78">
        <v>1E-4</v>
      </c>
      <c r="R280" s="78">
        <v>0</v>
      </c>
      <c r="W280" s="100"/>
    </row>
    <row r="281" spans="2:23">
      <c r="B281" t="s">
        <v>3308</v>
      </c>
      <c r="C281" t="s">
        <v>3055</v>
      </c>
      <c r="D281" t="s">
        <v>3327</v>
      </c>
      <c r="E281"/>
      <c r="F281" t="s">
        <v>3310</v>
      </c>
      <c r="G281" s="95">
        <v>42257</v>
      </c>
      <c r="H281" t="s">
        <v>150</v>
      </c>
      <c r="I281" s="77">
        <v>5.83</v>
      </c>
      <c r="J281" t="s">
        <v>693</v>
      </c>
      <c r="K281" t="s">
        <v>102</v>
      </c>
      <c r="L281" s="78">
        <v>4.4999999999999998E-2</v>
      </c>
      <c r="M281" s="78">
        <v>8.1100000000000005E-2</v>
      </c>
      <c r="N281" s="77">
        <v>2267.89</v>
      </c>
      <c r="O281" s="77">
        <v>90.16</v>
      </c>
      <c r="P281" s="77">
        <v>2.0447296239999999</v>
      </c>
      <c r="Q281" s="78">
        <v>2.0000000000000001E-4</v>
      </c>
      <c r="R281" s="78">
        <v>0</v>
      </c>
      <c r="W281" s="100"/>
    </row>
    <row r="282" spans="2:23">
      <c r="B282" t="s">
        <v>3014</v>
      </c>
      <c r="C282" t="s">
        <v>3015</v>
      </c>
      <c r="D282" t="s">
        <v>3328</v>
      </c>
      <c r="E282"/>
      <c r="F282" t="s">
        <v>211</v>
      </c>
      <c r="G282" s="95"/>
      <c r="H282" t="s">
        <v>212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-153.02000000000001</v>
      </c>
      <c r="O282" s="77">
        <v>166.88372100000001</v>
      </c>
      <c r="P282" s="77">
        <v>-0.2553654698742</v>
      </c>
      <c r="Q282" s="78">
        <v>0</v>
      </c>
      <c r="R282" s="78">
        <v>0</v>
      </c>
    </row>
    <row r="283" spans="2:23">
      <c r="B283" t="s">
        <v>3014</v>
      </c>
      <c r="C283" t="s">
        <v>3015</v>
      </c>
      <c r="D283" t="s">
        <v>3329</v>
      </c>
      <c r="F283" t="s">
        <v>211</v>
      </c>
      <c r="G283" s="95"/>
      <c r="H283" t="s">
        <v>212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-9.57</v>
      </c>
      <c r="O283" s="77">
        <v>100</v>
      </c>
      <c r="P283" s="77">
        <v>-9.5700000000000004E-3</v>
      </c>
      <c r="Q283" s="78">
        <v>0</v>
      </c>
      <c r="R283" s="78">
        <v>0</v>
      </c>
    </row>
    <row r="284" spans="2:23">
      <c r="B284" t="s">
        <v>3014</v>
      </c>
      <c r="C284" t="s">
        <v>3015</v>
      </c>
      <c r="D284" t="s">
        <v>3330</v>
      </c>
      <c r="F284" t="s">
        <v>211</v>
      </c>
      <c r="G284" s="95"/>
      <c r="H284" t="s">
        <v>212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-8.18</v>
      </c>
      <c r="O284" s="77">
        <v>100</v>
      </c>
      <c r="P284" s="77">
        <v>-8.1799999999999998E-3</v>
      </c>
      <c r="Q284" s="78">
        <v>0</v>
      </c>
      <c r="R284" s="78">
        <v>0</v>
      </c>
    </row>
    <row r="285" spans="2:23">
      <c r="B285" t="s">
        <v>3331</v>
      </c>
      <c r="C285" t="s">
        <v>3055</v>
      </c>
      <c r="D285" t="s">
        <v>3332</v>
      </c>
      <c r="E285"/>
      <c r="F285" t="s">
        <v>211</v>
      </c>
      <c r="G285" s="95">
        <v>43373</v>
      </c>
      <c r="H285" t="s">
        <v>212</v>
      </c>
      <c r="I285" s="77">
        <v>4.24</v>
      </c>
      <c r="J285" t="s">
        <v>900</v>
      </c>
      <c r="K285" t="s">
        <v>113</v>
      </c>
      <c r="L285" s="78">
        <v>3.0300000000000001E-2</v>
      </c>
      <c r="M285" s="78">
        <v>8.0299999999999996E-2</v>
      </c>
      <c r="N285" s="77">
        <v>28296.17</v>
      </c>
      <c r="O285" s="77">
        <v>81.900000000000006</v>
      </c>
      <c r="P285" s="77">
        <v>108.26460704159101</v>
      </c>
      <c r="Q285" s="78">
        <v>1.1599999999999999E-2</v>
      </c>
      <c r="R285" s="78">
        <v>1.1999999999999999E-3</v>
      </c>
      <c r="W285" s="100"/>
    </row>
    <row r="286" spans="2:23">
      <c r="B286" t="s">
        <v>3333</v>
      </c>
      <c r="C286" t="s">
        <v>3055</v>
      </c>
      <c r="D286" t="s">
        <v>3334</v>
      </c>
      <c r="E286"/>
      <c r="F286" t="s">
        <v>211</v>
      </c>
      <c r="G286" s="95">
        <v>43550</v>
      </c>
      <c r="H286" t="s">
        <v>212</v>
      </c>
      <c r="I286" s="77">
        <v>2.12</v>
      </c>
      <c r="J286" t="s">
        <v>900</v>
      </c>
      <c r="K286" t="s">
        <v>106</v>
      </c>
      <c r="L286" s="78">
        <v>8.2500000000000004E-2</v>
      </c>
      <c r="M286" s="78">
        <v>8.5000000000000006E-2</v>
      </c>
      <c r="N286" s="77">
        <v>16453.39</v>
      </c>
      <c r="O286" s="77">
        <v>102.51</v>
      </c>
      <c r="P286" s="77">
        <v>62.270638368588003</v>
      </c>
      <c r="Q286" s="78">
        <v>6.7000000000000002E-3</v>
      </c>
      <c r="R286" s="78">
        <v>6.9999999999999999E-4</v>
      </c>
      <c r="W286" s="100"/>
    </row>
    <row r="287" spans="2:23">
      <c r="B287" t="s">
        <v>3335</v>
      </c>
      <c r="C287" t="s">
        <v>3055</v>
      </c>
      <c r="D287" t="s">
        <v>3336</v>
      </c>
      <c r="E287"/>
      <c r="F287" t="s">
        <v>211</v>
      </c>
      <c r="G287" s="95">
        <v>41534</v>
      </c>
      <c r="H287" t="s">
        <v>212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98914.91</v>
      </c>
      <c r="O287" s="77">
        <v>116.24</v>
      </c>
      <c r="P287" s="77">
        <v>114.978691384</v>
      </c>
      <c r="Q287" s="78">
        <v>1.24E-2</v>
      </c>
      <c r="R287" s="78">
        <v>1.1999999999999999E-3</v>
      </c>
      <c r="W287" s="100"/>
    </row>
    <row r="288" spans="2:23">
      <c r="B288" t="s">
        <v>3337</v>
      </c>
      <c r="C288" t="s">
        <v>3055</v>
      </c>
      <c r="D288" t="s">
        <v>3338</v>
      </c>
      <c r="E288"/>
      <c r="F288" t="s">
        <v>211</v>
      </c>
      <c r="G288" s="95">
        <v>44553</v>
      </c>
      <c r="H288" t="s">
        <v>212</v>
      </c>
      <c r="I288" s="77">
        <v>2.6</v>
      </c>
      <c r="J288" t="s">
        <v>1076</v>
      </c>
      <c r="K288" t="s">
        <v>110</v>
      </c>
      <c r="L288" s="78">
        <v>6.1100000000000002E-2</v>
      </c>
      <c r="M288" s="78">
        <v>6.93E-2</v>
      </c>
      <c r="N288" s="77">
        <v>15952.06</v>
      </c>
      <c r="O288" s="77">
        <v>100.13</v>
      </c>
      <c r="P288" s="77">
        <v>64.424682154445193</v>
      </c>
      <c r="Q288" s="78">
        <v>6.8999999999999999E-3</v>
      </c>
      <c r="R288" s="78">
        <v>6.9999999999999999E-4</v>
      </c>
      <c r="W288" s="100"/>
    </row>
    <row r="289" spans="2:23">
      <c r="B289" t="s">
        <v>3337</v>
      </c>
      <c r="C289" t="s">
        <v>3055</v>
      </c>
      <c r="D289" t="s">
        <v>3339</v>
      </c>
      <c r="E289"/>
      <c r="F289" t="s">
        <v>211</v>
      </c>
      <c r="G289" s="95">
        <v>44585</v>
      </c>
      <c r="H289" t="s">
        <v>212</v>
      </c>
      <c r="I289" s="77">
        <v>2.6</v>
      </c>
      <c r="J289" t="s">
        <v>1076</v>
      </c>
      <c r="K289" t="s">
        <v>110</v>
      </c>
      <c r="L289" s="78">
        <v>6.1100000000000002E-2</v>
      </c>
      <c r="M289" s="78">
        <v>6.9599999999999995E-2</v>
      </c>
      <c r="N289" s="77">
        <v>1669.91</v>
      </c>
      <c r="O289" s="77">
        <v>100.13</v>
      </c>
      <c r="P289" s="77">
        <v>6.7441710334921998</v>
      </c>
      <c r="Q289" s="78">
        <v>6.9999999999999999E-4</v>
      </c>
      <c r="R289" s="78">
        <v>1E-4</v>
      </c>
      <c r="W289" s="100"/>
    </row>
    <row r="290" spans="2:23">
      <c r="B290" t="s">
        <v>3337</v>
      </c>
      <c r="C290" t="s">
        <v>3055</v>
      </c>
      <c r="D290" t="s">
        <v>3340</v>
      </c>
      <c r="E290"/>
      <c r="F290" t="s">
        <v>211</v>
      </c>
      <c r="G290" s="95">
        <v>44553</v>
      </c>
      <c r="H290" t="s">
        <v>212</v>
      </c>
      <c r="I290" s="77">
        <v>2.6</v>
      </c>
      <c r="J290" t="s">
        <v>1076</v>
      </c>
      <c r="K290" t="s">
        <v>110</v>
      </c>
      <c r="L290" s="78">
        <v>6.1100000000000002E-2</v>
      </c>
      <c r="M290" s="78">
        <v>6.9599999999999995E-2</v>
      </c>
      <c r="N290" s="77">
        <v>210.94</v>
      </c>
      <c r="O290" s="77">
        <v>100.12</v>
      </c>
      <c r="P290" s="77">
        <v>0.85182636247520005</v>
      </c>
      <c r="Q290" s="78">
        <v>1E-4</v>
      </c>
      <c r="R290" s="78">
        <v>0</v>
      </c>
      <c r="W290" s="100"/>
    </row>
    <row r="291" spans="2:23">
      <c r="B291" t="s">
        <v>3337</v>
      </c>
      <c r="C291" t="s">
        <v>3055</v>
      </c>
      <c r="D291" t="s">
        <v>3341</v>
      </c>
      <c r="E291"/>
      <c r="F291" t="s">
        <v>211</v>
      </c>
      <c r="G291" s="95">
        <v>44671</v>
      </c>
      <c r="H291" t="s">
        <v>212</v>
      </c>
      <c r="I291" s="77">
        <v>2.6</v>
      </c>
      <c r="J291" t="s">
        <v>1076</v>
      </c>
      <c r="K291" t="s">
        <v>110</v>
      </c>
      <c r="L291" s="78">
        <v>6.1100000000000002E-2</v>
      </c>
      <c r="M291" s="78">
        <v>6.9599999999999995E-2</v>
      </c>
      <c r="N291" s="77">
        <v>131.84</v>
      </c>
      <c r="O291" s="77">
        <v>100.13</v>
      </c>
      <c r="P291" s="77">
        <v>0.53245474849279995</v>
      </c>
      <c r="Q291" s="78">
        <v>1E-4</v>
      </c>
      <c r="R291" s="78">
        <v>0</v>
      </c>
      <c r="W291" s="100"/>
    </row>
    <row r="292" spans="2:23">
      <c r="B292" t="s">
        <v>3337</v>
      </c>
      <c r="C292" t="s">
        <v>3055</v>
      </c>
      <c r="D292" t="s">
        <v>3342</v>
      </c>
      <c r="E292"/>
      <c r="F292" t="s">
        <v>211</v>
      </c>
      <c r="G292" s="95">
        <v>44742</v>
      </c>
      <c r="H292" t="s">
        <v>212</v>
      </c>
      <c r="I292" s="77">
        <v>2.6</v>
      </c>
      <c r="J292" t="s">
        <v>1076</v>
      </c>
      <c r="K292" t="s">
        <v>110</v>
      </c>
      <c r="L292" s="78">
        <v>6.1100000000000002E-2</v>
      </c>
      <c r="M292" s="78">
        <v>6.9599999999999995E-2</v>
      </c>
      <c r="N292" s="77">
        <v>791.01</v>
      </c>
      <c r="O292" s="77">
        <v>100.13</v>
      </c>
      <c r="P292" s="77">
        <v>3.1946073316542001</v>
      </c>
      <c r="Q292" s="78">
        <v>2.9999999999999997E-4</v>
      </c>
      <c r="R292" s="78">
        <v>0</v>
      </c>
      <c r="W292" s="100"/>
    </row>
    <row r="293" spans="2:23">
      <c r="B293" t="s">
        <v>3343</v>
      </c>
      <c r="C293" t="s">
        <v>3055</v>
      </c>
      <c r="D293" t="s">
        <v>3344</v>
      </c>
      <c r="E293"/>
      <c r="F293" t="s">
        <v>211</v>
      </c>
      <c r="G293" s="95">
        <v>44871</v>
      </c>
      <c r="H293" t="s">
        <v>212</v>
      </c>
      <c r="I293" s="77">
        <v>5.19</v>
      </c>
      <c r="J293" t="s">
        <v>349</v>
      </c>
      <c r="K293" t="s">
        <v>102</v>
      </c>
      <c r="L293" s="78">
        <v>0.05</v>
      </c>
      <c r="M293" s="78">
        <v>6.3700000000000007E-2</v>
      </c>
      <c r="N293" s="77">
        <v>25750.49</v>
      </c>
      <c r="O293" s="77">
        <v>96.85</v>
      </c>
      <c r="P293" s="77">
        <v>24.939349565000001</v>
      </c>
      <c r="Q293" s="78">
        <v>2.7000000000000001E-3</v>
      </c>
      <c r="R293" s="78">
        <v>2.9999999999999997E-4</v>
      </c>
      <c r="W293" s="100"/>
    </row>
    <row r="294" spans="2:23">
      <c r="B294" t="s">
        <v>3343</v>
      </c>
      <c r="C294" t="s">
        <v>3055</v>
      </c>
      <c r="D294" t="s">
        <v>3345</v>
      </c>
      <c r="E294"/>
      <c r="F294" t="s">
        <v>211</v>
      </c>
      <c r="G294" s="95">
        <v>44969</v>
      </c>
      <c r="H294" t="s">
        <v>212</v>
      </c>
      <c r="I294" s="77">
        <v>5.19</v>
      </c>
      <c r="J294" t="s">
        <v>349</v>
      </c>
      <c r="K294" t="s">
        <v>102</v>
      </c>
      <c r="L294" s="78">
        <v>0.05</v>
      </c>
      <c r="M294" s="78">
        <v>6.0999999999999999E-2</v>
      </c>
      <c r="N294" s="77">
        <v>18186.79</v>
      </c>
      <c r="O294" s="77">
        <v>97.62</v>
      </c>
      <c r="P294" s="77">
        <v>17.753944398000002</v>
      </c>
      <c r="Q294" s="78">
        <v>1.9E-3</v>
      </c>
      <c r="R294" s="78">
        <v>2.0000000000000001E-4</v>
      </c>
      <c r="W294" s="100"/>
    </row>
    <row r="295" spans="2:23">
      <c r="B295" t="s">
        <v>3343</v>
      </c>
      <c r="C295" t="s">
        <v>3055</v>
      </c>
      <c r="D295" t="s">
        <v>3346</v>
      </c>
      <c r="E295"/>
      <c r="F295" t="s">
        <v>211</v>
      </c>
      <c r="G295" s="95">
        <v>45018</v>
      </c>
      <c r="H295" t="s">
        <v>212</v>
      </c>
      <c r="I295" s="77">
        <v>5.19</v>
      </c>
      <c r="J295" t="s">
        <v>349</v>
      </c>
      <c r="K295" t="s">
        <v>102</v>
      </c>
      <c r="L295" s="78">
        <v>0.05</v>
      </c>
      <c r="M295" s="78">
        <v>4.2599999999999999E-2</v>
      </c>
      <c r="N295" s="77">
        <v>8689.11</v>
      </c>
      <c r="O295" s="77">
        <v>106.07</v>
      </c>
      <c r="P295" s="77">
        <v>9.2165389770000008</v>
      </c>
      <c r="Q295" s="78">
        <v>1E-3</v>
      </c>
      <c r="R295" s="78">
        <v>1E-4</v>
      </c>
      <c r="W295" s="100"/>
    </row>
    <row r="296" spans="2:23">
      <c r="B296" s="79" t="s">
        <v>3347</v>
      </c>
      <c r="G296" s="100"/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23">
      <c r="B297" t="s">
        <v>211</v>
      </c>
      <c r="D297" t="s">
        <v>211</v>
      </c>
      <c r="F297" t="s">
        <v>211</v>
      </c>
      <c r="G297" s="100"/>
      <c r="I297" s="77">
        <v>0</v>
      </c>
      <c r="J297" t="s">
        <v>211</v>
      </c>
      <c r="K297" t="s">
        <v>211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23">
      <c r="B298" s="79" t="s">
        <v>3348</v>
      </c>
      <c r="G298" s="100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23">
      <c r="B299" s="79" t="s">
        <v>3349</v>
      </c>
      <c r="G299" s="100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23">
      <c r="B300" t="s">
        <v>211</v>
      </c>
      <c r="D300" t="s">
        <v>211</v>
      </c>
      <c r="F300" t="s">
        <v>211</v>
      </c>
      <c r="G300" s="100"/>
      <c r="I300" s="77">
        <v>0</v>
      </c>
      <c r="J300" t="s">
        <v>211</v>
      </c>
      <c r="K300" t="s">
        <v>211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23">
      <c r="B301" s="79" t="s">
        <v>3350</v>
      </c>
      <c r="G301" s="100"/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23">
      <c r="B302" t="s">
        <v>211</v>
      </c>
      <c r="D302" t="s">
        <v>211</v>
      </c>
      <c r="F302" t="s">
        <v>211</v>
      </c>
      <c r="G302" s="100"/>
      <c r="I302" s="77">
        <v>0</v>
      </c>
      <c r="J302" t="s">
        <v>211</v>
      </c>
      <c r="K302" t="s">
        <v>211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23">
      <c r="B303" s="79" t="s">
        <v>3351</v>
      </c>
      <c r="G303" s="100"/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23">
      <c r="B304" t="s">
        <v>211</v>
      </c>
      <c r="D304" t="s">
        <v>211</v>
      </c>
      <c r="F304" t="s">
        <v>211</v>
      </c>
      <c r="G304" s="100"/>
      <c r="I304" s="77">
        <v>0</v>
      </c>
      <c r="J304" t="s">
        <v>211</v>
      </c>
      <c r="K304" t="s">
        <v>211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23">
      <c r="B305" s="79" t="s">
        <v>3352</v>
      </c>
      <c r="G305" s="100"/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23">
      <c r="B306" t="s">
        <v>211</v>
      </c>
      <c r="D306" t="s">
        <v>211</v>
      </c>
      <c r="F306" t="s">
        <v>211</v>
      </c>
      <c r="G306" s="100"/>
      <c r="I306" s="77">
        <v>0</v>
      </c>
      <c r="J306" t="s">
        <v>211</v>
      </c>
      <c r="K306" t="s">
        <v>211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23">
      <c r="B307" s="79" t="s">
        <v>227</v>
      </c>
      <c r="G307" s="100"/>
      <c r="I307" s="81">
        <v>2.27</v>
      </c>
      <c r="M307" s="80">
        <v>6.6000000000000003E-2</v>
      </c>
      <c r="N307" s="81">
        <v>1380915.02</v>
      </c>
      <c r="P307" s="81">
        <v>3589.6500924707771</v>
      </c>
      <c r="Q307" s="80">
        <v>0.38600000000000001</v>
      </c>
      <c r="R307" s="80">
        <v>3.8399999999999997E-2</v>
      </c>
    </row>
    <row r="308" spans="2:23">
      <c r="B308" s="79" t="s">
        <v>3353</v>
      </c>
      <c r="G308" s="100"/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23">
      <c r="B309" t="s">
        <v>211</v>
      </c>
      <c r="D309" t="s">
        <v>211</v>
      </c>
      <c r="F309" t="s">
        <v>211</v>
      </c>
      <c r="G309" s="100"/>
      <c r="I309" s="77">
        <v>0</v>
      </c>
      <c r="J309" t="s">
        <v>211</v>
      </c>
      <c r="K309" t="s">
        <v>211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23">
      <c r="B310" s="79" t="s">
        <v>3052</v>
      </c>
      <c r="G310" s="100"/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23">
      <c r="B311" t="s">
        <v>211</v>
      </c>
      <c r="D311" t="s">
        <v>211</v>
      </c>
      <c r="F311" t="s">
        <v>211</v>
      </c>
      <c r="G311" s="100"/>
      <c r="I311" s="77">
        <v>0</v>
      </c>
      <c r="J311" t="s">
        <v>211</v>
      </c>
      <c r="K311" t="s">
        <v>211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23">
      <c r="B312" s="79" t="s">
        <v>3053</v>
      </c>
      <c r="G312" s="100"/>
      <c r="I312" s="81">
        <v>2.27</v>
      </c>
      <c r="M312" s="80">
        <v>6.6000000000000003E-2</v>
      </c>
      <c r="N312" s="81">
        <v>1380915.02</v>
      </c>
      <c r="P312" s="81">
        <v>3589.6500924707771</v>
      </c>
      <c r="Q312" s="80">
        <v>0.38600000000000001</v>
      </c>
      <c r="R312" s="80">
        <v>3.8399999999999997E-2</v>
      </c>
    </row>
    <row r="313" spans="2:23">
      <c r="B313" s="26" t="s">
        <v>3630</v>
      </c>
      <c r="C313" t="s">
        <v>3015</v>
      </c>
      <c r="D313" t="s">
        <v>3354</v>
      </c>
      <c r="E313"/>
      <c r="F313" t="s">
        <v>499</v>
      </c>
      <c r="G313" s="95">
        <v>43186</v>
      </c>
      <c r="H313" t="s">
        <v>208</v>
      </c>
      <c r="I313" s="77">
        <v>3.57</v>
      </c>
      <c r="J313" t="s">
        <v>693</v>
      </c>
      <c r="K313" t="s">
        <v>106</v>
      </c>
      <c r="L313" s="78">
        <v>4.8000000000000001E-2</v>
      </c>
      <c r="M313" s="78">
        <v>5.8700000000000002E-2</v>
      </c>
      <c r="N313" s="77">
        <v>43596.13</v>
      </c>
      <c r="O313" s="77">
        <v>97.92</v>
      </c>
      <c r="P313" s="77">
        <v>157.60900819123199</v>
      </c>
      <c r="Q313" s="78">
        <v>1.6899999999999998E-2</v>
      </c>
      <c r="R313" s="78">
        <v>1.6999999999999999E-3</v>
      </c>
      <c r="W313" s="100"/>
    </row>
    <row r="314" spans="2:23">
      <c r="B314" s="26" t="s">
        <v>3630</v>
      </c>
      <c r="C314" t="s">
        <v>3015</v>
      </c>
      <c r="D314" t="s">
        <v>3355</v>
      </c>
      <c r="E314"/>
      <c r="F314" t="s">
        <v>499</v>
      </c>
      <c r="G314" s="95">
        <v>43552</v>
      </c>
      <c r="H314" t="s">
        <v>208</v>
      </c>
      <c r="I314" s="77">
        <v>3.56</v>
      </c>
      <c r="J314" t="s">
        <v>693</v>
      </c>
      <c r="K314" t="s">
        <v>106</v>
      </c>
      <c r="L314" s="78">
        <v>4.5999999999999999E-2</v>
      </c>
      <c r="M314" s="78">
        <v>6.3299999999999995E-2</v>
      </c>
      <c r="N314" s="77">
        <v>21742.58</v>
      </c>
      <c r="O314" s="77">
        <v>95.7</v>
      </c>
      <c r="P314" s="77">
        <v>76.821840329520001</v>
      </c>
      <c r="Q314" s="78">
        <v>8.3000000000000001E-3</v>
      </c>
      <c r="R314" s="78">
        <v>8.0000000000000004E-4</v>
      </c>
      <c r="W314" s="100"/>
    </row>
    <row r="315" spans="2:23">
      <c r="B315" s="26" t="s">
        <v>3630</v>
      </c>
      <c r="C315" t="s">
        <v>3015</v>
      </c>
      <c r="D315" t="s">
        <v>3356</v>
      </c>
      <c r="E315"/>
      <c r="F315" t="s">
        <v>499</v>
      </c>
      <c r="G315" s="95">
        <v>43942</v>
      </c>
      <c r="H315" t="s">
        <v>208</v>
      </c>
      <c r="I315" s="77">
        <v>3.47</v>
      </c>
      <c r="J315" t="s">
        <v>693</v>
      </c>
      <c r="K315" t="s">
        <v>106</v>
      </c>
      <c r="L315" s="78">
        <v>5.4399999999999997E-2</v>
      </c>
      <c r="M315" s="78">
        <v>7.5700000000000003E-2</v>
      </c>
      <c r="N315" s="77">
        <v>22094.19</v>
      </c>
      <c r="O315" s="77">
        <v>94.89</v>
      </c>
      <c r="P315" s="77">
        <v>77.403433081572004</v>
      </c>
      <c r="Q315" s="78">
        <v>8.3000000000000001E-3</v>
      </c>
      <c r="R315" s="78">
        <v>8.0000000000000004E-4</v>
      </c>
      <c r="W315" s="100"/>
    </row>
    <row r="316" spans="2:23">
      <c r="B316" t="s">
        <v>3357</v>
      </c>
      <c r="C316" t="s">
        <v>3055</v>
      </c>
      <c r="D316" t="s">
        <v>3358</v>
      </c>
      <c r="E316"/>
      <c r="F316" t="s">
        <v>3091</v>
      </c>
      <c r="G316" s="95">
        <v>44004</v>
      </c>
      <c r="H316" t="s">
        <v>2201</v>
      </c>
      <c r="I316" s="77">
        <v>1.83</v>
      </c>
      <c r="J316" t="s">
        <v>1076</v>
      </c>
      <c r="K316" t="s">
        <v>120</v>
      </c>
      <c r="L316" s="78">
        <v>7.1999999999999995E-2</v>
      </c>
      <c r="M316" s="78">
        <v>7.8700000000000006E-2</v>
      </c>
      <c r="N316" s="77">
        <v>66320.3</v>
      </c>
      <c r="O316" s="77">
        <v>101.9</v>
      </c>
      <c r="P316" s="77">
        <v>165.47733242501999</v>
      </c>
      <c r="Q316" s="78">
        <v>1.78E-2</v>
      </c>
      <c r="R316" s="78">
        <v>1.8E-3</v>
      </c>
      <c r="W316" s="100"/>
    </row>
    <row r="317" spans="2:23">
      <c r="B317" t="s">
        <v>3357</v>
      </c>
      <c r="C317" t="s">
        <v>3055</v>
      </c>
      <c r="D317" t="s">
        <v>3359</v>
      </c>
      <c r="E317"/>
      <c r="F317" t="s">
        <v>3091</v>
      </c>
      <c r="G317" s="95">
        <v>44004</v>
      </c>
      <c r="H317" t="s">
        <v>2201</v>
      </c>
      <c r="I317" s="77">
        <v>1.83</v>
      </c>
      <c r="J317" t="s">
        <v>1076</v>
      </c>
      <c r="K317" t="s">
        <v>120</v>
      </c>
      <c r="L317" s="78">
        <v>7.1999999999999995E-2</v>
      </c>
      <c r="M317" s="78">
        <v>0.08</v>
      </c>
      <c r="N317" s="77">
        <v>7639.25</v>
      </c>
      <c r="O317" s="77">
        <v>101.67</v>
      </c>
      <c r="P317" s="77">
        <v>19.017848858084999</v>
      </c>
      <c r="Q317" s="78">
        <v>2E-3</v>
      </c>
      <c r="R317" s="78">
        <v>2.0000000000000001E-4</v>
      </c>
      <c r="W317" s="100"/>
    </row>
    <row r="318" spans="2:23">
      <c r="B318" t="s">
        <v>3357</v>
      </c>
      <c r="C318" t="s">
        <v>3055</v>
      </c>
      <c r="D318" t="s">
        <v>3360</v>
      </c>
      <c r="E318"/>
      <c r="F318" t="s">
        <v>3091</v>
      </c>
      <c r="G318" s="95">
        <v>44627</v>
      </c>
      <c r="H318" t="s">
        <v>2201</v>
      </c>
      <c r="I318" s="77">
        <v>1.82</v>
      </c>
      <c r="J318" t="s">
        <v>1076</v>
      </c>
      <c r="K318" t="s">
        <v>120</v>
      </c>
      <c r="L318" s="78">
        <v>7.1999999999999995E-2</v>
      </c>
      <c r="M318" s="78">
        <v>8.0600000000000005E-2</v>
      </c>
      <c r="N318" s="77">
        <v>7778.08</v>
      </c>
      <c r="O318" s="77">
        <v>101.56</v>
      </c>
      <c r="P318" s="77">
        <v>19.342515032332798</v>
      </c>
      <c r="Q318" s="78">
        <v>2.0999999999999999E-3</v>
      </c>
      <c r="R318" s="78">
        <v>2.0000000000000001E-4</v>
      </c>
      <c r="W318" s="100"/>
    </row>
    <row r="319" spans="2:23">
      <c r="B319" t="s">
        <v>3357</v>
      </c>
      <c r="C319" t="s">
        <v>3055</v>
      </c>
      <c r="D319" t="s">
        <v>3361</v>
      </c>
      <c r="E319"/>
      <c r="F319" t="s">
        <v>3091</v>
      </c>
      <c r="G319" s="95">
        <v>44658</v>
      </c>
      <c r="H319" t="s">
        <v>2201</v>
      </c>
      <c r="I319" s="77">
        <v>1.82</v>
      </c>
      <c r="J319" t="s">
        <v>1076</v>
      </c>
      <c r="K319" t="s">
        <v>120</v>
      </c>
      <c r="L319" s="78">
        <v>7.1999999999999995E-2</v>
      </c>
      <c r="M319" s="78">
        <v>8.0600000000000005E-2</v>
      </c>
      <c r="N319" s="77">
        <v>1152.98</v>
      </c>
      <c r="O319" s="77">
        <v>101.56</v>
      </c>
      <c r="P319" s="77">
        <v>2.8672285425167998</v>
      </c>
      <c r="Q319" s="78">
        <v>2.9999999999999997E-4</v>
      </c>
      <c r="R319" s="78">
        <v>0</v>
      </c>
      <c r="W319" s="100"/>
    </row>
    <row r="320" spans="2:23">
      <c r="B320" t="s">
        <v>3357</v>
      </c>
      <c r="C320" t="s">
        <v>3055</v>
      </c>
      <c r="D320" t="s">
        <v>3362</v>
      </c>
      <c r="E320"/>
      <c r="F320" t="s">
        <v>3091</v>
      </c>
      <c r="G320" s="95">
        <v>44741</v>
      </c>
      <c r="H320" t="s">
        <v>2201</v>
      </c>
      <c r="I320" s="77">
        <v>1.82</v>
      </c>
      <c r="J320" t="s">
        <v>1076</v>
      </c>
      <c r="K320" t="s">
        <v>120</v>
      </c>
      <c r="L320" s="78">
        <v>7.1999999999999995E-2</v>
      </c>
      <c r="M320" s="78">
        <v>8.0600000000000005E-2</v>
      </c>
      <c r="N320" s="77">
        <v>10309.83</v>
      </c>
      <c r="O320" s="77">
        <v>101.56</v>
      </c>
      <c r="P320" s="77">
        <v>25.638466273912801</v>
      </c>
      <c r="Q320" s="78">
        <v>2.8E-3</v>
      </c>
      <c r="R320" s="78">
        <v>2.9999999999999997E-4</v>
      </c>
      <c r="W320" s="100"/>
    </row>
    <row r="321" spans="2:23">
      <c r="B321" t="s">
        <v>3357</v>
      </c>
      <c r="C321" t="s">
        <v>3055</v>
      </c>
      <c r="D321" t="s">
        <v>3363</v>
      </c>
      <c r="E321"/>
      <c r="F321" t="s">
        <v>3091</v>
      </c>
      <c r="G321" s="95">
        <v>44833</v>
      </c>
      <c r="H321" t="s">
        <v>2201</v>
      </c>
      <c r="I321" s="77">
        <v>1.82</v>
      </c>
      <c r="J321" t="s">
        <v>1076</v>
      </c>
      <c r="K321" t="s">
        <v>120</v>
      </c>
      <c r="L321" s="78">
        <v>7.1999999999999995E-2</v>
      </c>
      <c r="M321" s="78">
        <v>8.0600000000000005E-2</v>
      </c>
      <c r="N321" s="77">
        <v>7645.49</v>
      </c>
      <c r="O321" s="77">
        <v>101.56</v>
      </c>
      <c r="P321" s="77">
        <v>19.012790464298401</v>
      </c>
      <c r="Q321" s="78">
        <v>2E-3</v>
      </c>
      <c r="R321" s="78">
        <v>2.0000000000000001E-4</v>
      </c>
      <c r="W321" s="100"/>
    </row>
    <row r="322" spans="2:23">
      <c r="B322" t="s">
        <v>3357</v>
      </c>
      <c r="C322" t="s">
        <v>3055</v>
      </c>
      <c r="D322" t="s">
        <v>3364</v>
      </c>
      <c r="E322"/>
      <c r="F322" t="s">
        <v>3091</v>
      </c>
      <c r="G322" s="95">
        <v>44861</v>
      </c>
      <c r="H322" t="s">
        <v>2201</v>
      </c>
      <c r="I322" s="77">
        <v>1.83</v>
      </c>
      <c r="J322" t="s">
        <v>1076</v>
      </c>
      <c r="K322" t="s">
        <v>120</v>
      </c>
      <c r="L322" s="78">
        <v>7.1599999999999997E-2</v>
      </c>
      <c r="M322" s="78">
        <v>8.0100000000000005E-2</v>
      </c>
      <c r="N322" s="77">
        <v>3359.38</v>
      </c>
      <c r="O322" s="77">
        <v>101.56</v>
      </c>
      <c r="P322" s="77">
        <v>8.3541000027408003</v>
      </c>
      <c r="Q322" s="78">
        <v>8.9999999999999998E-4</v>
      </c>
      <c r="R322" s="78">
        <v>1E-4</v>
      </c>
      <c r="W322" s="100"/>
    </row>
    <row r="323" spans="2:23">
      <c r="B323" t="s">
        <v>3357</v>
      </c>
      <c r="C323" t="s">
        <v>3055</v>
      </c>
      <c r="D323" t="s">
        <v>3365</v>
      </c>
      <c r="E323"/>
      <c r="F323" t="s">
        <v>3091</v>
      </c>
      <c r="G323" s="95">
        <v>44910</v>
      </c>
      <c r="H323" t="s">
        <v>2201</v>
      </c>
      <c r="I323" s="77">
        <v>1.83</v>
      </c>
      <c r="J323" t="s">
        <v>1076</v>
      </c>
      <c r="K323" t="s">
        <v>120</v>
      </c>
      <c r="L323" s="78">
        <v>7.1599999999999997E-2</v>
      </c>
      <c r="M323" s="78">
        <v>8.0100000000000005E-2</v>
      </c>
      <c r="N323" s="77">
        <v>2316.8200000000002</v>
      </c>
      <c r="O323" s="77">
        <v>101.56</v>
      </c>
      <c r="P323" s="77">
        <v>5.7614637130512003</v>
      </c>
      <c r="Q323" s="78">
        <v>5.9999999999999995E-4</v>
      </c>
      <c r="R323" s="78">
        <v>1E-4</v>
      </c>
      <c r="W323" s="100"/>
    </row>
    <row r="324" spans="2:23">
      <c r="B324" t="s">
        <v>3357</v>
      </c>
      <c r="C324" t="s">
        <v>3055</v>
      </c>
      <c r="D324" t="s">
        <v>3366</v>
      </c>
      <c r="E324"/>
      <c r="F324" t="s">
        <v>3091</v>
      </c>
      <c r="G324" s="95">
        <v>45048</v>
      </c>
      <c r="H324" t="s">
        <v>2201</v>
      </c>
      <c r="I324" s="77">
        <v>1.83</v>
      </c>
      <c r="J324" t="s">
        <v>1076</v>
      </c>
      <c r="K324" t="s">
        <v>120</v>
      </c>
      <c r="L324" s="78">
        <v>7.0300000000000001E-2</v>
      </c>
      <c r="M324" s="78">
        <v>7.9000000000000001E-2</v>
      </c>
      <c r="N324" s="77">
        <v>3475.22</v>
      </c>
      <c r="O324" s="77">
        <v>101.07</v>
      </c>
      <c r="P324" s="77">
        <v>8.6004745255043993</v>
      </c>
      <c r="Q324" s="78">
        <v>8.9999999999999998E-4</v>
      </c>
      <c r="R324" s="78">
        <v>1E-4</v>
      </c>
      <c r="W324" s="100"/>
    </row>
    <row r="325" spans="2:23">
      <c r="B325" t="s">
        <v>3367</v>
      </c>
      <c r="C325" t="s">
        <v>3055</v>
      </c>
      <c r="D325" t="s">
        <v>3368</v>
      </c>
      <c r="E325"/>
      <c r="F325" t="s">
        <v>3091</v>
      </c>
      <c r="G325" s="95">
        <v>44341</v>
      </c>
      <c r="H325" t="s">
        <v>2201</v>
      </c>
      <c r="I325" s="77">
        <v>0.72</v>
      </c>
      <c r="J325" t="s">
        <v>1076</v>
      </c>
      <c r="K325" t="s">
        <v>106</v>
      </c>
      <c r="L325" s="78">
        <v>7.6600000000000001E-2</v>
      </c>
      <c r="M325" s="78">
        <v>8.9099999999999999E-2</v>
      </c>
      <c r="N325" s="77">
        <v>16407.77</v>
      </c>
      <c r="O325" s="77">
        <v>99.66</v>
      </c>
      <c r="P325" s="77">
        <v>60.371523384744002</v>
      </c>
      <c r="Q325" s="78">
        <v>6.4999999999999997E-3</v>
      </c>
      <c r="R325" s="78">
        <v>5.9999999999999995E-4</v>
      </c>
      <c r="W325" s="100"/>
    </row>
    <row r="326" spans="2:23">
      <c r="B326" t="s">
        <v>3367</v>
      </c>
      <c r="C326" t="s">
        <v>3055</v>
      </c>
      <c r="D326" t="s">
        <v>3369</v>
      </c>
      <c r="E326"/>
      <c r="F326" t="s">
        <v>3091</v>
      </c>
      <c r="G326" s="95">
        <v>44748</v>
      </c>
      <c r="H326" t="s">
        <v>2201</v>
      </c>
      <c r="I326" s="77">
        <v>0.72</v>
      </c>
      <c r="J326" t="s">
        <v>1076</v>
      </c>
      <c r="K326" t="s">
        <v>106</v>
      </c>
      <c r="L326" s="78">
        <v>7.6600000000000001E-2</v>
      </c>
      <c r="M326" s="78">
        <v>8.9099999999999999E-2</v>
      </c>
      <c r="N326" s="77">
        <v>45.76</v>
      </c>
      <c r="O326" s="77">
        <v>100.39590034965035</v>
      </c>
      <c r="P326" s="77">
        <v>0.169614777488</v>
      </c>
      <c r="Q326" s="78">
        <v>0</v>
      </c>
      <c r="R326" s="78">
        <v>0</v>
      </c>
      <c r="W326" s="100"/>
    </row>
    <row r="327" spans="2:23">
      <c r="B327" t="s">
        <v>3367</v>
      </c>
      <c r="C327" t="s">
        <v>3055</v>
      </c>
      <c r="D327" t="s">
        <v>3370</v>
      </c>
      <c r="E327"/>
      <c r="F327" t="s">
        <v>3091</v>
      </c>
      <c r="G327" s="95">
        <v>44978</v>
      </c>
      <c r="H327" t="s">
        <v>2201</v>
      </c>
      <c r="I327" s="77">
        <v>0.72</v>
      </c>
      <c r="J327" t="s">
        <v>1076</v>
      </c>
      <c r="K327" t="s">
        <v>106</v>
      </c>
      <c r="L327" s="78">
        <v>7.6600000000000001E-2</v>
      </c>
      <c r="M327" s="78">
        <v>8.9099999999999999E-2</v>
      </c>
      <c r="N327" s="77">
        <v>62.5</v>
      </c>
      <c r="O327" s="77">
        <v>99.64</v>
      </c>
      <c r="P327" s="77">
        <v>0.22991929999999999</v>
      </c>
      <c r="Q327" s="78">
        <v>0</v>
      </c>
      <c r="R327" s="78">
        <v>0</v>
      </c>
      <c r="W327" s="100"/>
    </row>
    <row r="328" spans="2:23">
      <c r="B328" t="s">
        <v>3367</v>
      </c>
      <c r="C328" t="s">
        <v>3055</v>
      </c>
      <c r="D328" t="s">
        <v>3371</v>
      </c>
      <c r="E328"/>
      <c r="F328" t="s">
        <v>3091</v>
      </c>
      <c r="G328" s="95">
        <v>41816</v>
      </c>
      <c r="H328" t="s">
        <v>2201</v>
      </c>
      <c r="I328" s="77">
        <v>0.72</v>
      </c>
      <c r="J328" t="s">
        <v>1076</v>
      </c>
      <c r="K328" t="s">
        <v>106</v>
      </c>
      <c r="L328" s="78">
        <v>7.6499999999999999E-2</v>
      </c>
      <c r="M328" s="78">
        <v>8.8999999999999996E-2</v>
      </c>
      <c r="N328" s="77">
        <v>32.450000000000003</v>
      </c>
      <c r="O328" s="77">
        <v>99.65</v>
      </c>
      <c r="P328" s="77">
        <v>0.1193860811</v>
      </c>
      <c r="Q328" s="78">
        <v>0</v>
      </c>
      <c r="R328" s="78">
        <v>0</v>
      </c>
      <c r="W328" s="100"/>
    </row>
    <row r="329" spans="2:23">
      <c r="B329" t="s">
        <v>3367</v>
      </c>
      <c r="C329" t="s">
        <v>3055</v>
      </c>
      <c r="D329" t="s">
        <v>3372</v>
      </c>
      <c r="E329"/>
      <c r="F329" t="s">
        <v>3091</v>
      </c>
      <c r="G329" s="95">
        <v>45036</v>
      </c>
      <c r="H329" t="s">
        <v>2201</v>
      </c>
      <c r="I329" s="77">
        <v>0.72</v>
      </c>
      <c r="J329" t="s">
        <v>1076</v>
      </c>
      <c r="K329" t="s">
        <v>106</v>
      </c>
      <c r="L329" s="78">
        <v>7.6600000000000001E-2</v>
      </c>
      <c r="M329" s="78">
        <v>8.9099999999999999E-2</v>
      </c>
      <c r="N329" s="77">
        <v>118.57</v>
      </c>
      <c r="O329" s="77">
        <v>99.75</v>
      </c>
      <c r="P329" s="77">
        <v>0.4366660389</v>
      </c>
      <c r="Q329" s="78">
        <v>0</v>
      </c>
      <c r="R329" s="78">
        <v>0</v>
      </c>
      <c r="W329" s="100"/>
    </row>
    <row r="330" spans="2:23">
      <c r="B330" t="s">
        <v>3367</v>
      </c>
      <c r="C330" t="s">
        <v>3055</v>
      </c>
      <c r="D330" t="s">
        <v>3373</v>
      </c>
      <c r="E330"/>
      <c r="F330" t="s">
        <v>3091</v>
      </c>
      <c r="G330" s="95">
        <v>45068</v>
      </c>
      <c r="H330" t="s">
        <v>2201</v>
      </c>
      <c r="I330" s="77">
        <v>0.72</v>
      </c>
      <c r="J330" t="s">
        <v>1076</v>
      </c>
      <c r="K330" t="s">
        <v>106</v>
      </c>
      <c r="L330" s="78">
        <v>7.6600000000000001E-2</v>
      </c>
      <c r="M330" s="78">
        <v>8.9099999999999999E-2</v>
      </c>
      <c r="N330" s="77">
        <v>64.08</v>
      </c>
      <c r="O330" s="77">
        <v>99.47</v>
      </c>
      <c r="P330" s="77">
        <v>0.23532946819200001</v>
      </c>
      <c r="Q330" s="78">
        <v>0</v>
      </c>
      <c r="R330" s="78">
        <v>0</v>
      </c>
      <c r="W330" s="100"/>
    </row>
    <row r="331" spans="2:23">
      <c r="B331" t="s">
        <v>3367</v>
      </c>
      <c r="C331" t="s">
        <v>3055</v>
      </c>
      <c r="D331" t="s">
        <v>3374</v>
      </c>
      <c r="E331"/>
      <c r="F331" t="s">
        <v>3091</v>
      </c>
      <c r="G331" s="95">
        <v>45097</v>
      </c>
      <c r="H331" t="s">
        <v>2201</v>
      </c>
      <c r="I331" s="77">
        <v>0.72</v>
      </c>
      <c r="J331" t="s">
        <v>1076</v>
      </c>
      <c r="K331" t="s">
        <v>106</v>
      </c>
      <c r="L331" s="78">
        <v>7.6600000000000001E-2</v>
      </c>
      <c r="M331" s="78">
        <v>8.9200000000000002E-2</v>
      </c>
      <c r="N331" s="77">
        <v>50.04</v>
      </c>
      <c r="O331" s="77">
        <v>99.65</v>
      </c>
      <c r="P331" s="77">
        <v>0.18410106311999999</v>
      </c>
      <c r="Q331" s="78">
        <v>0</v>
      </c>
      <c r="R331" s="78">
        <v>0</v>
      </c>
      <c r="W331" s="100"/>
    </row>
    <row r="332" spans="2:23">
      <c r="B332" t="s">
        <v>3375</v>
      </c>
      <c r="C332" t="s">
        <v>3055</v>
      </c>
      <c r="D332" t="s">
        <v>3376</v>
      </c>
      <c r="E332"/>
      <c r="F332" t="s">
        <v>3091</v>
      </c>
      <c r="G332" s="95">
        <v>44529</v>
      </c>
      <c r="H332" t="s">
        <v>2201</v>
      </c>
      <c r="I332" s="77">
        <v>2.78</v>
      </c>
      <c r="J332" t="s">
        <v>1076</v>
      </c>
      <c r="K332" t="s">
        <v>203</v>
      </c>
      <c r="L332" s="78">
        <v>6.7299999999999999E-2</v>
      </c>
      <c r="M332" s="78">
        <v>7.9299999999999995E-2</v>
      </c>
      <c r="N332" s="77">
        <v>159645</v>
      </c>
      <c r="O332" s="77">
        <v>100.53</v>
      </c>
      <c r="P332" s="77">
        <v>55.128699204749999</v>
      </c>
      <c r="Q332" s="78">
        <v>5.8999999999999999E-3</v>
      </c>
      <c r="R332" s="78">
        <v>5.9999999999999995E-4</v>
      </c>
      <c r="W332" s="100"/>
    </row>
    <row r="333" spans="2:23">
      <c r="B333" t="s">
        <v>3375</v>
      </c>
      <c r="C333" t="s">
        <v>3055</v>
      </c>
      <c r="D333" t="s">
        <v>3377</v>
      </c>
      <c r="E333"/>
      <c r="F333" t="s">
        <v>3091</v>
      </c>
      <c r="G333" s="95">
        <v>44880</v>
      </c>
      <c r="H333" t="s">
        <v>2201</v>
      </c>
      <c r="I333" s="77">
        <v>1.07</v>
      </c>
      <c r="J333" t="s">
        <v>1076</v>
      </c>
      <c r="K333" t="s">
        <v>201</v>
      </c>
      <c r="L333" s="78">
        <v>6.5699999999999995E-2</v>
      </c>
      <c r="M333" s="78">
        <v>7.1599999999999997E-2</v>
      </c>
      <c r="N333" s="77">
        <v>4376.13</v>
      </c>
      <c r="O333" s="77">
        <v>100.81919452054765</v>
      </c>
      <c r="P333" s="77">
        <v>1.5102204175779901</v>
      </c>
      <c r="Q333" s="78">
        <v>2.0000000000000001E-4</v>
      </c>
      <c r="R333" s="78">
        <v>0</v>
      </c>
      <c r="W333" s="100"/>
    </row>
    <row r="334" spans="2:23">
      <c r="B334" t="s">
        <v>3375</v>
      </c>
      <c r="C334" t="s">
        <v>3055</v>
      </c>
      <c r="D334" t="s">
        <v>3378</v>
      </c>
      <c r="E334"/>
      <c r="F334" t="s">
        <v>3091</v>
      </c>
      <c r="G334" s="95">
        <v>44977</v>
      </c>
      <c r="H334" t="s">
        <v>2201</v>
      </c>
      <c r="I334" s="77">
        <v>1.08</v>
      </c>
      <c r="J334" t="s">
        <v>1076</v>
      </c>
      <c r="K334" t="s">
        <v>201</v>
      </c>
      <c r="L334" s="78">
        <v>6.6500000000000004E-2</v>
      </c>
      <c r="M334" s="78">
        <v>5.3999999999999999E-2</v>
      </c>
      <c r="N334" s="77">
        <v>1694.11</v>
      </c>
      <c r="O334" s="77">
        <v>102.5</v>
      </c>
      <c r="P334" s="77">
        <v>0.59439119932499995</v>
      </c>
      <c r="Q334" s="78">
        <v>1E-4</v>
      </c>
      <c r="R334" s="78">
        <v>0</v>
      </c>
      <c r="W334" s="100"/>
    </row>
    <row r="335" spans="2:23">
      <c r="B335" t="s">
        <v>3375</v>
      </c>
      <c r="C335" t="s">
        <v>3055</v>
      </c>
      <c r="D335" t="s">
        <v>3379</v>
      </c>
      <c r="E335"/>
      <c r="F335" t="s">
        <v>3091</v>
      </c>
      <c r="G335" s="95">
        <v>45069</v>
      </c>
      <c r="H335" t="s">
        <v>2201</v>
      </c>
      <c r="I335" s="77">
        <v>1.08</v>
      </c>
      <c r="J335" t="s">
        <v>1076</v>
      </c>
      <c r="K335" t="s">
        <v>201</v>
      </c>
      <c r="L335" s="78">
        <v>6.6500000000000004E-2</v>
      </c>
      <c r="M335" s="78">
        <v>7.1800000000000003E-2</v>
      </c>
      <c r="N335" s="77">
        <v>2779.69</v>
      </c>
      <c r="O335" s="77">
        <v>100.3</v>
      </c>
      <c r="P335" s="77">
        <v>0.95434235066100004</v>
      </c>
      <c r="Q335" s="78">
        <v>1E-4</v>
      </c>
      <c r="R335" s="78">
        <v>0</v>
      </c>
      <c r="W335" s="100"/>
    </row>
    <row r="336" spans="2:23">
      <c r="B336" t="s">
        <v>3380</v>
      </c>
      <c r="C336" t="s">
        <v>3055</v>
      </c>
      <c r="D336" t="s">
        <v>3381</v>
      </c>
      <c r="E336"/>
      <c r="F336" t="s">
        <v>324</v>
      </c>
      <c r="G336" s="95">
        <v>43788</v>
      </c>
      <c r="H336" t="s">
        <v>2201</v>
      </c>
      <c r="I336" s="77">
        <v>3.08</v>
      </c>
      <c r="J336" t="s">
        <v>1076</v>
      </c>
      <c r="K336" t="s">
        <v>110</v>
      </c>
      <c r="L336" s="78">
        <v>5.5599999999999997E-2</v>
      </c>
      <c r="M336" s="78">
        <v>5.4199999999999998E-2</v>
      </c>
      <c r="N336" s="77">
        <v>32084.45</v>
      </c>
      <c r="O336" s="77">
        <v>101.91000000000018</v>
      </c>
      <c r="P336" s="77">
        <v>131.88114056403299</v>
      </c>
      <c r="Q336" s="78">
        <v>1.4200000000000001E-2</v>
      </c>
      <c r="R336" s="78">
        <v>1.4E-3</v>
      </c>
      <c r="W336" s="100"/>
    </row>
    <row r="337" spans="2:23">
      <c r="B337" t="s">
        <v>3380</v>
      </c>
      <c r="C337" t="s">
        <v>3055</v>
      </c>
      <c r="D337" t="s">
        <v>3382</v>
      </c>
      <c r="E337"/>
      <c r="F337" t="s">
        <v>324</v>
      </c>
      <c r="G337" s="95">
        <v>44195</v>
      </c>
      <c r="H337" t="s">
        <v>2201</v>
      </c>
      <c r="I337" s="77">
        <v>2.98</v>
      </c>
      <c r="J337" t="s">
        <v>1076</v>
      </c>
      <c r="K337" t="s">
        <v>113</v>
      </c>
      <c r="L337" s="78">
        <v>7.6600000000000001E-2</v>
      </c>
      <c r="M337" s="78">
        <v>8.14E-2</v>
      </c>
      <c r="N337" s="77">
        <v>8343.32</v>
      </c>
      <c r="O337" s="77">
        <v>100.14</v>
      </c>
      <c r="P337" s="77">
        <v>39.032056527261602</v>
      </c>
      <c r="Q337" s="78">
        <v>4.1999999999999997E-3</v>
      </c>
      <c r="R337" s="78">
        <v>4.0000000000000002E-4</v>
      </c>
      <c r="W337" s="100"/>
    </row>
    <row r="338" spans="2:23">
      <c r="B338" t="s">
        <v>3380</v>
      </c>
      <c r="C338" t="s">
        <v>3055</v>
      </c>
      <c r="D338" t="s">
        <v>3383</v>
      </c>
      <c r="E338"/>
      <c r="F338" t="s">
        <v>324</v>
      </c>
      <c r="G338" s="95">
        <v>45099</v>
      </c>
      <c r="H338" t="s">
        <v>2201</v>
      </c>
      <c r="I338" s="77">
        <v>3.12</v>
      </c>
      <c r="J338" t="s">
        <v>1076</v>
      </c>
      <c r="K338" t="s">
        <v>110</v>
      </c>
      <c r="L338" s="78">
        <v>5.4300000000000001E-2</v>
      </c>
      <c r="M338" s="78">
        <v>5.5500000000000001E-2</v>
      </c>
      <c r="N338" s="77">
        <v>557.95000000000005</v>
      </c>
      <c r="O338" s="77">
        <v>100</v>
      </c>
      <c r="P338" s="77">
        <v>2.2504355299999999</v>
      </c>
      <c r="Q338" s="78">
        <v>2.0000000000000001E-4</v>
      </c>
      <c r="R338" s="78">
        <v>0</v>
      </c>
      <c r="W338" s="100"/>
    </row>
    <row r="339" spans="2:23">
      <c r="B339" t="s">
        <v>3384</v>
      </c>
      <c r="C339" t="s">
        <v>3055</v>
      </c>
      <c r="D339" t="s">
        <v>3385</v>
      </c>
      <c r="E339"/>
      <c r="F339" t="s">
        <v>324</v>
      </c>
      <c r="G339" s="95">
        <v>44677</v>
      </c>
      <c r="H339" t="s">
        <v>2201</v>
      </c>
      <c r="I339" s="77">
        <v>2.92</v>
      </c>
      <c r="J339" t="s">
        <v>1076</v>
      </c>
      <c r="K339" t="s">
        <v>203</v>
      </c>
      <c r="L339" s="78">
        <v>0.1045</v>
      </c>
      <c r="M339" s="78">
        <v>0.11990000000000001</v>
      </c>
      <c r="N339" s="77">
        <v>48678.61</v>
      </c>
      <c r="O339" s="77">
        <v>102.12</v>
      </c>
      <c r="P339" s="77">
        <v>17.075589908742</v>
      </c>
      <c r="Q339" s="78">
        <v>1.8E-3</v>
      </c>
      <c r="R339" s="78">
        <v>2.0000000000000001E-4</v>
      </c>
      <c r="W339" s="100"/>
    </row>
    <row r="340" spans="2:23">
      <c r="B340" t="s">
        <v>3384</v>
      </c>
      <c r="C340" t="s">
        <v>3055</v>
      </c>
      <c r="D340" t="s">
        <v>3386</v>
      </c>
      <c r="E340"/>
      <c r="F340" t="s">
        <v>324</v>
      </c>
      <c r="G340" s="95">
        <v>44677</v>
      </c>
      <c r="H340" t="s">
        <v>2201</v>
      </c>
      <c r="I340" s="77">
        <v>3.19</v>
      </c>
      <c r="J340" t="s">
        <v>1076</v>
      </c>
      <c r="K340" t="s">
        <v>203</v>
      </c>
      <c r="L340" s="78">
        <v>6.5299999999999997E-2</v>
      </c>
      <c r="M340" s="78">
        <v>7.6700000000000004E-2</v>
      </c>
      <c r="N340" s="77">
        <v>156274.5</v>
      </c>
      <c r="O340" s="77">
        <v>101.02</v>
      </c>
      <c r="P340" s="77">
        <v>54.227829715650003</v>
      </c>
      <c r="Q340" s="78">
        <v>5.7999999999999996E-3</v>
      </c>
      <c r="R340" s="78">
        <v>5.9999999999999995E-4</v>
      </c>
      <c r="W340" s="100"/>
    </row>
    <row r="341" spans="2:23">
      <c r="B341" t="s">
        <v>3384</v>
      </c>
      <c r="C341" t="s">
        <v>3055</v>
      </c>
      <c r="D341" t="s">
        <v>3387</v>
      </c>
      <c r="E341"/>
      <c r="F341" t="s">
        <v>324</v>
      </c>
      <c r="G341" s="95">
        <v>44684</v>
      </c>
      <c r="H341" t="s">
        <v>2201</v>
      </c>
      <c r="I341" s="77">
        <v>3.13</v>
      </c>
      <c r="J341" t="s">
        <v>1076</v>
      </c>
      <c r="K341" t="s">
        <v>203</v>
      </c>
      <c r="L341" s="78">
        <v>6.9000000000000006E-2</v>
      </c>
      <c r="M341" s="78">
        <v>8.4900000000000003E-2</v>
      </c>
      <c r="N341" s="77">
        <v>7905.45</v>
      </c>
      <c r="O341" s="77">
        <v>101.22</v>
      </c>
      <c r="P341" s="77">
        <v>2.7486514443150001</v>
      </c>
      <c r="Q341" s="78">
        <v>2.9999999999999997E-4</v>
      </c>
      <c r="R341" s="78">
        <v>0</v>
      </c>
      <c r="W341" s="100"/>
    </row>
    <row r="342" spans="2:23">
      <c r="B342" t="s">
        <v>3384</v>
      </c>
      <c r="C342" t="s">
        <v>3055</v>
      </c>
      <c r="D342" t="s">
        <v>3388</v>
      </c>
      <c r="E342"/>
      <c r="F342" t="s">
        <v>324</v>
      </c>
      <c r="G342" s="95">
        <v>44811</v>
      </c>
      <c r="H342" t="s">
        <v>2201</v>
      </c>
      <c r="I342" s="77">
        <v>3.16</v>
      </c>
      <c r="J342" t="s">
        <v>1076</v>
      </c>
      <c r="K342" t="s">
        <v>203</v>
      </c>
      <c r="L342" s="78">
        <v>7.2400000000000006E-2</v>
      </c>
      <c r="M342" s="78">
        <v>8.2000000000000003E-2</v>
      </c>
      <c r="N342" s="77">
        <v>11698.51</v>
      </c>
      <c r="O342" s="77">
        <v>101.22</v>
      </c>
      <c r="P342" s="77">
        <v>4.067463130857</v>
      </c>
      <c r="Q342" s="78">
        <v>4.0000000000000002E-4</v>
      </c>
      <c r="R342" s="78">
        <v>0</v>
      </c>
      <c r="W342" s="100"/>
    </row>
    <row r="343" spans="2:23">
      <c r="B343" t="s">
        <v>3384</v>
      </c>
      <c r="C343" t="s">
        <v>3055</v>
      </c>
      <c r="D343" t="s">
        <v>3389</v>
      </c>
      <c r="E343"/>
      <c r="F343" t="s">
        <v>324</v>
      </c>
      <c r="G343" s="95">
        <v>45089</v>
      </c>
      <c r="H343" t="s">
        <v>2201</v>
      </c>
      <c r="I343" s="77">
        <v>3.18</v>
      </c>
      <c r="J343" t="s">
        <v>1076</v>
      </c>
      <c r="K343" t="s">
        <v>203</v>
      </c>
      <c r="L343" s="78">
        <v>6.9199999999999998E-2</v>
      </c>
      <c r="M343" s="78">
        <v>7.6499999999999999E-2</v>
      </c>
      <c r="N343" s="77">
        <v>11147.26</v>
      </c>
      <c r="O343" s="77">
        <v>99.97</v>
      </c>
      <c r="P343" s="77">
        <v>3.8279350848570002</v>
      </c>
      <c r="Q343" s="78">
        <v>4.0000000000000002E-4</v>
      </c>
      <c r="R343" s="78">
        <v>0</v>
      </c>
      <c r="W343" s="100"/>
    </row>
    <row r="344" spans="2:23">
      <c r="B344" t="s">
        <v>3390</v>
      </c>
      <c r="C344" t="s">
        <v>3055</v>
      </c>
      <c r="D344" t="s">
        <v>3391</v>
      </c>
      <c r="E344"/>
      <c r="F344" t="s">
        <v>918</v>
      </c>
      <c r="G344" s="95">
        <v>44665</v>
      </c>
      <c r="H344" t="s">
        <v>2201</v>
      </c>
      <c r="I344" s="77">
        <v>4.13</v>
      </c>
      <c r="J344" t="s">
        <v>1076</v>
      </c>
      <c r="K344" t="s">
        <v>110</v>
      </c>
      <c r="L344" s="78">
        <v>6.8599999999999994E-2</v>
      </c>
      <c r="M344" s="78">
        <v>7.2599999999999998E-2</v>
      </c>
      <c r="N344" s="77">
        <v>29003.75</v>
      </c>
      <c r="O344" s="77">
        <v>101.44</v>
      </c>
      <c r="P344" s="77">
        <v>118.6682908936</v>
      </c>
      <c r="Q344" s="78">
        <v>1.2800000000000001E-2</v>
      </c>
      <c r="R344" s="78">
        <v>1.2999999999999999E-3</v>
      </c>
      <c r="W344" s="100"/>
    </row>
    <row r="345" spans="2:23">
      <c r="B345" t="s">
        <v>3392</v>
      </c>
      <c r="C345" t="s">
        <v>3055</v>
      </c>
      <c r="D345" t="s">
        <v>3393</v>
      </c>
      <c r="E345"/>
      <c r="F345" t="s">
        <v>885</v>
      </c>
      <c r="G345" s="95">
        <v>43684</v>
      </c>
      <c r="H345" t="s">
        <v>213</v>
      </c>
      <c r="I345" s="77">
        <v>7.16</v>
      </c>
      <c r="J345" t="s">
        <v>900</v>
      </c>
      <c r="K345" t="s">
        <v>106</v>
      </c>
      <c r="L345" s="78">
        <v>4.36E-2</v>
      </c>
      <c r="M345" s="78">
        <v>3.73E-2</v>
      </c>
      <c r="N345" s="77">
        <v>18575.79</v>
      </c>
      <c r="O345" s="77">
        <v>106.93</v>
      </c>
      <c r="P345" s="77">
        <v>73.334536575924005</v>
      </c>
      <c r="Q345" s="78">
        <v>7.9000000000000008E-3</v>
      </c>
      <c r="R345" s="78">
        <v>8.0000000000000004E-4</v>
      </c>
      <c r="W345" s="100"/>
    </row>
    <row r="346" spans="2:23">
      <c r="B346" t="s">
        <v>3394</v>
      </c>
      <c r="C346" t="s">
        <v>3055</v>
      </c>
      <c r="D346" t="s">
        <v>3395</v>
      </c>
      <c r="E346"/>
      <c r="F346" t="s">
        <v>1058</v>
      </c>
      <c r="G346" s="95">
        <v>43811</v>
      </c>
      <c r="H346" t="s">
        <v>879</v>
      </c>
      <c r="I346" s="77">
        <v>7.31</v>
      </c>
      <c r="J346" t="s">
        <v>900</v>
      </c>
      <c r="K346" t="s">
        <v>106</v>
      </c>
      <c r="L346" s="78">
        <v>4.48E-2</v>
      </c>
      <c r="M346" s="78">
        <v>6.2899999999999998E-2</v>
      </c>
      <c r="N346" s="77">
        <v>5897.42</v>
      </c>
      <c r="O346" s="77">
        <v>89.58</v>
      </c>
      <c r="P346" s="77">
        <v>19.504499422512001</v>
      </c>
      <c r="Q346" s="78">
        <v>2.0999999999999999E-3</v>
      </c>
      <c r="R346" s="78">
        <v>2.0000000000000001E-4</v>
      </c>
      <c r="W346" s="100"/>
    </row>
    <row r="347" spans="2:23">
      <c r="B347" t="s">
        <v>3396</v>
      </c>
      <c r="C347" t="s">
        <v>3055</v>
      </c>
      <c r="D347" t="s">
        <v>3397</v>
      </c>
      <c r="E347"/>
      <c r="F347" t="s">
        <v>211</v>
      </c>
      <c r="G347" s="95">
        <v>45058</v>
      </c>
      <c r="H347" t="s">
        <v>212</v>
      </c>
      <c r="I347" s="77">
        <v>1.29</v>
      </c>
      <c r="J347" t="s">
        <v>956</v>
      </c>
      <c r="K347" t="s">
        <v>106</v>
      </c>
      <c r="L347" s="78">
        <v>7.51E-2</v>
      </c>
      <c r="M347" s="78">
        <v>7.9799999999999996E-2</v>
      </c>
      <c r="N347" s="77">
        <v>501.77</v>
      </c>
      <c r="O347" s="77">
        <v>100.3</v>
      </c>
      <c r="P347" s="77">
        <v>1.85809244452</v>
      </c>
      <c r="Q347" s="78">
        <v>2.0000000000000001E-4</v>
      </c>
      <c r="R347" s="78">
        <v>0</v>
      </c>
      <c r="W347" s="100"/>
    </row>
    <row r="348" spans="2:23">
      <c r="B348" t="s">
        <v>3398</v>
      </c>
      <c r="C348" t="s">
        <v>3055</v>
      </c>
      <c r="D348" t="s">
        <v>3399</v>
      </c>
      <c r="E348"/>
      <c r="F348" t="s">
        <v>211</v>
      </c>
      <c r="G348" s="95">
        <v>42870</v>
      </c>
      <c r="H348" t="s">
        <v>212</v>
      </c>
      <c r="I348" s="77">
        <v>0.77</v>
      </c>
      <c r="J348" t="s">
        <v>900</v>
      </c>
      <c r="K348" t="s">
        <v>106</v>
      </c>
      <c r="L348" s="78">
        <v>7.9100000000000004E-2</v>
      </c>
      <c r="M348" s="78">
        <v>9.0700000000000003E-2</v>
      </c>
      <c r="N348" s="77">
        <v>3960.38</v>
      </c>
      <c r="O348" s="77">
        <v>101.41</v>
      </c>
      <c r="P348" s="77">
        <v>14.827889253736</v>
      </c>
      <c r="Q348" s="78">
        <v>1.6000000000000001E-3</v>
      </c>
      <c r="R348" s="78">
        <v>2.0000000000000001E-4</v>
      </c>
      <c r="W348" s="100"/>
    </row>
    <row r="349" spans="2:23">
      <c r="B349" t="s">
        <v>3400</v>
      </c>
      <c r="C349" t="s">
        <v>3055</v>
      </c>
      <c r="D349" t="s">
        <v>3401</v>
      </c>
      <c r="E349"/>
      <c r="F349" t="s">
        <v>211</v>
      </c>
      <c r="G349" s="95">
        <v>42921</v>
      </c>
      <c r="H349" t="s">
        <v>212</v>
      </c>
      <c r="I349" s="77">
        <v>7.21</v>
      </c>
      <c r="J349" t="s">
        <v>900</v>
      </c>
      <c r="K349" t="s">
        <v>106</v>
      </c>
      <c r="L349" s="78">
        <v>7.8899999999999998E-2</v>
      </c>
      <c r="M349" s="78">
        <v>0</v>
      </c>
      <c r="N349" s="77">
        <v>6622.31</v>
      </c>
      <c r="O349" s="77">
        <v>14.370590999999987</v>
      </c>
      <c r="P349" s="77">
        <v>3.5135474932739501</v>
      </c>
      <c r="Q349" s="78">
        <v>4.0000000000000002E-4</v>
      </c>
      <c r="R349" s="78">
        <v>0</v>
      </c>
      <c r="W349" s="100"/>
    </row>
    <row r="350" spans="2:23">
      <c r="B350" t="s">
        <v>3400</v>
      </c>
      <c r="C350" t="s">
        <v>3055</v>
      </c>
      <c r="D350" t="s">
        <v>3402</v>
      </c>
      <c r="E350"/>
      <c r="F350" t="s">
        <v>211</v>
      </c>
      <c r="G350" s="95">
        <v>43342</v>
      </c>
      <c r="H350" t="s">
        <v>212</v>
      </c>
      <c r="I350" s="77">
        <v>1.06</v>
      </c>
      <c r="J350" t="s">
        <v>900</v>
      </c>
      <c r="K350" t="s">
        <v>106</v>
      </c>
      <c r="L350" s="78">
        <v>7.8899999999999998E-2</v>
      </c>
      <c r="M350" s="78">
        <v>0</v>
      </c>
      <c r="N350" s="77">
        <v>1256.93</v>
      </c>
      <c r="O350" s="77">
        <v>14.370591000000008</v>
      </c>
      <c r="P350" s="77">
        <v>0.66687957083266003</v>
      </c>
      <c r="Q350" s="78">
        <v>1E-4</v>
      </c>
      <c r="R350" s="78">
        <v>0</v>
      </c>
      <c r="W350" s="100"/>
    </row>
    <row r="351" spans="2:23">
      <c r="B351" t="s">
        <v>3403</v>
      </c>
      <c r="C351" t="s">
        <v>3055</v>
      </c>
      <c r="D351" t="s">
        <v>3404</v>
      </c>
      <c r="E351"/>
      <c r="F351" t="s">
        <v>211</v>
      </c>
      <c r="G351" s="95">
        <v>43083</v>
      </c>
      <c r="H351" t="s">
        <v>212</v>
      </c>
      <c r="I351" s="77">
        <v>0.62</v>
      </c>
      <c r="J351" t="s">
        <v>900</v>
      </c>
      <c r="K351" t="s">
        <v>116</v>
      </c>
      <c r="L351" s="78">
        <v>6.7799999999999999E-2</v>
      </c>
      <c r="M351" s="78">
        <v>7.0300000000000001E-2</v>
      </c>
      <c r="N351" s="77">
        <v>1471.99</v>
      </c>
      <c r="O351" s="77">
        <v>101.71</v>
      </c>
      <c r="P351" s="77">
        <v>4.1683957369418003</v>
      </c>
      <c r="Q351" s="78">
        <v>4.0000000000000002E-4</v>
      </c>
      <c r="R351" s="78">
        <v>0</v>
      </c>
      <c r="W351" s="100"/>
    </row>
    <row r="352" spans="2:23">
      <c r="B352" t="s">
        <v>3403</v>
      </c>
      <c r="C352" t="s">
        <v>3055</v>
      </c>
      <c r="D352" t="s">
        <v>3405</v>
      </c>
      <c r="E352"/>
      <c r="F352" t="s">
        <v>211</v>
      </c>
      <c r="G352" s="95">
        <v>43083</v>
      </c>
      <c r="H352" t="s">
        <v>212</v>
      </c>
      <c r="I352" s="77">
        <v>5.14</v>
      </c>
      <c r="J352" t="s">
        <v>900</v>
      </c>
      <c r="K352" t="s">
        <v>116</v>
      </c>
      <c r="L352" s="78">
        <v>6.83E-2</v>
      </c>
      <c r="M352" s="78">
        <v>7.3300000000000004E-2</v>
      </c>
      <c r="N352" s="77">
        <v>2583.9499999999998</v>
      </c>
      <c r="O352" s="77">
        <v>101.98</v>
      </c>
      <c r="P352" s="77">
        <v>7.3366794150820001</v>
      </c>
      <c r="Q352" s="78">
        <v>8.0000000000000004E-4</v>
      </c>
      <c r="R352" s="78">
        <v>1E-4</v>
      </c>
      <c r="W352" s="100"/>
    </row>
    <row r="353" spans="2:23">
      <c r="B353" t="s">
        <v>3403</v>
      </c>
      <c r="C353" t="s">
        <v>3055</v>
      </c>
      <c r="D353" t="s">
        <v>3406</v>
      </c>
      <c r="E353"/>
      <c r="F353" t="s">
        <v>211</v>
      </c>
      <c r="G353" s="95">
        <v>43083</v>
      </c>
      <c r="H353" t="s">
        <v>212</v>
      </c>
      <c r="I353" s="77">
        <v>5.47</v>
      </c>
      <c r="J353" t="s">
        <v>900</v>
      </c>
      <c r="K353" t="s">
        <v>116</v>
      </c>
      <c r="L353" s="78">
        <v>4.4999999999999998E-2</v>
      </c>
      <c r="M353" s="78">
        <v>6.6600000000000006E-2</v>
      </c>
      <c r="N353" s="77">
        <v>10335.799999999999</v>
      </c>
      <c r="O353" s="77">
        <v>90.58</v>
      </c>
      <c r="P353" s="77">
        <v>26.066147143287999</v>
      </c>
      <c r="Q353" s="78">
        <v>2.8E-3</v>
      </c>
      <c r="R353" s="78">
        <v>2.9999999999999997E-4</v>
      </c>
      <c r="W353" s="100"/>
    </row>
    <row r="354" spans="2:23">
      <c r="B354" t="s">
        <v>3407</v>
      </c>
      <c r="C354" t="s">
        <v>3055</v>
      </c>
      <c r="D354" t="s">
        <v>3408</v>
      </c>
      <c r="E354"/>
      <c r="F354" t="s">
        <v>211</v>
      </c>
      <c r="G354" s="95">
        <v>44137</v>
      </c>
      <c r="H354" t="s">
        <v>212</v>
      </c>
      <c r="I354" s="77">
        <v>0.22</v>
      </c>
      <c r="J354" t="s">
        <v>956</v>
      </c>
      <c r="K354" t="s">
        <v>106</v>
      </c>
      <c r="L354" s="78">
        <v>7.2800000000000004E-2</v>
      </c>
      <c r="M354" s="78">
        <v>5.6300000000000003E-2</v>
      </c>
      <c r="N354" s="77">
        <v>59318.49</v>
      </c>
      <c r="O354" s="77">
        <v>100.97</v>
      </c>
      <c r="P354" s="77">
        <v>221.12820257127601</v>
      </c>
      <c r="Q354" s="78">
        <v>2.3800000000000002E-2</v>
      </c>
      <c r="R354" s="78">
        <v>2.3999999999999998E-3</v>
      </c>
      <c r="W354" s="100"/>
    </row>
    <row r="355" spans="2:23">
      <c r="B355" t="s">
        <v>3407</v>
      </c>
      <c r="C355" t="s">
        <v>3055</v>
      </c>
      <c r="D355" t="s">
        <v>3409</v>
      </c>
      <c r="E355"/>
      <c r="F355" t="s">
        <v>211</v>
      </c>
      <c r="G355" s="95">
        <v>44679</v>
      </c>
      <c r="H355" t="s">
        <v>212</v>
      </c>
      <c r="I355" s="77">
        <v>0.22</v>
      </c>
      <c r="J355" t="s">
        <v>956</v>
      </c>
      <c r="K355" t="s">
        <v>106</v>
      </c>
      <c r="L355" s="78">
        <v>7.2800000000000004E-2</v>
      </c>
      <c r="M355" s="78">
        <v>5.6300000000000003E-2</v>
      </c>
      <c r="N355" s="77">
        <v>510.81</v>
      </c>
      <c r="O355" s="77">
        <v>101.14</v>
      </c>
      <c r="P355" s="77">
        <v>1.907409899928</v>
      </c>
      <c r="Q355" s="78">
        <v>2.0000000000000001E-4</v>
      </c>
      <c r="R355" s="78">
        <v>0</v>
      </c>
      <c r="W355" s="100"/>
    </row>
    <row r="356" spans="2:23">
      <c r="B356" t="s">
        <v>3407</v>
      </c>
      <c r="C356" t="s">
        <v>3055</v>
      </c>
      <c r="D356" t="s">
        <v>3410</v>
      </c>
      <c r="E356"/>
      <c r="F356" t="s">
        <v>211</v>
      </c>
      <c r="G356" s="95">
        <v>44810</v>
      </c>
      <c r="H356" t="s">
        <v>212</v>
      </c>
      <c r="I356" s="77">
        <v>0.22</v>
      </c>
      <c r="J356" t="s">
        <v>956</v>
      </c>
      <c r="K356" t="s">
        <v>106</v>
      </c>
      <c r="L356" s="78">
        <v>7.2800000000000004E-2</v>
      </c>
      <c r="M356" s="78">
        <v>5.6300000000000003E-2</v>
      </c>
      <c r="N356" s="77">
        <v>924.34</v>
      </c>
      <c r="O356" s="77">
        <v>100.97</v>
      </c>
      <c r="P356" s="77">
        <v>3.4457661138160001</v>
      </c>
      <c r="Q356" s="78">
        <v>4.0000000000000002E-4</v>
      </c>
      <c r="R356" s="78">
        <v>0</v>
      </c>
      <c r="W356" s="100"/>
    </row>
    <row r="357" spans="2:23">
      <c r="B357" t="s">
        <v>3411</v>
      </c>
      <c r="C357" t="s">
        <v>3055</v>
      </c>
      <c r="D357" t="s">
        <v>3412</v>
      </c>
      <c r="E357"/>
      <c r="F357" t="s">
        <v>211</v>
      </c>
      <c r="G357" s="95">
        <v>44150</v>
      </c>
      <c r="H357" t="s">
        <v>212</v>
      </c>
      <c r="I357" s="77">
        <v>0.05</v>
      </c>
      <c r="J357" t="s">
        <v>956</v>
      </c>
      <c r="K357" t="s">
        <v>106</v>
      </c>
      <c r="L357" s="78">
        <v>7.0900000000000005E-2</v>
      </c>
      <c r="M357" s="78">
        <v>5.5899999999999998E-2</v>
      </c>
      <c r="N357" s="77">
        <v>51681.45</v>
      </c>
      <c r="O357" s="77">
        <v>100.37</v>
      </c>
      <c r="P357" s="77">
        <v>191.51390267958001</v>
      </c>
      <c r="Q357" s="78">
        <v>2.06E-2</v>
      </c>
      <c r="R357" s="78">
        <v>2E-3</v>
      </c>
      <c r="W357" s="100"/>
    </row>
    <row r="358" spans="2:23">
      <c r="B358" t="s">
        <v>3411</v>
      </c>
      <c r="C358" t="s">
        <v>3055</v>
      </c>
      <c r="D358" t="s">
        <v>3413</v>
      </c>
      <c r="E358"/>
      <c r="F358" t="s">
        <v>211</v>
      </c>
      <c r="G358" s="95">
        <v>44169</v>
      </c>
      <c r="H358" t="s">
        <v>212</v>
      </c>
      <c r="I358" s="77">
        <v>0.05</v>
      </c>
      <c r="J358" t="s">
        <v>956</v>
      </c>
      <c r="K358" t="s">
        <v>106</v>
      </c>
      <c r="L358" s="78">
        <v>7.0900000000000005E-2</v>
      </c>
      <c r="M358" s="78">
        <v>5.5899999999999998E-2</v>
      </c>
      <c r="N358" s="77">
        <v>122.53</v>
      </c>
      <c r="O358" s="77">
        <v>100.9</v>
      </c>
      <c r="P358" s="77">
        <v>0.45645218684</v>
      </c>
      <c r="Q358" s="78">
        <v>0</v>
      </c>
      <c r="R358" s="78">
        <v>0</v>
      </c>
      <c r="W358" s="100"/>
    </row>
    <row r="359" spans="2:23">
      <c r="B359" t="s">
        <v>3411</v>
      </c>
      <c r="C359" t="s">
        <v>3055</v>
      </c>
      <c r="D359" t="s">
        <v>3414</v>
      </c>
      <c r="E359"/>
      <c r="F359" t="s">
        <v>211</v>
      </c>
      <c r="G359" s="95">
        <v>44326</v>
      </c>
      <c r="H359" t="s">
        <v>212</v>
      </c>
      <c r="I359" s="77">
        <v>0.05</v>
      </c>
      <c r="J359" t="s">
        <v>956</v>
      </c>
      <c r="K359" t="s">
        <v>106</v>
      </c>
      <c r="L359" s="78">
        <v>7.0900000000000005E-2</v>
      </c>
      <c r="M359" s="78">
        <v>5.5899999999999998E-2</v>
      </c>
      <c r="N359" s="77">
        <v>25.93</v>
      </c>
      <c r="O359" s="77">
        <v>100.9</v>
      </c>
      <c r="P359" s="77">
        <v>9.6595162040000002E-2</v>
      </c>
      <c r="Q359" s="78">
        <v>0</v>
      </c>
      <c r="R359" s="78">
        <v>0</v>
      </c>
      <c r="W359" s="100"/>
    </row>
    <row r="360" spans="2:23">
      <c r="B360" t="s">
        <v>3411</v>
      </c>
      <c r="C360" t="s">
        <v>3055</v>
      </c>
      <c r="D360" t="s">
        <v>3415</v>
      </c>
      <c r="E360"/>
      <c r="F360" t="s">
        <v>211</v>
      </c>
      <c r="G360" s="95">
        <v>44497</v>
      </c>
      <c r="H360" t="s">
        <v>212</v>
      </c>
      <c r="I360" s="77">
        <v>0.05</v>
      </c>
      <c r="J360" t="s">
        <v>956</v>
      </c>
      <c r="K360" t="s">
        <v>106</v>
      </c>
      <c r="L360" s="78">
        <v>7.0900000000000005E-2</v>
      </c>
      <c r="M360" s="78">
        <v>5.5899999999999998E-2</v>
      </c>
      <c r="N360" s="77">
        <v>38.520000000000003</v>
      </c>
      <c r="O360" s="77">
        <v>100.37</v>
      </c>
      <c r="P360" s="77">
        <v>0.142742038608</v>
      </c>
      <c r="Q360" s="78">
        <v>0</v>
      </c>
      <c r="R360" s="78">
        <v>0</v>
      </c>
      <c r="W360" s="100"/>
    </row>
    <row r="361" spans="2:23">
      <c r="B361" t="s">
        <v>3411</v>
      </c>
      <c r="C361" t="s">
        <v>3055</v>
      </c>
      <c r="D361" t="s">
        <v>3416</v>
      </c>
      <c r="E361"/>
      <c r="F361" t="s">
        <v>211</v>
      </c>
      <c r="G361" s="95">
        <v>44733</v>
      </c>
      <c r="H361" t="s">
        <v>212</v>
      </c>
      <c r="I361" s="77">
        <v>0.05</v>
      </c>
      <c r="J361" t="s">
        <v>956</v>
      </c>
      <c r="K361" t="s">
        <v>106</v>
      </c>
      <c r="L361" s="78">
        <v>7.0900000000000005E-2</v>
      </c>
      <c r="M361" s="78">
        <v>5.5899999999999998E-2</v>
      </c>
      <c r="N361" s="77">
        <v>153.4</v>
      </c>
      <c r="O361" s="77">
        <v>100.37</v>
      </c>
      <c r="P361" s="77">
        <v>0.56844830536000002</v>
      </c>
      <c r="Q361" s="78">
        <v>1E-4</v>
      </c>
      <c r="R361" s="78">
        <v>0</v>
      </c>
      <c r="W361" s="100"/>
    </row>
    <row r="362" spans="2:23">
      <c r="B362" t="s">
        <v>3411</v>
      </c>
      <c r="C362" t="s">
        <v>3055</v>
      </c>
      <c r="D362" t="s">
        <v>3417</v>
      </c>
      <c r="E362"/>
      <c r="F362" t="s">
        <v>211</v>
      </c>
      <c r="G362" s="95">
        <v>44819</v>
      </c>
      <c r="H362" t="s">
        <v>212</v>
      </c>
      <c r="I362" s="77">
        <v>0.05</v>
      </c>
      <c r="J362" t="s">
        <v>956</v>
      </c>
      <c r="K362" t="s">
        <v>106</v>
      </c>
      <c r="L362" s="78">
        <v>7.0900000000000005E-2</v>
      </c>
      <c r="M362" s="78">
        <v>5.5899999999999998E-2</v>
      </c>
      <c r="N362" s="77">
        <v>30.11</v>
      </c>
      <c r="O362" s="77">
        <v>100.9</v>
      </c>
      <c r="P362" s="77">
        <v>0.11216661508</v>
      </c>
      <c r="Q362" s="78">
        <v>0</v>
      </c>
      <c r="R362" s="78">
        <v>0</v>
      </c>
      <c r="W362" s="100"/>
    </row>
    <row r="363" spans="2:23">
      <c r="B363" t="s">
        <v>3411</v>
      </c>
      <c r="C363" t="s">
        <v>3055</v>
      </c>
      <c r="D363" t="s">
        <v>3418</v>
      </c>
      <c r="E363"/>
      <c r="F363" t="s">
        <v>211</v>
      </c>
      <c r="G363" s="95">
        <v>44854</v>
      </c>
      <c r="H363" t="s">
        <v>212</v>
      </c>
      <c r="I363" s="77">
        <v>0.05</v>
      </c>
      <c r="J363" t="s">
        <v>956</v>
      </c>
      <c r="K363" t="s">
        <v>106</v>
      </c>
      <c r="L363" s="78">
        <v>7.0900000000000005E-2</v>
      </c>
      <c r="M363" s="78">
        <v>5.4899999999999997E-2</v>
      </c>
      <c r="N363" s="77">
        <v>7.22</v>
      </c>
      <c r="O363" s="77">
        <v>100.9</v>
      </c>
      <c r="P363" s="77">
        <v>2.6896146159999999E-2</v>
      </c>
      <c r="Q363" s="78">
        <v>0</v>
      </c>
      <c r="R363" s="78">
        <v>0</v>
      </c>
      <c r="W363" s="100"/>
    </row>
    <row r="364" spans="2:23">
      <c r="B364" t="s">
        <v>3411</v>
      </c>
      <c r="C364" t="s">
        <v>3055</v>
      </c>
      <c r="D364" t="s">
        <v>3419</v>
      </c>
      <c r="E364"/>
      <c r="F364" t="s">
        <v>211</v>
      </c>
      <c r="G364" s="95">
        <v>44950</v>
      </c>
      <c r="H364" t="s">
        <v>212</v>
      </c>
      <c r="I364" s="77">
        <v>0.05</v>
      </c>
      <c r="J364" t="s">
        <v>956</v>
      </c>
      <c r="K364" t="s">
        <v>106</v>
      </c>
      <c r="L364" s="78">
        <v>7.0900000000000005E-2</v>
      </c>
      <c r="M364" s="78">
        <v>5.5899999999999998E-2</v>
      </c>
      <c r="N364" s="77">
        <v>39.479999999999997</v>
      </c>
      <c r="O364" s="77">
        <v>100.9</v>
      </c>
      <c r="P364" s="77">
        <v>0.14707200143999999</v>
      </c>
      <c r="Q364" s="78">
        <v>0</v>
      </c>
      <c r="R364" s="78">
        <v>0</v>
      </c>
      <c r="W364" s="100"/>
    </row>
    <row r="365" spans="2:23">
      <c r="B365" t="s">
        <v>3411</v>
      </c>
      <c r="C365" t="s">
        <v>3055</v>
      </c>
      <c r="D365" t="s">
        <v>3420</v>
      </c>
      <c r="E365"/>
      <c r="F365" t="s">
        <v>211</v>
      </c>
      <c r="G365" s="95">
        <v>45029</v>
      </c>
      <c r="H365" t="s">
        <v>212</v>
      </c>
      <c r="I365" s="77">
        <v>0.05</v>
      </c>
      <c r="J365" t="s">
        <v>956</v>
      </c>
      <c r="K365" t="s">
        <v>106</v>
      </c>
      <c r="L365" s="78">
        <v>7.0900000000000005E-2</v>
      </c>
      <c r="M365" s="78">
        <v>5.5899999999999998E-2</v>
      </c>
      <c r="N365" s="77">
        <v>13.16</v>
      </c>
      <c r="O365" s="77">
        <v>100.84</v>
      </c>
      <c r="P365" s="77">
        <v>4.8994848447999999E-2</v>
      </c>
      <c r="Q365" s="78">
        <v>0</v>
      </c>
      <c r="R365" s="78">
        <v>0</v>
      </c>
      <c r="W365" s="100"/>
    </row>
    <row r="366" spans="2:23">
      <c r="B366" t="s">
        <v>3421</v>
      </c>
      <c r="C366" t="s">
        <v>3055</v>
      </c>
      <c r="D366" t="s">
        <v>3422</v>
      </c>
      <c r="E366"/>
      <c r="F366" t="s">
        <v>211</v>
      </c>
      <c r="G366" s="95">
        <v>43397</v>
      </c>
      <c r="H366" t="s">
        <v>212</v>
      </c>
      <c r="I366" s="77">
        <v>0.03</v>
      </c>
      <c r="J366" t="s">
        <v>956</v>
      </c>
      <c r="K366" t="s">
        <v>106</v>
      </c>
      <c r="L366" s="78">
        <v>7.0499999999999993E-2</v>
      </c>
      <c r="M366" s="78">
        <v>6.1199999999999997E-2</v>
      </c>
      <c r="N366" s="77">
        <v>31904.13</v>
      </c>
      <c r="O366" s="77">
        <v>100.42</v>
      </c>
      <c r="P366" s="77">
        <v>118.284766161432</v>
      </c>
      <c r="Q366" s="78">
        <v>1.2699999999999999E-2</v>
      </c>
      <c r="R366" s="78">
        <v>1.2999999999999999E-3</v>
      </c>
      <c r="W366" s="100"/>
    </row>
    <row r="367" spans="2:23">
      <c r="B367" t="s">
        <v>3423</v>
      </c>
      <c r="C367" t="s">
        <v>3055</v>
      </c>
      <c r="D367" t="s">
        <v>3424</v>
      </c>
      <c r="E367"/>
      <c r="F367" t="s">
        <v>211</v>
      </c>
      <c r="G367" s="95">
        <v>43536</v>
      </c>
      <c r="H367" t="s">
        <v>212</v>
      </c>
      <c r="I367" s="77">
        <v>2.6</v>
      </c>
      <c r="J367" t="s">
        <v>900</v>
      </c>
      <c r="K367" t="s">
        <v>106</v>
      </c>
      <c r="L367" s="78">
        <v>7.4999999999999997E-2</v>
      </c>
      <c r="M367" s="78">
        <v>7.2999999999999995E-2</v>
      </c>
      <c r="N367" s="77">
        <v>9018.43</v>
      </c>
      <c r="O367" s="77">
        <v>102.4</v>
      </c>
      <c r="P367" s="77">
        <v>34.095148605440002</v>
      </c>
      <c r="Q367" s="78">
        <v>3.7000000000000002E-3</v>
      </c>
      <c r="R367" s="78">
        <v>4.0000000000000002E-4</v>
      </c>
      <c r="W367" s="100"/>
    </row>
    <row r="368" spans="2:23">
      <c r="B368" t="s">
        <v>3423</v>
      </c>
      <c r="C368" t="s">
        <v>3055</v>
      </c>
      <c r="D368" t="s">
        <v>3425</v>
      </c>
      <c r="E368"/>
      <c r="F368" t="s">
        <v>211</v>
      </c>
      <c r="G368" s="95">
        <v>43570</v>
      </c>
      <c r="H368" t="s">
        <v>212</v>
      </c>
      <c r="I368" s="77">
        <v>2.6</v>
      </c>
      <c r="J368" t="s">
        <v>900</v>
      </c>
      <c r="K368" t="s">
        <v>106</v>
      </c>
      <c r="L368" s="78">
        <v>7.4999999999999997E-2</v>
      </c>
      <c r="M368" s="78">
        <v>7.2900000000000006E-2</v>
      </c>
      <c r="N368" s="77">
        <v>7276.7</v>
      </c>
      <c r="O368" s="77">
        <v>102.42</v>
      </c>
      <c r="P368" s="77">
        <v>27.515723348880002</v>
      </c>
      <c r="Q368" s="78">
        <v>3.0000000000000001E-3</v>
      </c>
      <c r="R368" s="78">
        <v>2.9999999999999997E-4</v>
      </c>
      <c r="W368" s="100"/>
    </row>
    <row r="369" spans="2:23">
      <c r="B369" t="s">
        <v>3423</v>
      </c>
      <c r="C369" t="s">
        <v>3055</v>
      </c>
      <c r="D369" t="s">
        <v>3426</v>
      </c>
      <c r="E369"/>
      <c r="F369" t="s">
        <v>211</v>
      </c>
      <c r="G369" s="95">
        <v>43774</v>
      </c>
      <c r="H369" t="s">
        <v>212</v>
      </c>
      <c r="I369" s="77">
        <v>2.6</v>
      </c>
      <c r="J369" t="s">
        <v>900</v>
      </c>
      <c r="K369" t="s">
        <v>106</v>
      </c>
      <c r="L369" s="78">
        <v>7.4999999999999997E-2</v>
      </c>
      <c r="M369" s="78">
        <v>7.1199999999999999E-2</v>
      </c>
      <c r="N369" s="77">
        <v>6645.51</v>
      </c>
      <c r="O369" s="77">
        <v>102.43</v>
      </c>
      <c r="P369" s="77">
        <v>25.131428836956001</v>
      </c>
      <c r="Q369" s="78">
        <v>2.7000000000000001E-3</v>
      </c>
      <c r="R369" s="78">
        <v>2.9999999999999997E-4</v>
      </c>
      <c r="W369" s="100"/>
    </row>
    <row r="370" spans="2:23">
      <c r="B370" t="s">
        <v>3427</v>
      </c>
      <c r="C370" t="s">
        <v>3055</v>
      </c>
      <c r="D370" t="s">
        <v>3428</v>
      </c>
      <c r="E370"/>
      <c r="F370" t="s">
        <v>211</v>
      </c>
      <c r="G370" s="95">
        <v>44144</v>
      </c>
      <c r="H370" t="s">
        <v>212</v>
      </c>
      <c r="I370" s="77">
        <v>0.03</v>
      </c>
      <c r="J370" t="s">
        <v>956</v>
      </c>
      <c r="K370" t="s">
        <v>106</v>
      </c>
      <c r="L370" s="78">
        <v>7.8799999999999995E-2</v>
      </c>
      <c r="M370" s="78">
        <v>0</v>
      </c>
      <c r="N370" s="77">
        <v>39012.86</v>
      </c>
      <c r="O370" s="77">
        <v>75.180497999999986</v>
      </c>
      <c r="P370" s="77">
        <v>108.286590499102</v>
      </c>
      <c r="Q370" s="78">
        <v>1.1599999999999999E-2</v>
      </c>
      <c r="R370" s="78">
        <v>1.1999999999999999E-3</v>
      </c>
      <c r="W370" s="100"/>
    </row>
    <row r="371" spans="2:23">
      <c r="B371" t="s">
        <v>3429</v>
      </c>
      <c r="C371" t="s">
        <v>3055</v>
      </c>
      <c r="D371" t="s">
        <v>3430</v>
      </c>
      <c r="E371"/>
      <c r="F371" t="s">
        <v>211</v>
      </c>
      <c r="G371" s="95">
        <v>44508</v>
      </c>
      <c r="H371" t="s">
        <v>212</v>
      </c>
      <c r="I371" s="77">
        <v>3.06</v>
      </c>
      <c r="J371" t="s">
        <v>900</v>
      </c>
      <c r="K371" t="s">
        <v>106</v>
      </c>
      <c r="L371" s="78">
        <v>8.4099999999999994E-2</v>
      </c>
      <c r="M371" s="78">
        <v>9.0700000000000003E-2</v>
      </c>
      <c r="N371" s="77">
        <v>44074.77</v>
      </c>
      <c r="O371" s="77">
        <v>100.56</v>
      </c>
      <c r="P371" s="77">
        <v>163.63530552470399</v>
      </c>
      <c r="Q371" s="78">
        <v>1.7600000000000001E-2</v>
      </c>
      <c r="R371" s="78">
        <v>1.8E-3</v>
      </c>
      <c r="W371" s="100"/>
    </row>
    <row r="372" spans="2:23">
      <c r="B372" t="s">
        <v>3431</v>
      </c>
      <c r="C372" t="s">
        <v>3055</v>
      </c>
      <c r="D372" t="s">
        <v>3432</v>
      </c>
      <c r="E372"/>
      <c r="F372" t="s">
        <v>211</v>
      </c>
      <c r="G372" s="95">
        <v>43563</v>
      </c>
      <c r="H372" t="s">
        <v>212</v>
      </c>
      <c r="I372" s="77">
        <v>0.75</v>
      </c>
      <c r="J372" t="s">
        <v>956</v>
      </c>
      <c r="K372" t="s">
        <v>106</v>
      </c>
      <c r="L372" s="78">
        <v>7.8600000000000003E-2</v>
      </c>
      <c r="M372" s="78">
        <v>6.8900000000000003E-2</v>
      </c>
      <c r="N372" s="77">
        <v>48654.8</v>
      </c>
      <c r="O372" s="77">
        <v>101.57</v>
      </c>
      <c r="P372" s="77">
        <v>182.45376788912</v>
      </c>
      <c r="Q372" s="78">
        <v>1.9599999999999999E-2</v>
      </c>
      <c r="R372" s="78">
        <v>2E-3</v>
      </c>
      <c r="W372" s="100"/>
    </row>
    <row r="373" spans="2:23">
      <c r="B373" t="s">
        <v>3433</v>
      </c>
      <c r="C373" t="s">
        <v>3055</v>
      </c>
      <c r="D373" t="s">
        <v>3434</v>
      </c>
      <c r="E373"/>
      <c r="F373" t="s">
        <v>211</v>
      </c>
      <c r="G373" s="95">
        <v>44136</v>
      </c>
      <c r="H373" t="s">
        <v>212</v>
      </c>
      <c r="I373" s="77">
        <v>0.05</v>
      </c>
      <c r="J373" t="s">
        <v>956</v>
      </c>
      <c r="K373" t="s">
        <v>106</v>
      </c>
      <c r="L373" s="78">
        <v>7.0099999999999996E-2</v>
      </c>
      <c r="M373" s="78">
        <v>0</v>
      </c>
      <c r="N373" s="77">
        <v>34483.42</v>
      </c>
      <c r="O373" s="77">
        <v>84.997695000000036</v>
      </c>
      <c r="P373" s="77">
        <v>108.212934084268</v>
      </c>
      <c r="Q373" s="78">
        <v>1.1599999999999999E-2</v>
      </c>
      <c r="R373" s="78">
        <v>1.1999999999999999E-3</v>
      </c>
      <c r="W373" s="100"/>
    </row>
    <row r="374" spans="2:23">
      <c r="B374" t="s">
        <v>3435</v>
      </c>
      <c r="C374" t="s">
        <v>3055</v>
      </c>
      <c r="D374" t="s">
        <v>3436</v>
      </c>
      <c r="E374"/>
      <c r="F374" t="s">
        <v>211</v>
      </c>
      <c r="G374" s="95">
        <v>44498</v>
      </c>
      <c r="H374" t="s">
        <v>212</v>
      </c>
      <c r="I374" s="77">
        <v>3.1</v>
      </c>
      <c r="J374" t="s">
        <v>900</v>
      </c>
      <c r="K374" t="s">
        <v>106</v>
      </c>
      <c r="L374" s="78">
        <v>8.1600000000000006E-2</v>
      </c>
      <c r="M374" s="78">
        <v>9.1600000000000001E-2</v>
      </c>
      <c r="N374" s="77">
        <v>28109.61</v>
      </c>
      <c r="O374" s="77">
        <v>101.58</v>
      </c>
      <c r="P374" s="77">
        <v>105.42041486589601</v>
      </c>
      <c r="Q374" s="78">
        <v>1.1299999999999999E-2</v>
      </c>
      <c r="R374" s="78">
        <v>1.1000000000000001E-3</v>
      </c>
      <c r="W374" s="100"/>
    </row>
    <row r="375" spans="2:23">
      <c r="B375" t="s">
        <v>3437</v>
      </c>
      <c r="C375" t="s">
        <v>3055</v>
      </c>
      <c r="D375" t="s">
        <v>3438</v>
      </c>
      <c r="E375"/>
      <c r="F375" t="s">
        <v>211</v>
      </c>
      <c r="G375" s="95">
        <v>44179</v>
      </c>
      <c r="H375" t="s">
        <v>212</v>
      </c>
      <c r="I375" s="77">
        <v>2.59</v>
      </c>
      <c r="J375" t="s">
        <v>900</v>
      </c>
      <c r="K375" t="s">
        <v>106</v>
      </c>
      <c r="L375" s="78">
        <v>7.8799999999999995E-2</v>
      </c>
      <c r="M375" s="78">
        <v>8.2500000000000004E-2</v>
      </c>
      <c r="N375" s="77">
        <v>12464.18</v>
      </c>
      <c r="O375" s="77">
        <v>100.02</v>
      </c>
      <c r="P375" s="77">
        <v>46.026956110512003</v>
      </c>
      <c r="Q375" s="78">
        <v>4.8999999999999998E-3</v>
      </c>
      <c r="R375" s="78">
        <v>5.0000000000000001E-4</v>
      </c>
      <c r="W375" s="100"/>
    </row>
    <row r="376" spans="2:23">
      <c r="B376" t="s">
        <v>3439</v>
      </c>
      <c r="C376" t="s">
        <v>3055</v>
      </c>
      <c r="D376" t="s">
        <v>3440</v>
      </c>
      <c r="E376"/>
      <c r="F376" t="s">
        <v>211</v>
      </c>
      <c r="G376" s="95">
        <v>43866</v>
      </c>
      <c r="H376" t="s">
        <v>212</v>
      </c>
      <c r="I376" s="77">
        <v>1.29</v>
      </c>
      <c r="J376" t="s">
        <v>956</v>
      </c>
      <c r="K376" t="s">
        <v>106</v>
      </c>
      <c r="L376" s="78">
        <v>7.4999999999999997E-2</v>
      </c>
      <c r="M376" s="78">
        <v>7.9200000000000007E-2</v>
      </c>
      <c r="N376" s="77">
        <v>50529.67</v>
      </c>
      <c r="O376" s="77">
        <v>100.37</v>
      </c>
      <c r="P376" s="77">
        <v>187.24579714406801</v>
      </c>
      <c r="Q376" s="78">
        <v>2.01E-2</v>
      </c>
      <c r="R376" s="78">
        <v>2E-3</v>
      </c>
      <c r="W376" s="100"/>
    </row>
    <row r="377" spans="2:23">
      <c r="B377" t="s">
        <v>3439</v>
      </c>
      <c r="C377" t="s">
        <v>3055</v>
      </c>
      <c r="D377" t="s">
        <v>3441</v>
      </c>
      <c r="E377"/>
      <c r="F377" t="s">
        <v>211</v>
      </c>
      <c r="G377" s="95">
        <v>44953</v>
      </c>
      <c r="H377" t="s">
        <v>212</v>
      </c>
      <c r="I377" s="77">
        <v>1.29</v>
      </c>
      <c r="J377" t="s">
        <v>956</v>
      </c>
      <c r="K377" t="s">
        <v>106</v>
      </c>
      <c r="L377" s="78">
        <v>7.4999999999999997E-2</v>
      </c>
      <c r="M377" s="78">
        <v>7.9200000000000007E-2</v>
      </c>
      <c r="N377" s="77">
        <v>145.12</v>
      </c>
      <c r="O377" s="77">
        <v>100.16</v>
      </c>
      <c r="P377" s="77">
        <v>0.53664029286399995</v>
      </c>
      <c r="Q377" s="78">
        <v>1E-4</v>
      </c>
      <c r="R377" s="78">
        <v>0</v>
      </c>
      <c r="W377" s="100"/>
    </row>
    <row r="378" spans="2:23">
      <c r="B378" t="s">
        <v>3439</v>
      </c>
      <c r="C378" t="s">
        <v>3055</v>
      </c>
      <c r="D378" t="s">
        <v>3442</v>
      </c>
      <c r="E378"/>
      <c r="F378" t="s">
        <v>211</v>
      </c>
      <c r="G378" s="95">
        <v>44959</v>
      </c>
      <c r="H378" t="s">
        <v>212</v>
      </c>
      <c r="I378" s="77">
        <v>1.29</v>
      </c>
      <c r="J378" t="s">
        <v>956</v>
      </c>
      <c r="K378" t="s">
        <v>106</v>
      </c>
      <c r="L378" s="78">
        <v>7.4999999999999997E-2</v>
      </c>
      <c r="M378" s="78">
        <v>7.9200000000000007E-2</v>
      </c>
      <c r="N378" s="77">
        <v>81.58</v>
      </c>
      <c r="O378" s="77">
        <v>100.16</v>
      </c>
      <c r="P378" s="77">
        <v>0.30167526937599998</v>
      </c>
      <c r="Q378" s="78">
        <v>0</v>
      </c>
      <c r="R378" s="78">
        <v>0</v>
      </c>
      <c r="W378" s="100"/>
    </row>
    <row r="379" spans="2:23">
      <c r="B379" t="s">
        <v>3439</v>
      </c>
      <c r="C379" t="s">
        <v>3055</v>
      </c>
      <c r="D379" t="s">
        <v>3443</v>
      </c>
      <c r="E379"/>
      <c r="F379" t="s">
        <v>211</v>
      </c>
      <c r="G379" s="95">
        <v>44966</v>
      </c>
      <c r="H379" t="s">
        <v>212</v>
      </c>
      <c r="I379" s="77">
        <v>1.29</v>
      </c>
      <c r="J379" t="s">
        <v>956</v>
      </c>
      <c r="K379" t="s">
        <v>106</v>
      </c>
      <c r="L379" s="78">
        <v>7.4999999999999997E-2</v>
      </c>
      <c r="M379" s="78">
        <v>7.9699999999999993E-2</v>
      </c>
      <c r="N379" s="77">
        <v>122.23</v>
      </c>
      <c r="O379" s="77">
        <v>100.1</v>
      </c>
      <c r="P379" s="77">
        <v>0.45172443315999999</v>
      </c>
      <c r="Q379" s="78">
        <v>0</v>
      </c>
      <c r="R379" s="78">
        <v>0</v>
      </c>
      <c r="W379" s="100"/>
    </row>
    <row r="380" spans="2:23">
      <c r="B380" t="s">
        <v>3439</v>
      </c>
      <c r="C380" t="s">
        <v>3055</v>
      </c>
      <c r="D380" t="s">
        <v>3444</v>
      </c>
      <c r="E380"/>
      <c r="F380" t="s">
        <v>211</v>
      </c>
      <c r="G380" s="95">
        <v>44986</v>
      </c>
      <c r="H380" t="s">
        <v>212</v>
      </c>
      <c r="I380" s="77">
        <v>1.29</v>
      </c>
      <c r="J380" t="s">
        <v>956</v>
      </c>
      <c r="K380" t="s">
        <v>106</v>
      </c>
      <c r="L380" s="78">
        <v>7.4999999999999997E-2</v>
      </c>
      <c r="M380" s="78">
        <v>7.9699999999999993E-2</v>
      </c>
      <c r="N380" s="77">
        <v>475.47</v>
      </c>
      <c r="O380" s="77">
        <v>100.1</v>
      </c>
      <c r="P380" s="77">
        <v>1.7571906752399999</v>
      </c>
      <c r="Q380" s="78">
        <v>2.0000000000000001E-4</v>
      </c>
      <c r="R380" s="78">
        <v>0</v>
      </c>
      <c r="W380" s="100"/>
    </row>
    <row r="381" spans="2:23">
      <c r="B381" t="s">
        <v>3439</v>
      </c>
      <c r="C381" t="s">
        <v>3055</v>
      </c>
      <c r="D381" t="s">
        <v>3445</v>
      </c>
      <c r="E381"/>
      <c r="F381" t="s">
        <v>211</v>
      </c>
      <c r="G381" s="95">
        <v>44994</v>
      </c>
      <c r="H381" t="s">
        <v>212</v>
      </c>
      <c r="I381" s="77">
        <v>1.29</v>
      </c>
      <c r="J381" t="s">
        <v>956</v>
      </c>
      <c r="K381" t="s">
        <v>106</v>
      </c>
      <c r="L381" s="78">
        <v>7.4999999999999997E-2</v>
      </c>
      <c r="M381" s="78">
        <v>7.9699999999999993E-2</v>
      </c>
      <c r="N381" s="77">
        <v>92.81</v>
      </c>
      <c r="O381" s="77">
        <v>100.11</v>
      </c>
      <c r="P381" s="77">
        <v>0.34303143997199997</v>
      </c>
      <c r="Q381" s="78">
        <v>0</v>
      </c>
      <c r="R381" s="78">
        <v>0</v>
      </c>
      <c r="W381" s="100"/>
    </row>
    <row r="382" spans="2:23">
      <c r="B382" t="s">
        <v>3446</v>
      </c>
      <c r="C382" t="s">
        <v>3055</v>
      </c>
      <c r="D382" t="s">
        <v>3447</v>
      </c>
      <c r="E382"/>
      <c r="F382" t="s">
        <v>211</v>
      </c>
      <c r="G382" s="95">
        <v>44027</v>
      </c>
      <c r="H382" t="s">
        <v>212</v>
      </c>
      <c r="I382" s="77">
        <v>3.5</v>
      </c>
      <c r="J382" t="s">
        <v>1076</v>
      </c>
      <c r="K382" t="s">
        <v>110</v>
      </c>
      <c r="L382" s="78">
        <v>2.35E-2</v>
      </c>
      <c r="M382" s="78">
        <v>2.4299999999999999E-2</v>
      </c>
      <c r="N382" s="77">
        <v>19007.12</v>
      </c>
      <c r="O382" s="77">
        <v>102.36</v>
      </c>
      <c r="P382" s="77">
        <v>78.472572108268807</v>
      </c>
      <c r="Q382" s="78">
        <v>8.3999999999999995E-3</v>
      </c>
      <c r="R382" s="78">
        <v>8.0000000000000004E-4</v>
      </c>
      <c r="W382" s="100"/>
    </row>
    <row r="383" spans="2:23">
      <c r="B383" t="s">
        <v>3446</v>
      </c>
      <c r="C383" t="s">
        <v>3055</v>
      </c>
      <c r="D383" t="s">
        <v>3448</v>
      </c>
      <c r="E383"/>
      <c r="F383" t="s">
        <v>211</v>
      </c>
      <c r="G383" s="95">
        <v>44119</v>
      </c>
      <c r="H383" t="s">
        <v>212</v>
      </c>
      <c r="I383" s="77">
        <v>3.5</v>
      </c>
      <c r="J383" t="s">
        <v>1076</v>
      </c>
      <c r="K383" t="s">
        <v>110</v>
      </c>
      <c r="L383" s="78">
        <v>2.35E-2</v>
      </c>
      <c r="M383" s="78">
        <v>2.4299999999999999E-2</v>
      </c>
      <c r="N383" s="77">
        <v>19007.12</v>
      </c>
      <c r="O383" s="77">
        <v>102.36</v>
      </c>
      <c r="P383" s="77">
        <v>78.472572108268807</v>
      </c>
      <c r="Q383" s="78">
        <v>8.3999999999999995E-3</v>
      </c>
      <c r="R383" s="78">
        <v>8.0000000000000004E-4</v>
      </c>
      <c r="W383" s="100"/>
    </row>
    <row r="384" spans="2:23">
      <c r="B384" t="s">
        <v>3446</v>
      </c>
      <c r="C384" t="s">
        <v>3055</v>
      </c>
      <c r="D384" t="s">
        <v>3449</v>
      </c>
      <c r="E384"/>
      <c r="F384" t="s">
        <v>211</v>
      </c>
      <c r="G384" s="95">
        <v>44211</v>
      </c>
      <c r="H384" t="s">
        <v>212</v>
      </c>
      <c r="I384" s="77">
        <v>3.5</v>
      </c>
      <c r="J384" t="s">
        <v>1076</v>
      </c>
      <c r="K384" t="s">
        <v>110</v>
      </c>
      <c r="L384" s="78">
        <v>2.35E-2</v>
      </c>
      <c r="M384" s="78">
        <v>2.4299999999999999E-2</v>
      </c>
      <c r="N384" s="77">
        <v>19007.12</v>
      </c>
      <c r="O384" s="77">
        <v>102.36</v>
      </c>
      <c r="P384" s="77">
        <v>78.472572108268807</v>
      </c>
      <c r="Q384" s="78">
        <v>8.3999999999999995E-3</v>
      </c>
      <c r="R384" s="78">
        <v>8.0000000000000004E-4</v>
      </c>
      <c r="W384" s="100"/>
    </row>
    <row r="385" spans="2:23">
      <c r="B385" t="s">
        <v>3450</v>
      </c>
      <c r="C385" t="s">
        <v>3055</v>
      </c>
      <c r="D385" t="s">
        <v>3451</v>
      </c>
      <c r="E385"/>
      <c r="F385" t="s">
        <v>211</v>
      </c>
      <c r="G385" s="95">
        <v>43860</v>
      </c>
      <c r="H385" t="s">
        <v>212</v>
      </c>
      <c r="I385" s="77">
        <v>2.72</v>
      </c>
      <c r="J385" t="s">
        <v>900</v>
      </c>
      <c r="K385" t="s">
        <v>106</v>
      </c>
      <c r="L385" s="78">
        <v>7.9100000000000004E-2</v>
      </c>
      <c r="M385" s="78">
        <v>8.5400000000000004E-2</v>
      </c>
      <c r="N385" s="77">
        <v>27468.62</v>
      </c>
      <c r="O385" s="77">
        <v>102.26</v>
      </c>
      <c r="P385" s="77">
        <v>103.706104717904</v>
      </c>
      <c r="Q385" s="78">
        <v>1.12E-2</v>
      </c>
      <c r="R385" s="78">
        <v>1.1000000000000001E-3</v>
      </c>
      <c r="W385" s="100"/>
    </row>
    <row r="386" spans="2:23">
      <c r="B386" t="s">
        <v>3337</v>
      </c>
      <c r="C386" t="s">
        <v>3055</v>
      </c>
      <c r="D386" t="s">
        <v>3452</v>
      </c>
      <c r="E386"/>
      <c r="F386" t="s">
        <v>211</v>
      </c>
      <c r="G386" s="95">
        <v>44553</v>
      </c>
      <c r="H386" t="s">
        <v>212</v>
      </c>
      <c r="I386" s="77">
        <v>2.6</v>
      </c>
      <c r="J386" t="s">
        <v>1076</v>
      </c>
      <c r="K386" t="s">
        <v>110</v>
      </c>
      <c r="L386" s="78">
        <v>6.1100000000000002E-2</v>
      </c>
      <c r="M386" s="78">
        <v>6.9500000000000006E-2</v>
      </c>
      <c r="N386" s="77">
        <v>246.09</v>
      </c>
      <c r="O386" s="77">
        <v>100.14</v>
      </c>
      <c r="P386" s="77">
        <v>0.99396901716840003</v>
      </c>
      <c r="Q386" s="78">
        <v>1E-4</v>
      </c>
      <c r="R386" s="78">
        <v>0</v>
      </c>
      <c r="W386" s="100"/>
    </row>
    <row r="387" spans="2:23">
      <c r="B387" t="s">
        <v>3337</v>
      </c>
      <c r="C387" t="s">
        <v>3055</v>
      </c>
      <c r="D387" t="s">
        <v>3453</v>
      </c>
      <c r="E387"/>
      <c r="F387" t="s">
        <v>211</v>
      </c>
      <c r="G387" s="95">
        <v>44553</v>
      </c>
      <c r="H387" t="s">
        <v>212</v>
      </c>
      <c r="I387" s="77">
        <v>2.6</v>
      </c>
      <c r="J387" t="s">
        <v>1076</v>
      </c>
      <c r="K387" t="s">
        <v>110</v>
      </c>
      <c r="L387" s="78">
        <v>6.1100000000000002E-2</v>
      </c>
      <c r="M387" s="78">
        <v>7.0499999999999993E-2</v>
      </c>
      <c r="N387" s="77">
        <v>316.39999999999998</v>
      </c>
      <c r="O387" s="77">
        <v>99.88</v>
      </c>
      <c r="P387" s="77">
        <v>1.2746363586880001</v>
      </c>
      <c r="Q387" s="78">
        <v>1E-4</v>
      </c>
      <c r="R387" s="78">
        <v>0</v>
      </c>
      <c r="W387" s="100"/>
    </row>
    <row r="388" spans="2:23">
      <c r="B388" t="s">
        <v>3337</v>
      </c>
      <c r="C388" t="s">
        <v>3055</v>
      </c>
      <c r="D388" t="s">
        <v>3454</v>
      </c>
      <c r="E388"/>
      <c r="F388" t="s">
        <v>211</v>
      </c>
      <c r="G388" s="95">
        <v>44553</v>
      </c>
      <c r="H388" t="s">
        <v>212</v>
      </c>
      <c r="I388" s="77">
        <v>2.6</v>
      </c>
      <c r="J388" t="s">
        <v>1076</v>
      </c>
      <c r="K388" t="s">
        <v>110</v>
      </c>
      <c r="L388" s="78">
        <v>6.1100000000000002E-2</v>
      </c>
      <c r="M388" s="78">
        <v>6.9400000000000003E-2</v>
      </c>
      <c r="N388" s="77">
        <v>1476.55</v>
      </c>
      <c r="O388" s="77">
        <v>100.15</v>
      </c>
      <c r="P388" s="77">
        <v>5.964450045155</v>
      </c>
      <c r="Q388" s="78">
        <v>5.9999999999999995E-4</v>
      </c>
      <c r="R388" s="78">
        <v>1E-4</v>
      </c>
      <c r="W388" s="100"/>
    </row>
    <row r="389" spans="2:23">
      <c r="B389" t="s">
        <v>3337</v>
      </c>
      <c r="C389" t="s">
        <v>3055</v>
      </c>
      <c r="D389" t="s">
        <v>3455</v>
      </c>
      <c r="E389"/>
      <c r="F389" t="s">
        <v>211</v>
      </c>
      <c r="G389" s="95">
        <v>44886</v>
      </c>
      <c r="H389" t="s">
        <v>212</v>
      </c>
      <c r="I389" s="77">
        <v>2.6</v>
      </c>
      <c r="J389" t="s">
        <v>1076</v>
      </c>
      <c r="K389" t="s">
        <v>110</v>
      </c>
      <c r="L389" s="78">
        <v>6.1100000000000002E-2</v>
      </c>
      <c r="M389" s="78">
        <v>6.9500000000000006E-2</v>
      </c>
      <c r="N389" s="77">
        <v>360.35</v>
      </c>
      <c r="O389" s="77">
        <v>100.74157150000012</v>
      </c>
      <c r="P389" s="77">
        <v>1.4642139548478701</v>
      </c>
      <c r="Q389" s="78">
        <v>2.0000000000000001E-4</v>
      </c>
      <c r="R389" s="78">
        <v>0</v>
      </c>
      <c r="W389" s="100"/>
    </row>
    <row r="390" spans="2:23">
      <c r="B390" t="s">
        <v>3337</v>
      </c>
      <c r="C390" t="s">
        <v>3055</v>
      </c>
      <c r="D390" t="s">
        <v>3456</v>
      </c>
      <c r="E390"/>
      <c r="F390" t="s">
        <v>211</v>
      </c>
      <c r="G390" s="95">
        <v>44985</v>
      </c>
      <c r="H390" t="s">
        <v>212</v>
      </c>
      <c r="I390" s="77">
        <v>2.6</v>
      </c>
      <c r="J390" t="s">
        <v>1076</v>
      </c>
      <c r="K390" t="s">
        <v>110</v>
      </c>
      <c r="L390" s="78">
        <v>6.1100000000000002E-2</v>
      </c>
      <c r="M390" s="78">
        <v>6.9400000000000003E-2</v>
      </c>
      <c r="N390" s="77">
        <v>562.5</v>
      </c>
      <c r="O390" s="77">
        <v>100.16</v>
      </c>
      <c r="P390" s="77">
        <v>2.2724175600000001</v>
      </c>
      <c r="Q390" s="78">
        <v>2.0000000000000001E-4</v>
      </c>
      <c r="R390" s="78">
        <v>0</v>
      </c>
      <c r="W390" s="100"/>
    </row>
    <row r="391" spans="2:23">
      <c r="B391" t="s">
        <v>3337</v>
      </c>
      <c r="C391" t="s">
        <v>3055</v>
      </c>
      <c r="D391" t="s">
        <v>3457</v>
      </c>
      <c r="E391"/>
      <c r="F391" t="s">
        <v>211</v>
      </c>
      <c r="G391" s="95">
        <v>43080</v>
      </c>
      <c r="H391" t="s">
        <v>212</v>
      </c>
      <c r="I391" s="77">
        <v>2.6</v>
      </c>
      <c r="J391" t="s">
        <v>1076</v>
      </c>
      <c r="K391" t="s">
        <v>110</v>
      </c>
      <c r="L391" s="78">
        <v>6.1100000000000002E-2</v>
      </c>
      <c r="M391" s="78">
        <v>6.93E-2</v>
      </c>
      <c r="N391" s="77">
        <v>131.84</v>
      </c>
      <c r="O391" s="77">
        <v>99.481571499999987</v>
      </c>
      <c r="P391" s="77">
        <v>0.52900664269151099</v>
      </c>
      <c r="Q391" s="78">
        <v>1E-4</v>
      </c>
      <c r="R391" s="78">
        <v>0</v>
      </c>
      <c r="W391" s="100"/>
    </row>
    <row r="392" spans="2:23">
      <c r="B392" t="s">
        <v>3458</v>
      </c>
      <c r="C392" t="s">
        <v>3055</v>
      </c>
      <c r="D392" t="s">
        <v>3459</v>
      </c>
      <c r="E392"/>
      <c r="F392" t="s">
        <v>211</v>
      </c>
      <c r="G392" s="95">
        <v>43083</v>
      </c>
      <c r="H392" t="s">
        <v>212</v>
      </c>
      <c r="I392" s="77">
        <v>3.64</v>
      </c>
      <c r="J392" t="s">
        <v>936</v>
      </c>
      <c r="K392" t="s">
        <v>110</v>
      </c>
      <c r="L392" s="78">
        <v>7.1900000000000006E-2</v>
      </c>
      <c r="M392" s="78">
        <v>7.1999999999999995E-2</v>
      </c>
      <c r="N392" s="77">
        <v>17369.93</v>
      </c>
      <c r="O392" s="77">
        <v>102.18</v>
      </c>
      <c r="P392" s="77">
        <v>71.587180951431606</v>
      </c>
      <c r="Q392" s="78">
        <v>7.7000000000000002E-3</v>
      </c>
      <c r="R392" s="78">
        <v>8.0000000000000004E-4</v>
      </c>
      <c r="W392" s="100"/>
    </row>
    <row r="393" spans="2:23">
      <c r="B393" t="s">
        <v>3458</v>
      </c>
      <c r="C393" t="s">
        <v>3055</v>
      </c>
      <c r="D393" t="s">
        <v>3460</v>
      </c>
      <c r="E393"/>
      <c r="F393" t="s">
        <v>211</v>
      </c>
      <c r="G393" s="95">
        <v>44778</v>
      </c>
      <c r="H393" t="s">
        <v>212</v>
      </c>
      <c r="I393" s="77">
        <v>3.56</v>
      </c>
      <c r="J393" t="s">
        <v>936</v>
      </c>
      <c r="K393" t="s">
        <v>106</v>
      </c>
      <c r="L393" s="78">
        <v>8.2699999999999996E-2</v>
      </c>
      <c r="M393" s="78">
        <v>9.0200000000000002E-2</v>
      </c>
      <c r="N393" s="77">
        <v>47831.23</v>
      </c>
      <c r="O393" s="77">
        <v>100.16</v>
      </c>
      <c r="P393" s="77">
        <v>176.87544980185601</v>
      </c>
      <c r="Q393" s="78">
        <v>1.9E-2</v>
      </c>
      <c r="R393" s="78">
        <v>1.9E-3</v>
      </c>
      <c r="W393" s="100"/>
    </row>
    <row r="394" spans="2:23">
      <c r="B394" t="s">
        <v>3461</v>
      </c>
      <c r="C394" t="s">
        <v>3055</v>
      </c>
      <c r="D394" t="s">
        <v>3462</v>
      </c>
      <c r="E394"/>
      <c r="F394" t="s">
        <v>211</v>
      </c>
      <c r="G394" s="95">
        <v>42817</v>
      </c>
      <c r="H394" t="s">
        <v>212</v>
      </c>
      <c r="I394" s="77">
        <v>1.77</v>
      </c>
      <c r="J394" t="s">
        <v>900</v>
      </c>
      <c r="K394" t="s">
        <v>106</v>
      </c>
      <c r="L394" s="78">
        <v>5.7200000000000001E-2</v>
      </c>
      <c r="M394" s="78">
        <v>8.3199999999999996E-2</v>
      </c>
      <c r="N394" s="77">
        <v>4474.76</v>
      </c>
      <c r="O394" s="77">
        <v>97.61</v>
      </c>
      <c r="P394" s="77">
        <v>16.125966467312001</v>
      </c>
      <c r="Q394" s="78">
        <v>1.6999999999999999E-3</v>
      </c>
      <c r="R394" s="78">
        <v>2.0000000000000001E-4</v>
      </c>
      <c r="W394" s="100"/>
    </row>
    <row r="395" spans="2:23">
      <c r="B395" t="s">
        <v>3461</v>
      </c>
      <c r="C395" t="s">
        <v>3055</v>
      </c>
      <c r="D395" t="s">
        <v>3463</v>
      </c>
      <c r="E395"/>
      <c r="F395" t="s">
        <v>211</v>
      </c>
      <c r="G395" s="95">
        <v>43098</v>
      </c>
      <c r="H395" t="s">
        <v>212</v>
      </c>
      <c r="I395" s="77">
        <v>1.62</v>
      </c>
      <c r="J395" t="s">
        <v>900</v>
      </c>
      <c r="K395" t="s">
        <v>106</v>
      </c>
      <c r="L395" s="78">
        <v>7.9200000000000007E-2</v>
      </c>
      <c r="M395" s="78">
        <v>6.8000000000000005E-2</v>
      </c>
      <c r="N395" s="77">
        <v>13164.49</v>
      </c>
      <c r="O395" s="77">
        <v>104.04</v>
      </c>
      <c r="P395" s="77">
        <v>50.566870282031999</v>
      </c>
      <c r="Q395" s="78">
        <v>5.4000000000000003E-3</v>
      </c>
      <c r="R395" s="78">
        <v>5.0000000000000001E-4</v>
      </c>
      <c r="W395" s="100"/>
    </row>
    <row r="396" spans="2:23">
      <c r="B396" t="s">
        <v>3461</v>
      </c>
      <c r="C396" t="s">
        <v>3055</v>
      </c>
      <c r="D396" t="s">
        <v>3464</v>
      </c>
      <c r="E396"/>
      <c r="F396" t="s">
        <v>211</v>
      </c>
      <c r="G396" s="95">
        <v>43798</v>
      </c>
      <c r="H396" t="s">
        <v>212</v>
      </c>
      <c r="I396" s="77">
        <v>1.62</v>
      </c>
      <c r="J396" t="s">
        <v>900</v>
      </c>
      <c r="K396" t="s">
        <v>106</v>
      </c>
      <c r="L396" s="78">
        <v>7.9200000000000007E-2</v>
      </c>
      <c r="M396" s="78">
        <v>7.7499999999999999E-2</v>
      </c>
      <c r="N396" s="77">
        <v>774.38</v>
      </c>
      <c r="O396" s="77">
        <v>102.98</v>
      </c>
      <c r="P396" s="77">
        <v>2.944209486608</v>
      </c>
      <c r="Q396" s="78">
        <v>2.9999999999999997E-4</v>
      </c>
      <c r="R396" s="78">
        <v>0</v>
      </c>
      <c r="W396" s="100"/>
    </row>
    <row r="397" spans="2:23">
      <c r="B397" t="s">
        <v>3461</v>
      </c>
      <c r="C397" t="s">
        <v>3055</v>
      </c>
      <c r="D397" t="s">
        <v>3465</v>
      </c>
      <c r="E397"/>
      <c r="F397" t="s">
        <v>211</v>
      </c>
      <c r="G397" s="95">
        <v>44064</v>
      </c>
      <c r="H397" t="s">
        <v>212</v>
      </c>
      <c r="I397" s="77">
        <v>2.5299999999999998</v>
      </c>
      <c r="J397" t="s">
        <v>900</v>
      </c>
      <c r="K397" t="s">
        <v>106</v>
      </c>
      <c r="L397" s="78">
        <v>8.6699999999999999E-2</v>
      </c>
      <c r="M397" s="78">
        <v>0.1024</v>
      </c>
      <c r="N397" s="77">
        <v>44153.3</v>
      </c>
      <c r="O397" s="77">
        <v>97.99</v>
      </c>
      <c r="P397" s="77">
        <v>159.73740252964001</v>
      </c>
      <c r="Q397" s="78">
        <v>1.72E-2</v>
      </c>
      <c r="R397" s="78">
        <v>1.6999999999999999E-3</v>
      </c>
      <c r="W397" s="100"/>
    </row>
    <row r="398" spans="2:23">
      <c r="B398" s="79" t="s">
        <v>3352</v>
      </c>
      <c r="I398" s="81">
        <v>0</v>
      </c>
      <c r="M398" s="80">
        <v>0</v>
      </c>
      <c r="N398" s="81">
        <v>0</v>
      </c>
      <c r="P398" s="81">
        <v>0</v>
      </c>
      <c r="Q398" s="80">
        <v>0</v>
      </c>
      <c r="R398" s="80">
        <v>0</v>
      </c>
    </row>
    <row r="399" spans="2:23">
      <c r="B399" t="s">
        <v>211</v>
      </c>
      <c r="D399" t="s">
        <v>211</v>
      </c>
      <c r="F399" t="s">
        <v>211</v>
      </c>
      <c r="I399" s="77">
        <v>0</v>
      </c>
      <c r="J399" t="s">
        <v>211</v>
      </c>
      <c r="K399" t="s">
        <v>211</v>
      </c>
      <c r="L399" s="78">
        <v>0</v>
      </c>
      <c r="M399" s="78">
        <v>0</v>
      </c>
      <c r="N399" s="77">
        <v>0</v>
      </c>
      <c r="O399" s="77">
        <v>0</v>
      </c>
      <c r="P399" s="77">
        <v>0</v>
      </c>
      <c r="Q399" s="78">
        <v>0</v>
      </c>
      <c r="R399" s="78">
        <v>0</v>
      </c>
    </row>
    <row r="400" spans="2:23">
      <c r="B400" t="s">
        <v>229</v>
      </c>
    </row>
    <row r="401" spans="2:2">
      <c r="B401" t="s">
        <v>327</v>
      </c>
    </row>
    <row r="402" spans="2:2">
      <c r="B402" t="s">
        <v>328</v>
      </c>
    </row>
    <row r="403" spans="2:2">
      <c r="B403" t="s">
        <v>329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3501</v>
      </c>
    </row>
    <row r="3" spans="2:64" s="1" customFormat="1">
      <c r="B3" s="2" t="s">
        <v>2</v>
      </c>
      <c r="C3" s="26" t="s">
        <v>3502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4" t="s">
        <v>153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2157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2158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3466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3467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873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0"/>
  <sheetViews>
    <sheetView rightToLeft="1" workbookViewId="0">
      <selection activeCell="F16" sqref="F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3501</v>
      </c>
    </row>
    <row r="3" spans="2:55" s="1" customFormat="1">
      <c r="B3" s="2" t="s">
        <v>2</v>
      </c>
      <c r="C3" s="26" t="s">
        <v>3502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4" t="s">
        <v>156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5.0635379501666094E-3</v>
      </c>
      <c r="F11" s="7"/>
      <c r="G11" s="75">
        <v>385.13702000000001</v>
      </c>
      <c r="H11" s="76">
        <f>G11/$G$11</f>
        <v>1</v>
      </c>
      <c r="I11" s="76">
        <f>G11/'סכום נכסי הקרן'!$C$42</f>
        <v>4.1202306172878397E-3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5.0635379501666094E-3</v>
      </c>
      <c r="F12" s="19"/>
      <c r="G12" s="81">
        <f>G13+G16</f>
        <v>385.1370300000001</v>
      </c>
      <c r="H12" s="80">
        <f t="shared" ref="H12:H25" si="0">G12/$G$11</f>
        <v>1.0000000259647854</v>
      </c>
      <c r="I12" s="80">
        <f>G12/'סכום נכסי הקרן'!$C$42</f>
        <v>4.120230724268743E-3</v>
      </c>
    </row>
    <row r="13" spans="2:55">
      <c r="B13" s="79" t="s">
        <v>3468</v>
      </c>
      <c r="E13" s="80">
        <f>(E14*G14+E15*G15)/G13</f>
        <v>8.7907428143428924E-3</v>
      </c>
      <c r="F13" s="19"/>
      <c r="G13" s="81">
        <f>SUM(G14:G15)</f>
        <v>221.84200000000004</v>
      </c>
      <c r="H13" s="80">
        <f t="shared" si="0"/>
        <v>0.5760079880142398</v>
      </c>
      <c r="I13" s="80">
        <f>G13/'סכום נכסי הקרן'!$C$42</f>
        <v>2.3732857480186376E-3</v>
      </c>
    </row>
    <row r="14" spans="2:55">
      <c r="B14" s="96" t="s">
        <v>3618</v>
      </c>
      <c r="C14" s="95">
        <v>44834</v>
      </c>
      <c r="D14" t="s">
        <v>3619</v>
      </c>
      <c r="E14" s="97">
        <v>9.3472825224956522E-4</v>
      </c>
      <c r="F14" s="98" t="s">
        <v>102</v>
      </c>
      <c r="G14" s="93">
        <v>83.341000000000008</v>
      </c>
      <c r="H14" s="97">
        <f t="shared" si="0"/>
        <v>0.21639311640309208</v>
      </c>
      <c r="I14" s="97">
        <f>G14/'סכום נכסי הקרן'!$C$42</f>
        <v>8.9158954357435136E-4</v>
      </c>
      <c r="J14" t="s">
        <v>3620</v>
      </c>
    </row>
    <row r="15" spans="2:55">
      <c r="B15" s="96" t="s">
        <v>3621</v>
      </c>
      <c r="C15" s="95">
        <v>44977</v>
      </c>
      <c r="D15" t="s">
        <v>123</v>
      </c>
      <c r="E15" s="99">
        <v>1.3517987452427962E-2</v>
      </c>
      <c r="F15" s="98" t="s">
        <v>102</v>
      </c>
      <c r="G15" s="93">
        <v>138.50100000000003</v>
      </c>
      <c r="H15" s="99">
        <f t="shared" si="0"/>
        <v>0.35961487161114769</v>
      </c>
      <c r="I15" s="99">
        <f>G15/'סכום נכסי הקרן'!$C$42</f>
        <v>1.4816962044442862E-3</v>
      </c>
      <c r="J15" t="s">
        <v>3622</v>
      </c>
    </row>
    <row r="16" spans="2:55">
      <c r="B16" s="79" t="s">
        <v>3469</v>
      </c>
      <c r="E16" s="80">
        <v>0</v>
      </c>
      <c r="F16" s="19"/>
      <c r="G16" s="81">
        <f>SUM(G17:G20)</f>
        <v>163.29503000000003</v>
      </c>
      <c r="H16" s="80">
        <f t="shared" si="0"/>
        <v>0.42399203795054557</v>
      </c>
      <c r="I16" s="80">
        <f>G16/'סכום נכסי הקרן'!$C$42</f>
        <v>1.7469449762501053E-3</v>
      </c>
    </row>
    <row r="17" spans="2:10">
      <c r="B17" s="96" t="s">
        <v>3623</v>
      </c>
      <c r="C17" s="95">
        <v>44377</v>
      </c>
      <c r="D17" t="s">
        <v>123</v>
      </c>
      <c r="E17" s="99">
        <v>0</v>
      </c>
      <c r="F17" s="98" t="s">
        <v>102</v>
      </c>
      <c r="G17" s="93">
        <v>12.587190000000003</v>
      </c>
      <c r="H17" s="99">
        <f t="shared" si="0"/>
        <v>3.2682368472394585E-2</v>
      </c>
      <c r="I17" s="99">
        <f>G17/'סכום נכסי הקרן'!$C$42</f>
        <v>1.3465889522544297E-4</v>
      </c>
      <c r="J17" t="s">
        <v>3624</v>
      </c>
    </row>
    <row r="18" spans="2:10">
      <c r="B18" s="96" t="s">
        <v>3625</v>
      </c>
      <c r="C18" s="95">
        <v>44377</v>
      </c>
      <c r="D18" t="s">
        <v>123</v>
      </c>
      <c r="E18" s="99">
        <v>0</v>
      </c>
      <c r="F18" s="98" t="s">
        <v>102</v>
      </c>
      <c r="G18" s="93">
        <v>17.271840000000005</v>
      </c>
      <c r="H18" s="99">
        <f t="shared" si="0"/>
        <v>4.48459615749221E-2</v>
      </c>
      <c r="I18" s="99">
        <f>G18/'סכום נכסי הקרן'!$C$42</f>
        <v>1.84775703942708E-4</v>
      </c>
      <c r="J18" t="s">
        <v>3624</v>
      </c>
    </row>
    <row r="19" spans="2:10">
      <c r="B19" s="96" t="s">
        <v>3626</v>
      </c>
      <c r="C19" s="95">
        <v>44834</v>
      </c>
      <c r="D19" t="s">
        <v>123</v>
      </c>
      <c r="E19" s="99">
        <v>0</v>
      </c>
      <c r="F19" s="98" t="s">
        <v>102</v>
      </c>
      <c r="G19" s="93">
        <v>21.817000000000004</v>
      </c>
      <c r="H19" s="99">
        <f t="shared" si="0"/>
        <v>5.6647371888581377E-2</v>
      </c>
      <c r="I19" s="99">
        <f>G19/'סכום נכסי הקרן'!$C$42</f>
        <v>2.3340023604422343E-4</v>
      </c>
      <c r="J19" t="s">
        <v>3627</v>
      </c>
    </row>
    <row r="20" spans="2:10">
      <c r="B20" s="96" t="s">
        <v>3628</v>
      </c>
      <c r="C20" s="95">
        <v>45077</v>
      </c>
      <c r="D20" t="s">
        <v>123</v>
      </c>
      <c r="E20" s="99">
        <v>0</v>
      </c>
      <c r="F20" s="98" t="s">
        <v>102</v>
      </c>
      <c r="G20" s="93">
        <v>111.61900000000001</v>
      </c>
      <c r="H20" s="99">
        <f t="shared" si="0"/>
        <v>0.28981633601464751</v>
      </c>
      <c r="I20" s="99">
        <f>G20/'סכום נכסי הקרן'!$C$42</f>
        <v>1.1941101410377309E-3</v>
      </c>
      <c r="J20" t="s">
        <v>3629</v>
      </c>
    </row>
    <row r="21" spans="2:10">
      <c r="B21" s="79" t="s">
        <v>227</v>
      </c>
      <c r="E21" s="80">
        <v>0</v>
      </c>
      <c r="F21" s="19"/>
      <c r="G21" s="81">
        <v>0</v>
      </c>
      <c r="H21" s="80">
        <f t="shared" si="0"/>
        <v>0</v>
      </c>
      <c r="I21" s="80">
        <f>G21/'סכום נכסי הקרן'!$C$42</f>
        <v>0</v>
      </c>
    </row>
    <row r="22" spans="2:10">
      <c r="B22" s="79" t="s">
        <v>3468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211</v>
      </c>
      <c r="E23" s="92">
        <v>0</v>
      </c>
      <c r="F23" t="s">
        <v>211</v>
      </c>
      <c r="G23" s="93">
        <v>0</v>
      </c>
      <c r="H23" s="92">
        <f t="shared" si="0"/>
        <v>0</v>
      </c>
      <c r="I23" s="92">
        <f>G23/'סכום נכסי הקרן'!$C$42</f>
        <v>0</v>
      </c>
    </row>
    <row r="24" spans="2:10">
      <c r="B24" s="79" t="s">
        <v>3469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t="s">
        <v>211</v>
      </c>
      <c r="E25" s="92">
        <v>0</v>
      </c>
      <c r="F25" t="s">
        <v>211</v>
      </c>
      <c r="G25" s="93">
        <v>0</v>
      </c>
      <c r="H25" s="92">
        <f t="shared" si="0"/>
        <v>0</v>
      </c>
      <c r="I25" s="92">
        <f>G25/'סכום נכסי הקרן'!$C$42</f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</sheetData>
  <mergeCells count="1">
    <mergeCell ref="B7:J7"/>
  </mergeCells>
  <dataValidations count="1">
    <dataValidation allowBlank="1" showInputMessage="1" showErrorMessage="1" sqref="C1:C4 K5:XFD1048576 A5:A1048576 B21:G1048576 J21:J1048576 B5:G13 J5:J13 I5:I1048576 H17:H1048576 H5:H15 B16:H16 J16" xr:uid="{328EE419-A5A2-4E52-83BE-0156A54E8ED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3501</v>
      </c>
    </row>
    <row r="3" spans="2:60" s="1" customFormat="1">
      <c r="B3" s="2" t="s">
        <v>2</v>
      </c>
      <c r="C3" s="26" t="s">
        <v>3502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4" t="s">
        <v>162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3501</v>
      </c>
    </row>
    <row r="3" spans="2:60" s="1" customFormat="1">
      <c r="B3" s="2" t="s">
        <v>2</v>
      </c>
      <c r="C3" s="26" t="s">
        <v>3502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4" t="s">
        <v>167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-5.9999999999999995E-4</v>
      </c>
      <c r="I11" s="75">
        <v>497.36715647469998</v>
      </c>
      <c r="J11" s="76">
        <v>1</v>
      </c>
      <c r="K11" s="76">
        <v>5.3E-3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3470</v>
      </c>
      <c r="C12" s="15"/>
      <c r="D12" s="15"/>
      <c r="E12" s="15"/>
      <c r="F12" s="15"/>
      <c r="G12" s="15"/>
      <c r="H12" s="80">
        <v>-5.9999999999999995E-4</v>
      </c>
      <c r="I12" s="81">
        <v>497.36715647469998</v>
      </c>
      <c r="J12" s="80">
        <v>1</v>
      </c>
      <c r="K12" s="80">
        <v>5.3E-3</v>
      </c>
    </row>
    <row r="13" spans="2:60">
      <c r="B13" t="s">
        <v>3471</v>
      </c>
      <c r="C13" t="s">
        <v>211</v>
      </c>
      <c r="D13" t="s">
        <v>211</v>
      </c>
      <c r="E13" t="s">
        <v>212</v>
      </c>
      <c r="F13" s="78">
        <v>0</v>
      </c>
      <c r="G13" t="s">
        <v>211</v>
      </c>
      <c r="H13" s="78">
        <v>0</v>
      </c>
      <c r="I13" s="77">
        <v>-0.56000000000000005</v>
      </c>
      <c r="J13" s="78">
        <v>-1.1000000000000001E-3</v>
      </c>
      <c r="K13" s="78">
        <v>0</v>
      </c>
    </row>
    <row r="14" spans="2:60">
      <c r="B14" t="s">
        <v>3472</v>
      </c>
      <c r="C14" t="s">
        <v>211</v>
      </c>
      <c r="D14" t="s">
        <v>211</v>
      </c>
      <c r="E14" t="s">
        <v>212</v>
      </c>
      <c r="F14" s="78">
        <v>0</v>
      </c>
      <c r="G14" t="s">
        <v>211</v>
      </c>
      <c r="H14" s="78">
        <v>0</v>
      </c>
      <c r="I14" s="77">
        <v>-3.78</v>
      </c>
      <c r="J14" s="78">
        <v>-7.6E-3</v>
      </c>
      <c r="K14" s="78">
        <v>0</v>
      </c>
    </row>
    <row r="15" spans="2:60">
      <c r="B15" t="s">
        <v>3473</v>
      </c>
      <c r="C15" t="s">
        <v>211</v>
      </c>
      <c r="D15" t="s">
        <v>211</v>
      </c>
      <c r="E15" t="s">
        <v>212</v>
      </c>
      <c r="F15" s="78">
        <v>0</v>
      </c>
      <c r="G15" t="s">
        <v>211</v>
      </c>
      <c r="H15" s="78">
        <v>0</v>
      </c>
      <c r="I15" s="77">
        <v>45.55</v>
      </c>
      <c r="J15" s="78">
        <v>9.1600000000000001E-2</v>
      </c>
      <c r="K15" s="78">
        <v>5.0000000000000001E-4</v>
      </c>
    </row>
    <row r="16" spans="2:60">
      <c r="B16" t="s">
        <v>3474</v>
      </c>
      <c r="C16" t="s">
        <v>3475</v>
      </c>
      <c r="D16" t="s">
        <v>211</v>
      </c>
      <c r="E16" t="s">
        <v>212</v>
      </c>
      <c r="F16" s="78">
        <v>0</v>
      </c>
      <c r="G16" t="s">
        <v>106</v>
      </c>
      <c r="H16" s="78">
        <v>0</v>
      </c>
      <c r="I16" s="77">
        <v>2.4757444400000002</v>
      </c>
      <c r="J16" s="78">
        <v>5.0000000000000001E-3</v>
      </c>
      <c r="K16" s="78">
        <v>0</v>
      </c>
    </row>
    <row r="17" spans="2:11">
      <c r="B17" t="s">
        <v>3476</v>
      </c>
      <c r="C17" t="s">
        <v>3477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4.3894700000000002</v>
      </c>
      <c r="J17" s="78">
        <v>8.8000000000000005E-3</v>
      </c>
      <c r="K17" s="78">
        <v>0</v>
      </c>
    </row>
    <row r="18" spans="2:11">
      <c r="B18" t="s">
        <v>3478</v>
      </c>
      <c r="C18" t="s">
        <v>3479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-1.6799900000000001</v>
      </c>
      <c r="J18" s="78">
        <v>-3.3999999999999998E-3</v>
      </c>
      <c r="K18" s="78">
        <v>0</v>
      </c>
    </row>
    <row r="19" spans="2:11">
      <c r="B19" t="s">
        <v>3480</v>
      </c>
      <c r="C19" t="s">
        <v>3481</v>
      </c>
      <c r="D19" t="s">
        <v>211</v>
      </c>
      <c r="E19" t="s">
        <v>212</v>
      </c>
      <c r="F19" s="78">
        <v>0</v>
      </c>
      <c r="G19" t="s">
        <v>203</v>
      </c>
      <c r="H19" s="78">
        <v>0</v>
      </c>
      <c r="I19" s="77">
        <v>-0.33273470999999999</v>
      </c>
      <c r="J19" s="78">
        <v>-6.9999999999999999E-4</v>
      </c>
      <c r="K19" s="78">
        <v>0</v>
      </c>
    </row>
    <row r="20" spans="2:11">
      <c r="B20" t="s">
        <v>3482</v>
      </c>
      <c r="C20" t="s">
        <v>3483</v>
      </c>
      <c r="D20" t="s">
        <v>211</v>
      </c>
      <c r="E20" t="s">
        <v>212</v>
      </c>
      <c r="F20" s="78">
        <v>0</v>
      </c>
      <c r="G20" t="s">
        <v>120</v>
      </c>
      <c r="H20" s="78">
        <v>0</v>
      </c>
      <c r="I20" s="77">
        <v>-1.2806178E-2</v>
      </c>
      <c r="J20" s="78">
        <v>0</v>
      </c>
      <c r="K20" s="78">
        <v>0</v>
      </c>
    </row>
    <row r="21" spans="2:11">
      <c r="B21" t="s">
        <v>3482</v>
      </c>
      <c r="C21" t="s">
        <v>3484</v>
      </c>
      <c r="D21" t="s">
        <v>211</v>
      </c>
      <c r="E21" t="s">
        <v>212</v>
      </c>
      <c r="F21" s="78">
        <v>0</v>
      </c>
      <c r="G21" t="s">
        <v>106</v>
      </c>
      <c r="H21" s="78">
        <v>0</v>
      </c>
      <c r="I21" s="77">
        <v>0.66363700000000003</v>
      </c>
      <c r="J21" s="78">
        <v>1.2999999999999999E-3</v>
      </c>
      <c r="K21" s="78">
        <v>0</v>
      </c>
    </row>
    <row r="22" spans="2:11">
      <c r="B22" t="s">
        <v>3485</v>
      </c>
      <c r="C22" t="s">
        <v>3486</v>
      </c>
      <c r="D22" t="s">
        <v>211</v>
      </c>
      <c r="E22" t="s">
        <v>212</v>
      </c>
      <c r="F22" s="78">
        <v>0</v>
      </c>
      <c r="G22" t="s">
        <v>110</v>
      </c>
      <c r="H22" s="78">
        <v>0</v>
      </c>
      <c r="I22" s="77">
        <v>5.8847306000000002E-2</v>
      </c>
      <c r="J22" s="78">
        <v>1E-4</v>
      </c>
      <c r="K22" s="78">
        <v>0</v>
      </c>
    </row>
    <row r="23" spans="2:11">
      <c r="B23" t="s">
        <v>3487</v>
      </c>
      <c r="C23" t="s">
        <v>3488</v>
      </c>
      <c r="D23" t="s">
        <v>211</v>
      </c>
      <c r="E23" t="s">
        <v>212</v>
      </c>
      <c r="F23" s="78">
        <v>0</v>
      </c>
      <c r="G23" t="s">
        <v>113</v>
      </c>
      <c r="H23" s="78">
        <v>0</v>
      </c>
      <c r="I23" s="77">
        <v>-0.16593878400000001</v>
      </c>
      <c r="J23" s="78">
        <v>-2.9999999999999997E-4</v>
      </c>
      <c r="K23" s="78">
        <v>0</v>
      </c>
    </row>
    <row r="24" spans="2:11">
      <c r="B24" t="s">
        <v>3489</v>
      </c>
      <c r="C24" t="s">
        <v>3490</v>
      </c>
      <c r="D24" t="s">
        <v>211</v>
      </c>
      <c r="E24" t="s">
        <v>212</v>
      </c>
      <c r="F24" s="78">
        <v>0</v>
      </c>
      <c r="G24" t="s">
        <v>102</v>
      </c>
      <c r="H24" s="78">
        <v>0</v>
      </c>
      <c r="I24" s="77">
        <v>-8.0165600000000001</v>
      </c>
      <c r="J24" s="78">
        <v>-1.61E-2</v>
      </c>
      <c r="K24" s="78">
        <v>-1E-4</v>
      </c>
    </row>
    <row r="25" spans="2:11">
      <c r="B25" t="s">
        <v>3491</v>
      </c>
      <c r="C25" t="s">
        <v>3492</v>
      </c>
      <c r="D25" t="s">
        <v>211</v>
      </c>
      <c r="E25" t="s">
        <v>212</v>
      </c>
      <c r="F25" s="78">
        <v>0</v>
      </c>
      <c r="G25" t="s">
        <v>102</v>
      </c>
      <c r="H25" s="78">
        <v>0</v>
      </c>
      <c r="I25" s="77">
        <v>-1.5358400000000001</v>
      </c>
      <c r="J25" s="78">
        <v>-3.0999999999999999E-3</v>
      </c>
      <c r="K25" s="78">
        <v>0</v>
      </c>
    </row>
    <row r="26" spans="2:11">
      <c r="B26" t="s">
        <v>3493</v>
      </c>
      <c r="C26" t="s">
        <v>3494</v>
      </c>
      <c r="D26" t="s">
        <v>211</v>
      </c>
      <c r="E26" t="s">
        <v>212</v>
      </c>
      <c r="F26" s="78">
        <v>0</v>
      </c>
      <c r="G26" t="s">
        <v>106</v>
      </c>
      <c r="H26" s="78">
        <v>0</v>
      </c>
      <c r="I26" s="77">
        <v>419.24904736000002</v>
      </c>
      <c r="J26" s="78">
        <v>0.84289999999999998</v>
      </c>
      <c r="K26" s="78">
        <v>4.4999999999999997E-3</v>
      </c>
    </row>
    <row r="27" spans="2:11">
      <c r="B27" t="s">
        <v>3495</v>
      </c>
      <c r="C27" t="s">
        <v>3496</v>
      </c>
      <c r="D27" t="s">
        <v>211</v>
      </c>
      <c r="E27" t="s">
        <v>212</v>
      </c>
      <c r="F27" s="78">
        <v>0</v>
      </c>
      <c r="G27" t="s">
        <v>200</v>
      </c>
      <c r="H27" s="78">
        <v>0</v>
      </c>
      <c r="I27" s="77">
        <v>-4.3490799593</v>
      </c>
      <c r="J27" s="78">
        <v>-8.6999999999999994E-3</v>
      </c>
      <c r="K27" s="78">
        <v>0</v>
      </c>
    </row>
    <row r="28" spans="2:11">
      <c r="B28" t="s">
        <v>3497</v>
      </c>
      <c r="C28" t="s">
        <v>3498</v>
      </c>
      <c r="D28" t="s">
        <v>211</v>
      </c>
      <c r="E28" t="s">
        <v>212</v>
      </c>
      <c r="F28" s="78">
        <v>5.1499999999999997E-2</v>
      </c>
      <c r="G28" t="s">
        <v>102</v>
      </c>
      <c r="H28" s="78">
        <v>3.6299999999999999E-2</v>
      </c>
      <c r="I28" s="77">
        <v>-8.8532600000000006</v>
      </c>
      <c r="J28" s="78">
        <v>-1.78E-2</v>
      </c>
      <c r="K28" s="78">
        <v>-1E-4</v>
      </c>
    </row>
    <row r="29" spans="2:11">
      <c r="B29" t="s">
        <v>3499</v>
      </c>
      <c r="C29" t="s">
        <v>3500</v>
      </c>
      <c r="D29" t="s">
        <v>207</v>
      </c>
      <c r="E29" t="s">
        <v>208</v>
      </c>
      <c r="F29" s="78">
        <v>0</v>
      </c>
      <c r="G29" t="s">
        <v>102</v>
      </c>
      <c r="H29" s="78">
        <v>0</v>
      </c>
      <c r="I29" s="77">
        <v>54.266620000000003</v>
      </c>
      <c r="J29" s="78">
        <v>0.1091</v>
      </c>
      <c r="K29" s="78">
        <v>5.9999999999999995E-4</v>
      </c>
    </row>
    <row r="30" spans="2:11">
      <c r="B30" s="79" t="s">
        <v>227</v>
      </c>
      <c r="D30" s="19"/>
      <c r="E30" s="19"/>
      <c r="F30" s="19"/>
      <c r="G30" s="19"/>
      <c r="H30" s="80">
        <v>0</v>
      </c>
      <c r="I30" s="81">
        <v>0</v>
      </c>
      <c r="J30" s="80">
        <v>0</v>
      </c>
      <c r="K30" s="80">
        <v>0</v>
      </c>
    </row>
    <row r="31" spans="2:11">
      <c r="B31" t="s">
        <v>211</v>
      </c>
      <c r="C31" t="s">
        <v>211</v>
      </c>
      <c r="D31" t="s">
        <v>211</v>
      </c>
      <c r="E31" s="19"/>
      <c r="F31" s="78">
        <v>0</v>
      </c>
      <c r="G31" t="s">
        <v>211</v>
      </c>
      <c r="H31" s="78">
        <v>0</v>
      </c>
      <c r="I31" s="77">
        <v>0</v>
      </c>
      <c r="J31" s="78">
        <v>0</v>
      </c>
      <c r="K31" s="78">
        <v>0</v>
      </c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35"/>
  <sheetViews>
    <sheetView rightToLeft="1" topLeftCell="A102" workbookViewId="0">
      <selection activeCell="F109" sqref="F10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3501</v>
      </c>
    </row>
    <row r="3" spans="2:17" s="1" customFormat="1">
      <c r="B3" s="2" t="s">
        <v>2</v>
      </c>
      <c r="C3" s="26" t="s">
        <v>3502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4" t="s">
        <v>169</v>
      </c>
      <c r="C7" s="115"/>
      <c r="D7" s="11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C12+C43</f>
        <v>7844.2165741577692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SUM(C13:C42)</f>
        <v>1645.1771390309611</v>
      </c>
    </row>
    <row r="13" spans="2:17">
      <c r="B13" t="s">
        <v>3212</v>
      </c>
      <c r="C13" s="94">
        <v>23.783746000588962</v>
      </c>
      <c r="D13" s="95">
        <v>45169</v>
      </c>
    </row>
    <row r="14" spans="2:17">
      <c r="B14" t="s">
        <v>3308</v>
      </c>
      <c r="C14" s="94">
        <v>7.0126327988798405</v>
      </c>
      <c r="D14" s="95">
        <v>45199</v>
      </c>
    </row>
    <row r="15" spans="2:17">
      <c r="B15" t="s">
        <v>3174</v>
      </c>
      <c r="C15" s="94">
        <v>4.6183303485694402</v>
      </c>
      <c r="D15" s="95">
        <v>45340</v>
      </c>
    </row>
    <row r="16" spans="2:17">
      <c r="B16" t="s">
        <v>3533</v>
      </c>
      <c r="C16" s="94">
        <v>24.716399999999997</v>
      </c>
      <c r="D16" s="95">
        <v>45363</v>
      </c>
    </row>
    <row r="17" spans="2:4">
      <c r="B17" t="s">
        <v>3531</v>
      </c>
      <c r="C17" s="94">
        <v>79.478149999999999</v>
      </c>
      <c r="D17" s="95">
        <v>45838</v>
      </c>
    </row>
    <row r="18" spans="2:4">
      <c r="B18" t="s">
        <v>3272</v>
      </c>
      <c r="C18" s="94">
        <v>260.45989112432022</v>
      </c>
      <c r="D18" s="95">
        <v>45935</v>
      </c>
    </row>
    <row r="19" spans="2:4">
      <c r="B19" t="s">
        <v>3220</v>
      </c>
      <c r="C19" s="94">
        <v>153.86254834636685</v>
      </c>
      <c r="D19" s="95">
        <v>46022</v>
      </c>
    </row>
    <row r="20" spans="2:4">
      <c r="B20" t="s">
        <v>3189</v>
      </c>
      <c r="C20" s="94">
        <v>32.558758069294882</v>
      </c>
      <c r="D20" s="95">
        <v>46253</v>
      </c>
    </row>
    <row r="21" spans="2:4">
      <c r="B21" t="s">
        <v>3530</v>
      </c>
      <c r="C21" s="94">
        <v>79.698180052262714</v>
      </c>
      <c r="D21" s="95">
        <v>46698</v>
      </c>
    </row>
    <row r="22" spans="2:4">
      <c r="B22" t="s">
        <v>3343</v>
      </c>
      <c r="C22" s="94">
        <v>200.92839168180771</v>
      </c>
      <c r="D22" s="95">
        <v>46871</v>
      </c>
    </row>
    <row r="23" spans="2:4">
      <c r="B23" t="s">
        <v>3534</v>
      </c>
      <c r="C23" s="94">
        <v>42.849069999999998</v>
      </c>
      <c r="D23" s="95">
        <v>47118</v>
      </c>
    </row>
    <row r="24" spans="2:4">
      <c r="B24" t="s">
        <v>3538</v>
      </c>
      <c r="C24" s="94">
        <v>0.47400700000000007</v>
      </c>
      <c r="D24" s="95">
        <v>47566</v>
      </c>
    </row>
    <row r="25" spans="2:4">
      <c r="B25" t="s">
        <v>3535</v>
      </c>
      <c r="C25" s="94">
        <v>18.8626</v>
      </c>
      <c r="D25" s="95">
        <v>47848</v>
      </c>
    </row>
    <row r="26" spans="2:4">
      <c r="B26" t="s">
        <v>3540</v>
      </c>
      <c r="C26" s="94">
        <v>0.47141700000000003</v>
      </c>
      <c r="D26" s="95">
        <v>47848</v>
      </c>
    </row>
    <row r="27" spans="2:4">
      <c r="B27" t="s">
        <v>3536</v>
      </c>
      <c r="C27" s="94">
        <v>0.52595500000000006</v>
      </c>
      <c r="D27" s="95">
        <v>47907</v>
      </c>
    </row>
    <row r="28" spans="2:4">
      <c r="B28" t="s">
        <v>3548</v>
      </c>
      <c r="C28" s="94">
        <v>235.24760000000001</v>
      </c>
      <c r="D28" s="95">
        <v>47938</v>
      </c>
    </row>
    <row r="29" spans="2:4">
      <c r="B29" t="s">
        <v>3539</v>
      </c>
      <c r="C29" s="94">
        <v>71.664744999999996</v>
      </c>
      <c r="D29" s="95">
        <v>47969</v>
      </c>
    </row>
    <row r="30" spans="2:4">
      <c r="B30" t="s">
        <v>3547</v>
      </c>
      <c r="C30" s="94">
        <v>87.978300000000004</v>
      </c>
      <c r="D30" s="95">
        <v>47969</v>
      </c>
    </row>
    <row r="31" spans="2:4">
      <c r="B31" t="s">
        <v>3542</v>
      </c>
      <c r="C31" s="94">
        <v>16.632933950358701</v>
      </c>
      <c r="D31" s="95">
        <v>48212</v>
      </c>
    </row>
    <row r="32" spans="2:4">
      <c r="B32" t="s">
        <v>3543</v>
      </c>
      <c r="C32" s="94">
        <v>21.422833693658003</v>
      </c>
      <c r="D32" s="95">
        <v>48212</v>
      </c>
    </row>
    <row r="33" spans="2:4">
      <c r="B33" t="s">
        <v>3544</v>
      </c>
      <c r="C33" s="94">
        <v>69.166554652268857</v>
      </c>
      <c r="D33" s="95">
        <v>48233</v>
      </c>
    </row>
    <row r="34" spans="2:4">
      <c r="B34" t="s">
        <v>3541</v>
      </c>
      <c r="C34" s="94">
        <v>27.529585616005686</v>
      </c>
      <c r="D34" s="95">
        <v>48274</v>
      </c>
    </row>
    <row r="35" spans="2:4">
      <c r="B35" t="s">
        <v>2495</v>
      </c>
      <c r="C35" s="94">
        <v>16.624300286289891</v>
      </c>
      <c r="D35" s="95">
        <v>48274</v>
      </c>
    </row>
    <row r="36" spans="2:4">
      <c r="B36" t="s">
        <v>3545</v>
      </c>
      <c r="C36" s="94">
        <v>0.33007700000000001</v>
      </c>
      <c r="D36" s="95">
        <v>48297</v>
      </c>
    </row>
    <row r="37" spans="2:4">
      <c r="B37" t="s">
        <v>3546</v>
      </c>
      <c r="C37" s="94">
        <v>96.208672561401812</v>
      </c>
      <c r="D37" s="95">
        <v>48297</v>
      </c>
    </row>
    <row r="38" spans="2:4">
      <c r="B38" t="s">
        <v>3067</v>
      </c>
      <c r="C38" s="94">
        <v>6.5008395150582396</v>
      </c>
      <c r="D38" s="95">
        <v>48482</v>
      </c>
    </row>
    <row r="39" spans="2:4">
      <c r="B39" t="s">
        <v>3537</v>
      </c>
      <c r="C39" s="94">
        <v>53.364609999999999</v>
      </c>
      <c r="D39" s="95">
        <v>48700</v>
      </c>
    </row>
    <row r="40" spans="2:4">
      <c r="B40" t="s">
        <v>3148</v>
      </c>
      <c r="C40" s="94">
        <v>2.4214370369759997</v>
      </c>
      <c r="D40" s="95">
        <v>48844</v>
      </c>
    </row>
    <row r="41" spans="2:4">
      <c r="B41" t="s">
        <v>3532</v>
      </c>
      <c r="C41" s="94">
        <v>9.7845722968534385</v>
      </c>
      <c r="D41" s="95">
        <v>52047</v>
      </c>
    </row>
    <row r="42" spans="2:4">
      <c r="B42"/>
      <c r="C42" s="77"/>
    </row>
    <row r="43" spans="2:4">
      <c r="B43" s="79" t="s">
        <v>227</v>
      </c>
      <c r="C43" s="81">
        <f>SUM(C44:C132)</f>
        <v>6199.0394351268078</v>
      </c>
    </row>
    <row r="44" spans="2:4">
      <c r="B44" t="s">
        <v>3411</v>
      </c>
      <c r="C44" s="94">
        <v>0.35130010246400001</v>
      </c>
      <c r="D44" s="95">
        <v>45126</v>
      </c>
    </row>
    <row r="45" spans="2:4">
      <c r="B45" t="s">
        <v>3407</v>
      </c>
      <c r="C45" s="94">
        <v>16.432188141185001</v>
      </c>
      <c r="D45" s="95">
        <v>45187</v>
      </c>
    </row>
    <row r="46" spans="2:4">
      <c r="B46" t="s">
        <v>3367</v>
      </c>
      <c r="C46" s="94">
        <v>1.0937705965662501</v>
      </c>
      <c r="D46" s="95">
        <v>45371</v>
      </c>
    </row>
    <row r="47" spans="2:4">
      <c r="B47" t="s">
        <v>3551</v>
      </c>
      <c r="C47" s="94">
        <v>23.870646252680643</v>
      </c>
      <c r="D47" s="95">
        <v>45485</v>
      </c>
    </row>
    <row r="48" spans="2:4">
      <c r="B48" t="s">
        <v>3549</v>
      </c>
      <c r="C48" s="94">
        <v>10.973951499579</v>
      </c>
      <c r="D48" s="95">
        <v>45515</v>
      </c>
    </row>
    <row r="49" spans="2:4">
      <c r="B49" t="s">
        <v>3549</v>
      </c>
      <c r="C49" s="94">
        <v>7.8676091533139996</v>
      </c>
      <c r="D49" s="95">
        <v>45515</v>
      </c>
    </row>
    <row r="50" spans="2:4">
      <c r="B50" t="s">
        <v>3439</v>
      </c>
      <c r="C50" s="94">
        <v>22.4177927645095</v>
      </c>
      <c r="D50" s="95">
        <v>45602</v>
      </c>
    </row>
    <row r="51" spans="2:4">
      <c r="B51" t="s">
        <v>3380</v>
      </c>
      <c r="C51" s="94">
        <v>22.250690000000002</v>
      </c>
      <c r="D51" s="95">
        <v>45615</v>
      </c>
    </row>
    <row r="52" spans="2:4">
      <c r="B52" t="s">
        <v>3357</v>
      </c>
      <c r="C52" s="94">
        <v>2.5560619531177502</v>
      </c>
      <c r="D52" s="95">
        <v>45830</v>
      </c>
    </row>
    <row r="53" spans="2:4">
      <c r="B53" t="s">
        <v>3570</v>
      </c>
      <c r="C53" s="94">
        <v>115.071475416</v>
      </c>
      <c r="D53" s="95">
        <v>45930</v>
      </c>
    </row>
    <row r="54" spans="2:4">
      <c r="B54" t="s">
        <v>3337</v>
      </c>
      <c r="C54" s="94">
        <v>5.4390732084962492</v>
      </c>
      <c r="D54" s="95">
        <v>46014</v>
      </c>
    </row>
    <row r="55" spans="2:4">
      <c r="B55" t="s">
        <v>3564</v>
      </c>
      <c r="C55" s="94">
        <v>0.31479599999999996</v>
      </c>
      <c r="D55" s="95">
        <v>46082</v>
      </c>
    </row>
    <row r="56" spans="2:4">
      <c r="B56" t="s">
        <v>3565</v>
      </c>
      <c r="C56" s="94">
        <v>82.133043999999998</v>
      </c>
      <c r="D56" s="95">
        <v>46112</v>
      </c>
    </row>
    <row r="57" spans="2:4">
      <c r="B57" t="s">
        <v>3579</v>
      </c>
      <c r="C57" s="94">
        <v>126.72954544999999</v>
      </c>
      <c r="D57" s="95">
        <v>46149</v>
      </c>
    </row>
    <row r="58" spans="2:4">
      <c r="B58" t="s">
        <v>3561</v>
      </c>
      <c r="C58" s="94">
        <v>31.795950000000001</v>
      </c>
      <c r="D58" s="95">
        <v>46203</v>
      </c>
    </row>
    <row r="59" spans="2:4">
      <c r="B59" t="s">
        <v>3554</v>
      </c>
      <c r="C59" s="94">
        <v>61.9288971377959</v>
      </c>
      <c r="D59" s="95">
        <v>46417</v>
      </c>
    </row>
    <row r="60" spans="2:4">
      <c r="B60" t="s">
        <v>3384</v>
      </c>
      <c r="C60" s="94">
        <v>44.390668659503746</v>
      </c>
      <c r="D60" s="95">
        <v>46418</v>
      </c>
    </row>
    <row r="61" spans="2:4">
      <c r="B61" t="s">
        <v>3555</v>
      </c>
      <c r="C61" s="94">
        <v>105.80360890500002</v>
      </c>
      <c r="D61" s="95">
        <v>46465</v>
      </c>
    </row>
    <row r="62" spans="2:4">
      <c r="B62" t="s">
        <v>3552</v>
      </c>
      <c r="C62" s="94">
        <v>49.949754075000001</v>
      </c>
      <c r="D62" s="95">
        <v>46573</v>
      </c>
    </row>
    <row r="63" spans="2:4">
      <c r="B63" t="s">
        <v>3585</v>
      </c>
      <c r="C63" s="94">
        <v>78.827882469999992</v>
      </c>
      <c r="D63" s="95">
        <v>46660</v>
      </c>
    </row>
    <row r="64" spans="2:4">
      <c r="B64" t="s">
        <v>3550</v>
      </c>
      <c r="C64" s="94">
        <v>12.075934813650475</v>
      </c>
      <c r="D64" s="95">
        <v>46722</v>
      </c>
    </row>
    <row r="65" spans="2:4">
      <c r="B65" t="s">
        <v>3600</v>
      </c>
      <c r="C65" s="94">
        <v>210.82095986000002</v>
      </c>
      <c r="D65" s="95">
        <v>46722</v>
      </c>
    </row>
    <row r="66" spans="2:4">
      <c r="B66" t="s">
        <v>3612</v>
      </c>
      <c r="C66" s="94">
        <v>15.047086000000002</v>
      </c>
      <c r="D66" s="95">
        <v>46722</v>
      </c>
    </row>
    <row r="67" spans="2:4">
      <c r="B67" t="s">
        <v>3578</v>
      </c>
      <c r="C67" s="94">
        <v>76.739364930000008</v>
      </c>
      <c r="D67" s="95">
        <v>46742</v>
      </c>
    </row>
    <row r="68" spans="2:4">
      <c r="B68" t="s">
        <v>3592</v>
      </c>
      <c r="C68" s="94">
        <v>136.32338977999999</v>
      </c>
      <c r="D68" s="95">
        <v>46752</v>
      </c>
    </row>
    <row r="69" spans="2:4">
      <c r="B69" t="s">
        <v>3594</v>
      </c>
      <c r="C69" s="94">
        <v>25.030045838418616</v>
      </c>
      <c r="D69" s="95">
        <v>46753</v>
      </c>
    </row>
    <row r="70" spans="2:4">
      <c r="B70" t="s">
        <v>3553</v>
      </c>
      <c r="C70" s="94">
        <v>15.383352763008503</v>
      </c>
      <c r="D70" s="95">
        <v>46794</v>
      </c>
    </row>
    <row r="71" spans="2:4">
      <c r="B71" t="s">
        <v>3560</v>
      </c>
      <c r="C71" s="94">
        <v>73.64694943935001</v>
      </c>
      <c r="D71" s="95">
        <v>46997</v>
      </c>
    </row>
    <row r="72" spans="2:4">
      <c r="B72" t="s">
        <v>3590</v>
      </c>
      <c r="C72" s="94">
        <v>105.13104260625002</v>
      </c>
      <c r="D72" s="95">
        <v>46997</v>
      </c>
    </row>
    <row r="73" spans="2:4">
      <c r="B73" t="s">
        <v>3562</v>
      </c>
      <c r="C73" s="94">
        <v>84.946080000000023</v>
      </c>
      <c r="D73" s="95">
        <v>47082</v>
      </c>
    </row>
    <row r="74" spans="2:4">
      <c r="B74" t="s">
        <v>3557</v>
      </c>
      <c r="C74" s="94">
        <v>75.229806000000011</v>
      </c>
      <c r="D74" s="95">
        <v>47201</v>
      </c>
    </row>
    <row r="75" spans="2:4">
      <c r="B75" t="s">
        <v>3567</v>
      </c>
      <c r="C75" s="94">
        <v>51.722411000000008</v>
      </c>
      <c r="D75" s="95">
        <v>47236</v>
      </c>
    </row>
    <row r="76" spans="2:4">
      <c r="B76" t="s">
        <v>3573</v>
      </c>
      <c r="C76" s="94">
        <v>32.101385000000001</v>
      </c>
      <c r="D76" s="95">
        <v>47301</v>
      </c>
    </row>
    <row r="77" spans="2:4">
      <c r="B77" t="s">
        <v>3576</v>
      </c>
      <c r="C77" s="94">
        <v>144.39471112000001</v>
      </c>
      <c r="D77" s="95">
        <v>47301</v>
      </c>
    </row>
    <row r="78" spans="2:4">
      <c r="B78" t="s">
        <v>3586</v>
      </c>
      <c r="C78" s="94">
        <v>54.696951999999996</v>
      </c>
      <c r="D78" s="95">
        <v>47301</v>
      </c>
    </row>
    <row r="79" spans="2:4">
      <c r="B79" t="s">
        <v>3591</v>
      </c>
      <c r="C79" s="94">
        <v>142.41799499999999</v>
      </c>
      <c r="D79" s="95">
        <v>47398</v>
      </c>
    </row>
    <row r="80" spans="2:4">
      <c r="B80" t="s">
        <v>3556</v>
      </c>
      <c r="C80" s="94">
        <v>3.3936770000000003</v>
      </c>
      <c r="D80" s="95">
        <v>47447</v>
      </c>
    </row>
    <row r="81" spans="2:4">
      <c r="B81" t="s">
        <v>3568</v>
      </c>
      <c r="C81" s="94">
        <v>0.22862300000000002</v>
      </c>
      <c r="D81" s="95">
        <v>47453</v>
      </c>
    </row>
    <row r="82" spans="2:4">
      <c r="B82" t="s">
        <v>3581</v>
      </c>
      <c r="C82" s="94">
        <v>48.66472804</v>
      </c>
      <c r="D82" s="95">
        <v>47463</v>
      </c>
    </row>
    <row r="83" spans="2:4">
      <c r="B83" t="s">
        <v>3589</v>
      </c>
      <c r="C83" s="94">
        <v>13.086149088557328</v>
      </c>
      <c r="D83" s="95">
        <v>47467</v>
      </c>
    </row>
    <row r="84" spans="2:4">
      <c r="B84" t="s">
        <v>2493</v>
      </c>
      <c r="C84" s="94">
        <v>9.457717163126711</v>
      </c>
      <c r="D84" s="95">
        <v>47467</v>
      </c>
    </row>
    <row r="85" spans="2:4">
      <c r="B85" t="s">
        <v>2367</v>
      </c>
      <c r="C85" s="94">
        <v>108.78715395</v>
      </c>
      <c r="D85" s="95">
        <v>47528</v>
      </c>
    </row>
    <row r="86" spans="2:4">
      <c r="B86" t="s">
        <v>3609</v>
      </c>
      <c r="C86" s="94">
        <v>63.189673000000013</v>
      </c>
      <c r="D86" s="95">
        <v>47599</v>
      </c>
    </row>
    <row r="87" spans="2:4">
      <c r="B87" t="s">
        <v>3603</v>
      </c>
      <c r="C87" s="94">
        <v>330.29042955710634</v>
      </c>
      <c r="D87" s="95">
        <v>47665</v>
      </c>
    </row>
    <row r="88" spans="2:4">
      <c r="B88" t="s">
        <v>3608</v>
      </c>
      <c r="C88" s="94">
        <v>136.16441176646458</v>
      </c>
      <c r="D88" s="95">
        <v>47665</v>
      </c>
    </row>
    <row r="89" spans="2:4">
      <c r="B89" t="s">
        <v>3569</v>
      </c>
      <c r="C89" s="94">
        <v>189.87290000000002</v>
      </c>
      <c r="D89" s="95">
        <v>47735</v>
      </c>
    </row>
    <row r="90" spans="2:4">
      <c r="B90" t="s">
        <v>3610</v>
      </c>
      <c r="C90" s="94">
        <v>138.61880847209846</v>
      </c>
      <c r="D90" s="95">
        <v>47832</v>
      </c>
    </row>
    <row r="91" spans="2:4">
      <c r="B91" t="s">
        <v>3574</v>
      </c>
      <c r="C91" s="94">
        <v>25.536201210000002</v>
      </c>
      <c r="D91" s="95">
        <v>47848</v>
      </c>
    </row>
    <row r="92" spans="2:4">
      <c r="B92" t="s">
        <v>3588</v>
      </c>
      <c r="C92" s="94">
        <v>61.907683986897425</v>
      </c>
      <c r="D92" s="95">
        <v>47848</v>
      </c>
    </row>
    <row r="93" spans="2:4">
      <c r="B93" t="s">
        <v>2409</v>
      </c>
      <c r="C93" s="94">
        <v>28.380244113426393</v>
      </c>
      <c r="D93" s="95">
        <v>47848</v>
      </c>
    </row>
    <row r="94" spans="2:4">
      <c r="B94" t="s">
        <v>3558</v>
      </c>
      <c r="C94" s="94">
        <v>90.773510322150017</v>
      </c>
      <c r="D94" s="95">
        <v>47849</v>
      </c>
    </row>
    <row r="95" spans="2:4">
      <c r="B95" t="s">
        <v>3615</v>
      </c>
      <c r="C95" s="94">
        <v>193.77541173000003</v>
      </c>
      <c r="D95" s="95">
        <v>47927</v>
      </c>
    </row>
    <row r="96" spans="2:4">
      <c r="B96" t="s">
        <v>2383</v>
      </c>
      <c r="C96" s="94">
        <v>204.83478520595997</v>
      </c>
      <c r="D96" s="95">
        <v>47937</v>
      </c>
    </row>
    <row r="97" spans="2:4">
      <c r="B97" t="s">
        <v>3571</v>
      </c>
      <c r="C97" s="94">
        <v>60.834570830000004</v>
      </c>
      <c r="D97" s="95">
        <v>47987</v>
      </c>
    </row>
    <row r="98" spans="2:4">
      <c r="B98" t="s">
        <v>3577</v>
      </c>
      <c r="C98" s="94">
        <v>20.2099414662</v>
      </c>
      <c r="D98" s="95">
        <v>48029</v>
      </c>
    </row>
    <row r="99" spans="2:4">
      <c r="B99" t="s">
        <v>3575</v>
      </c>
      <c r="C99" s="94">
        <v>0.43421091000000001</v>
      </c>
      <c r="D99" s="95">
        <v>48030</v>
      </c>
    </row>
    <row r="100" spans="2:4">
      <c r="B100" t="s">
        <v>2411</v>
      </c>
      <c r="C100" s="94">
        <v>78.356329650000021</v>
      </c>
      <c r="D100" s="95">
        <v>48054</v>
      </c>
    </row>
    <row r="101" spans="2:4">
      <c r="B101" t="s">
        <v>3595</v>
      </c>
      <c r="C101" s="94">
        <v>91.627347180483426</v>
      </c>
      <c r="D101" s="95">
        <v>48121</v>
      </c>
    </row>
    <row r="102" spans="2:4">
      <c r="B102" t="s">
        <v>3596</v>
      </c>
      <c r="C102" s="94">
        <v>24.316487742379405</v>
      </c>
      <c r="D102" s="95">
        <v>48121</v>
      </c>
    </row>
    <row r="103" spans="2:4">
      <c r="B103" t="s">
        <v>3587</v>
      </c>
      <c r="C103" s="94">
        <v>0.24870424218071763</v>
      </c>
      <c r="D103" s="95">
        <v>48122</v>
      </c>
    </row>
    <row r="104" spans="2:4">
      <c r="B104" t="s">
        <v>3584</v>
      </c>
      <c r="C104" s="94">
        <v>5.3634804100000011</v>
      </c>
      <c r="D104" s="95">
        <v>48151</v>
      </c>
    </row>
    <row r="105" spans="2:4">
      <c r="B105" t="s">
        <v>3582</v>
      </c>
      <c r="C105" s="94">
        <v>109.85966925000001</v>
      </c>
      <c r="D105" s="95">
        <v>48176</v>
      </c>
    </row>
    <row r="106" spans="2:4">
      <c r="B106" t="s">
        <v>2499</v>
      </c>
      <c r="C106" s="94">
        <v>67.393892130945318</v>
      </c>
      <c r="D106" s="95">
        <v>48180</v>
      </c>
    </row>
    <row r="107" spans="2:4">
      <c r="B107" t="s">
        <v>3563</v>
      </c>
      <c r="C107" s="94">
        <v>5.7562886899999999</v>
      </c>
      <c r="D107" s="95">
        <v>48213</v>
      </c>
    </row>
    <row r="108" spans="2:4">
      <c r="B108" t="s">
        <v>3601</v>
      </c>
      <c r="C108" s="94">
        <v>97.26393474000001</v>
      </c>
      <c r="D108" s="95">
        <v>48234</v>
      </c>
    </row>
    <row r="109" spans="2:4">
      <c r="B109" t="s">
        <v>3559</v>
      </c>
      <c r="C109" s="94">
        <v>31.888672</v>
      </c>
      <c r="D109" s="95">
        <v>48268</v>
      </c>
    </row>
    <row r="110" spans="2:4">
      <c r="B110" t="s">
        <v>3593</v>
      </c>
      <c r="C110" s="94">
        <v>17.641600000000004</v>
      </c>
      <c r="D110" s="95">
        <v>48294</v>
      </c>
    </row>
    <row r="111" spans="2:4">
      <c r="B111" t="s">
        <v>3597</v>
      </c>
      <c r="C111" s="94">
        <v>3.8318680008000001</v>
      </c>
      <c r="D111" s="95">
        <v>48319</v>
      </c>
    </row>
    <row r="112" spans="2:4">
      <c r="B112" t="s">
        <v>3599</v>
      </c>
      <c r="C112" s="94">
        <v>116.85929988082245</v>
      </c>
      <c r="D112" s="95">
        <v>48332</v>
      </c>
    </row>
    <row r="113" spans="2:4">
      <c r="B113" t="s">
        <v>3605</v>
      </c>
      <c r="C113" s="94">
        <v>137.39975900000002</v>
      </c>
      <c r="D113" s="95">
        <v>48365</v>
      </c>
    </row>
    <row r="114" spans="2:4">
      <c r="B114" t="s">
        <v>3602</v>
      </c>
      <c r="C114" s="94">
        <v>84.959127000000009</v>
      </c>
      <c r="D114" s="95">
        <v>48366</v>
      </c>
    </row>
    <row r="115" spans="2:4">
      <c r="B115" t="s">
        <v>3606</v>
      </c>
      <c r="C115" s="94">
        <v>80.173917005264315</v>
      </c>
      <c r="D115" s="95">
        <v>48395</v>
      </c>
    </row>
    <row r="116" spans="2:4">
      <c r="B116" t="s">
        <v>2379</v>
      </c>
      <c r="C116" s="94">
        <v>38.082602311041299</v>
      </c>
      <c r="D116" s="95">
        <v>48395</v>
      </c>
    </row>
    <row r="117" spans="2:4">
      <c r="B117" t="s">
        <v>2417</v>
      </c>
      <c r="C117" s="94">
        <v>7.5060790000000006</v>
      </c>
      <c r="D117" s="95">
        <v>48466</v>
      </c>
    </row>
    <row r="118" spans="2:4">
      <c r="B118" t="s">
        <v>2415</v>
      </c>
      <c r="C118" s="94">
        <v>10.2270825</v>
      </c>
      <c r="D118" s="95">
        <v>48466</v>
      </c>
    </row>
    <row r="119" spans="2:4">
      <c r="B119" t="s">
        <v>3613</v>
      </c>
      <c r="C119" s="94">
        <v>165.25644619621661</v>
      </c>
      <c r="D119" s="95">
        <v>48669</v>
      </c>
    </row>
    <row r="120" spans="2:4">
      <c r="B120" t="s">
        <v>3616</v>
      </c>
      <c r="C120" s="94">
        <v>257.3005166061875</v>
      </c>
      <c r="D120" s="95">
        <v>48693</v>
      </c>
    </row>
    <row r="121" spans="2:4">
      <c r="B121" t="s">
        <v>3611</v>
      </c>
      <c r="C121" s="94">
        <v>90.388306892247755</v>
      </c>
      <c r="D121" s="95">
        <v>48757</v>
      </c>
    </row>
    <row r="122" spans="2:4">
      <c r="B122" t="s">
        <v>3617</v>
      </c>
      <c r="C122" s="94">
        <v>114.2608096384434</v>
      </c>
      <c r="D122" s="95">
        <v>48760</v>
      </c>
    </row>
    <row r="123" spans="2:4">
      <c r="B123" t="s">
        <v>3607</v>
      </c>
      <c r="C123" s="94">
        <v>120.74820500000001</v>
      </c>
      <c r="D123" s="95">
        <v>48914</v>
      </c>
    </row>
    <row r="124" spans="2:4">
      <c r="B124" t="s">
        <v>3572</v>
      </c>
      <c r="C124" s="94">
        <v>55.134124390000004</v>
      </c>
      <c r="D124" s="95">
        <v>48942</v>
      </c>
    </row>
    <row r="125" spans="2:4">
      <c r="B125" t="s">
        <v>3583</v>
      </c>
      <c r="C125" s="94">
        <v>40.087500150000004</v>
      </c>
      <c r="D125" s="95">
        <v>48942</v>
      </c>
    </row>
    <row r="126" spans="2:4">
      <c r="B126" t="s">
        <v>2349</v>
      </c>
      <c r="C126" s="94">
        <v>130.79019</v>
      </c>
      <c r="D126" s="95">
        <v>49405</v>
      </c>
    </row>
    <row r="127" spans="2:4">
      <c r="B127" t="s">
        <v>3598</v>
      </c>
      <c r="C127" s="94">
        <v>125.02984086000001</v>
      </c>
      <c r="D127" s="95">
        <v>49427</v>
      </c>
    </row>
    <row r="128" spans="2:4">
      <c r="B128" t="s">
        <v>3566</v>
      </c>
      <c r="C128" s="94">
        <v>207.75705277500001</v>
      </c>
      <c r="D128" s="95">
        <v>50586</v>
      </c>
    </row>
    <row r="129" spans="2:4">
      <c r="B129" t="s">
        <v>3580</v>
      </c>
      <c r="C129" s="94">
        <v>3.8480000000000007E-2</v>
      </c>
      <c r="D129" s="95">
        <v>50586</v>
      </c>
    </row>
    <row r="130" spans="2:4">
      <c r="B130" t="s">
        <v>3604</v>
      </c>
      <c r="C130" s="94">
        <v>28.154574136920367</v>
      </c>
      <c r="D130" s="95">
        <v>50586</v>
      </c>
    </row>
    <row r="131" spans="2:4">
      <c r="B131" t="s">
        <v>3614</v>
      </c>
      <c r="C131" s="94">
        <v>60.990244999999994</v>
      </c>
      <c r="D131" s="95">
        <v>50586</v>
      </c>
    </row>
    <row r="132" spans="2:4">
      <c r="B132"/>
      <c r="C132" s="77"/>
    </row>
    <row r="134" spans="2:4">
      <c r="B134"/>
      <c r="C134" s="94"/>
      <c r="D134" s="95"/>
    </row>
    <row r="135" spans="2:4">
      <c r="B135"/>
      <c r="C135" s="94"/>
      <c r="D135"/>
    </row>
  </sheetData>
  <sortState xmlns:xlrd2="http://schemas.microsoft.com/office/spreadsheetml/2017/richdata2" ref="A44:BI160">
    <sortCondition ref="D44:D160"/>
  </sortState>
  <mergeCells count="1">
    <mergeCell ref="B7:D7"/>
  </mergeCells>
  <dataValidations count="1">
    <dataValidation allowBlank="1" showInputMessage="1" showErrorMessage="1" sqref="C1:C4 B136:D1048576 E46:XFD1048576 A5:XFD45 A46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3501</v>
      </c>
    </row>
    <row r="3" spans="2:18" s="1" customFormat="1">
      <c r="B3" s="2" t="s">
        <v>2</v>
      </c>
      <c r="C3" s="26" t="s">
        <v>3502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4" t="s">
        <v>173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3501</v>
      </c>
    </row>
    <row r="3" spans="2:18" s="1" customFormat="1">
      <c r="B3" s="2" t="s">
        <v>2</v>
      </c>
      <c r="C3" s="26" t="s">
        <v>3502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4" t="s">
        <v>177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2157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2158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3501</v>
      </c>
    </row>
    <row r="3" spans="2:53" s="1" customFormat="1">
      <c r="B3" s="2" t="s">
        <v>2</v>
      </c>
      <c r="C3" s="26" t="s">
        <v>3502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5.96</v>
      </c>
      <c r="I11" s="7"/>
      <c r="J11" s="7"/>
      <c r="K11" s="76">
        <v>3.0200000000000001E-2</v>
      </c>
      <c r="L11" s="75">
        <v>14176747.27</v>
      </c>
      <c r="M11" s="7"/>
      <c r="N11" s="75">
        <v>0</v>
      </c>
      <c r="O11" s="75">
        <v>13453.782150698587</v>
      </c>
      <c r="P11" s="7"/>
      <c r="Q11" s="76">
        <v>1</v>
      </c>
      <c r="R11" s="76">
        <v>0.1439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5.95</v>
      </c>
      <c r="K12" s="80">
        <v>3.0200000000000001E-2</v>
      </c>
      <c r="L12" s="81">
        <v>14171044.630000001</v>
      </c>
      <c r="N12" s="81">
        <v>0</v>
      </c>
      <c r="O12" s="81">
        <v>13436.555858189</v>
      </c>
      <c r="Q12" s="80">
        <v>0.99870000000000003</v>
      </c>
      <c r="R12" s="80">
        <v>0.14369999999999999</v>
      </c>
    </row>
    <row r="13" spans="2:53">
      <c r="B13" s="79" t="s">
        <v>230</v>
      </c>
      <c r="C13" s="16"/>
      <c r="D13" s="16"/>
      <c r="H13" s="81">
        <v>5.09</v>
      </c>
      <c r="K13" s="80">
        <v>1.2200000000000001E-2</v>
      </c>
      <c r="L13" s="81">
        <v>4459190.75</v>
      </c>
      <c r="N13" s="81">
        <v>0</v>
      </c>
      <c r="O13" s="81">
        <v>4932.6958828639999</v>
      </c>
      <c r="Q13" s="80">
        <v>0.36659999999999998</v>
      </c>
      <c r="R13" s="80">
        <v>5.28E-2</v>
      </c>
    </row>
    <row r="14" spans="2:53">
      <c r="B14" s="79" t="s">
        <v>231</v>
      </c>
      <c r="C14" s="16"/>
      <c r="D14" s="16"/>
      <c r="H14" s="81">
        <v>5.09</v>
      </c>
      <c r="K14" s="80">
        <v>1.2200000000000001E-2</v>
      </c>
      <c r="L14" s="81">
        <v>4459190.75</v>
      </c>
      <c r="N14" s="81">
        <v>0</v>
      </c>
      <c r="O14" s="81">
        <v>4932.6958828639999</v>
      </c>
      <c r="Q14" s="80">
        <v>0.36659999999999998</v>
      </c>
      <c r="R14" s="80">
        <v>5.28E-2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327688.94</v>
      </c>
      <c r="M15" s="77">
        <v>144.80000000000001</v>
      </c>
      <c r="N15" s="77">
        <v>0</v>
      </c>
      <c r="O15" s="77">
        <v>474.49358511999998</v>
      </c>
      <c r="P15" s="78">
        <v>0</v>
      </c>
      <c r="Q15" s="78">
        <v>3.5299999999999998E-2</v>
      </c>
      <c r="R15" s="78">
        <v>5.1000000000000004E-3</v>
      </c>
    </row>
    <row r="16" spans="2:53">
      <c r="B16" t="s">
        <v>235</v>
      </c>
      <c r="C16" t="s">
        <v>236</v>
      </c>
      <c r="D16" t="s">
        <v>100</v>
      </c>
      <c r="E16" t="s">
        <v>234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343516.39</v>
      </c>
      <c r="M16" s="77">
        <v>110.14</v>
      </c>
      <c r="N16" s="77">
        <v>0</v>
      </c>
      <c r="O16" s="77">
        <v>378.348951946</v>
      </c>
      <c r="P16" s="78">
        <v>0</v>
      </c>
      <c r="Q16" s="78">
        <v>2.81E-2</v>
      </c>
      <c r="R16" s="78">
        <v>4.0000000000000001E-3</v>
      </c>
    </row>
    <row r="17" spans="2:18">
      <c r="B17" t="s">
        <v>237</v>
      </c>
      <c r="C17" t="s">
        <v>238</v>
      </c>
      <c r="D17" t="s">
        <v>100</v>
      </c>
      <c r="E17" t="s">
        <v>234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34369.25</v>
      </c>
      <c r="M17" s="77">
        <v>107.34</v>
      </c>
      <c r="N17" s="77">
        <v>0</v>
      </c>
      <c r="O17" s="77">
        <v>36.891952949999997</v>
      </c>
      <c r="P17" s="78">
        <v>0</v>
      </c>
      <c r="Q17" s="78">
        <v>2.7000000000000001E-3</v>
      </c>
      <c r="R17" s="78">
        <v>4.0000000000000002E-4</v>
      </c>
    </row>
    <row r="18" spans="2:18">
      <c r="B18" t="s">
        <v>239</v>
      </c>
      <c r="C18" t="s">
        <v>240</v>
      </c>
      <c r="D18" t="s">
        <v>100</v>
      </c>
      <c r="E18" t="s">
        <v>234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6870.06</v>
      </c>
      <c r="M18" s="77">
        <v>114.24</v>
      </c>
      <c r="N18" s="77">
        <v>0</v>
      </c>
      <c r="O18" s="77">
        <v>7.8483565439999996</v>
      </c>
      <c r="P18" s="78">
        <v>0</v>
      </c>
      <c r="Q18" s="78">
        <v>5.9999999999999995E-4</v>
      </c>
      <c r="R18" s="78">
        <v>1E-4</v>
      </c>
    </row>
    <row r="19" spans="2:18">
      <c r="B19" t="s">
        <v>241</v>
      </c>
      <c r="C19" t="s">
        <v>242</v>
      </c>
      <c r="D19" t="s">
        <v>100</v>
      </c>
      <c r="E19" t="s">
        <v>234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745363.86</v>
      </c>
      <c r="M19" s="77">
        <v>110.07</v>
      </c>
      <c r="N19" s="77">
        <v>0</v>
      </c>
      <c r="O19" s="77">
        <v>820.42200070199999</v>
      </c>
      <c r="P19" s="78">
        <v>0</v>
      </c>
      <c r="Q19" s="78">
        <v>6.0999999999999999E-2</v>
      </c>
      <c r="R19" s="78">
        <v>8.8000000000000005E-3</v>
      </c>
    </row>
    <row r="20" spans="2:18">
      <c r="B20" t="s">
        <v>243</v>
      </c>
      <c r="C20" t="s">
        <v>244</v>
      </c>
      <c r="D20" t="s">
        <v>100</v>
      </c>
      <c r="E20" t="s">
        <v>234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773012.31</v>
      </c>
      <c r="M20" s="77">
        <v>102.15</v>
      </c>
      <c r="N20" s="77">
        <v>0</v>
      </c>
      <c r="O20" s="77">
        <v>789.632074665</v>
      </c>
      <c r="P20" s="78">
        <v>0</v>
      </c>
      <c r="Q20" s="78">
        <v>5.8700000000000002E-2</v>
      </c>
      <c r="R20" s="78">
        <v>8.3999999999999995E-3</v>
      </c>
    </row>
    <row r="21" spans="2:18">
      <c r="B21" t="s">
        <v>245</v>
      </c>
      <c r="C21" t="s">
        <v>246</v>
      </c>
      <c r="D21" t="s">
        <v>100</v>
      </c>
      <c r="E21" t="s">
        <v>234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116769.39</v>
      </c>
      <c r="M21" s="77">
        <v>91.36</v>
      </c>
      <c r="N21" s="77">
        <v>0</v>
      </c>
      <c r="O21" s="77">
        <v>106.680514704</v>
      </c>
      <c r="P21" s="78">
        <v>0</v>
      </c>
      <c r="Q21" s="78">
        <v>7.9000000000000008E-3</v>
      </c>
      <c r="R21" s="78">
        <v>1.1000000000000001E-3</v>
      </c>
    </row>
    <row r="22" spans="2:18">
      <c r="B22" t="s">
        <v>247</v>
      </c>
      <c r="C22" t="s">
        <v>248</v>
      </c>
      <c r="D22" t="s">
        <v>100</v>
      </c>
      <c r="E22" t="s">
        <v>234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61531.29</v>
      </c>
      <c r="M22" s="77">
        <v>152.87</v>
      </c>
      <c r="N22" s="77">
        <v>0</v>
      </c>
      <c r="O22" s="77">
        <v>94.062883022999998</v>
      </c>
      <c r="P22" s="78">
        <v>0</v>
      </c>
      <c r="Q22" s="78">
        <v>7.0000000000000001E-3</v>
      </c>
      <c r="R22" s="78">
        <v>1E-3</v>
      </c>
    </row>
    <row r="23" spans="2:18">
      <c r="B23" t="s">
        <v>249</v>
      </c>
      <c r="C23" t="s">
        <v>250</v>
      </c>
      <c r="D23" t="s">
        <v>100</v>
      </c>
      <c r="E23" t="s">
        <v>234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41308.449999999997</v>
      </c>
      <c r="M23" s="77">
        <v>178.82</v>
      </c>
      <c r="N23" s="77">
        <v>0</v>
      </c>
      <c r="O23" s="77">
        <v>73.867770289999996</v>
      </c>
      <c r="P23" s="78">
        <v>0</v>
      </c>
      <c r="Q23" s="78">
        <v>5.4999999999999997E-3</v>
      </c>
      <c r="R23" s="78">
        <v>8.0000000000000004E-4</v>
      </c>
    </row>
    <row r="24" spans="2:18">
      <c r="B24" t="s">
        <v>251</v>
      </c>
      <c r="C24" t="s">
        <v>252</v>
      </c>
      <c r="D24" t="s">
        <v>100</v>
      </c>
      <c r="E24" t="s">
        <v>234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766947.3</v>
      </c>
      <c r="M24" s="77">
        <v>107.14</v>
      </c>
      <c r="N24" s="77">
        <v>0</v>
      </c>
      <c r="O24" s="77">
        <v>821.70733722</v>
      </c>
      <c r="P24" s="78">
        <v>0</v>
      </c>
      <c r="Q24" s="78">
        <v>6.1100000000000002E-2</v>
      </c>
      <c r="R24" s="78">
        <v>8.8000000000000005E-3</v>
      </c>
    </row>
    <row r="25" spans="2:18">
      <c r="B25" t="s">
        <v>253</v>
      </c>
      <c r="C25" t="s">
        <v>254</v>
      </c>
      <c r="D25" t="s">
        <v>100</v>
      </c>
      <c r="E25" t="s">
        <v>234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1241813.51</v>
      </c>
      <c r="M25" s="77">
        <v>107</v>
      </c>
      <c r="N25" s="77">
        <v>0</v>
      </c>
      <c r="O25" s="77">
        <v>1328.7404557</v>
      </c>
      <c r="P25" s="78">
        <v>1E-4</v>
      </c>
      <c r="Q25" s="78">
        <v>9.8799999999999999E-2</v>
      </c>
      <c r="R25" s="78">
        <v>1.4200000000000001E-2</v>
      </c>
    </row>
    <row r="26" spans="2:18">
      <c r="B26" s="79" t="s">
        <v>255</v>
      </c>
      <c r="C26" s="16"/>
      <c r="D26" s="16"/>
      <c r="H26" s="81">
        <v>6.44</v>
      </c>
      <c r="K26" s="80">
        <v>4.07E-2</v>
      </c>
      <c r="L26" s="81">
        <v>9711853.8800000008</v>
      </c>
      <c r="N26" s="81">
        <v>0</v>
      </c>
      <c r="O26" s="81">
        <v>8503.8599753250001</v>
      </c>
      <c r="Q26" s="80">
        <v>0.6321</v>
      </c>
      <c r="R26" s="80">
        <v>9.0999999999999998E-2</v>
      </c>
    </row>
    <row r="27" spans="2:18">
      <c r="B27" s="79" t="s">
        <v>256</v>
      </c>
      <c r="C27" s="16"/>
      <c r="D27" s="16"/>
      <c r="H27" s="81">
        <v>0.67</v>
      </c>
      <c r="K27" s="80">
        <v>4.8099999999999997E-2</v>
      </c>
      <c r="L27" s="81">
        <v>2115761.08</v>
      </c>
      <c r="N27" s="81">
        <v>0</v>
      </c>
      <c r="O27" s="81">
        <v>2050.3896820999998</v>
      </c>
      <c r="Q27" s="80">
        <v>0.15240000000000001</v>
      </c>
      <c r="R27" s="80">
        <v>2.1899999999999999E-2</v>
      </c>
    </row>
    <row r="28" spans="2:18">
      <c r="B28" t="s">
        <v>257</v>
      </c>
      <c r="C28" t="s">
        <v>258</v>
      </c>
      <c r="D28" t="s">
        <v>100</v>
      </c>
      <c r="E28" t="s">
        <v>234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225942.72</v>
      </c>
      <c r="M28" s="77">
        <v>96.48</v>
      </c>
      <c r="N28" s="77">
        <v>0</v>
      </c>
      <c r="O28" s="77">
        <v>217.98953625600001</v>
      </c>
      <c r="P28" s="78">
        <v>0</v>
      </c>
      <c r="Q28" s="78">
        <v>1.6199999999999999E-2</v>
      </c>
      <c r="R28" s="78">
        <v>2.3E-3</v>
      </c>
    </row>
    <row r="29" spans="2:18">
      <c r="B29" t="s">
        <v>260</v>
      </c>
      <c r="C29" t="s">
        <v>261</v>
      </c>
      <c r="D29" t="s">
        <v>100</v>
      </c>
      <c r="E29" t="s">
        <v>234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10038.879999999999</v>
      </c>
      <c r="M29" s="77">
        <v>98.72</v>
      </c>
      <c r="N29" s="77">
        <v>0</v>
      </c>
      <c r="O29" s="77">
        <v>9.9103823359999996</v>
      </c>
      <c r="P29" s="78">
        <v>0</v>
      </c>
      <c r="Q29" s="78">
        <v>6.9999999999999999E-4</v>
      </c>
      <c r="R29" s="78">
        <v>1E-4</v>
      </c>
    </row>
    <row r="30" spans="2:18">
      <c r="B30" t="s">
        <v>262</v>
      </c>
      <c r="C30" t="s">
        <v>263</v>
      </c>
      <c r="D30" t="s">
        <v>100</v>
      </c>
      <c r="E30" t="s">
        <v>234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5019.4399999999996</v>
      </c>
      <c r="M30" s="77">
        <v>98.33</v>
      </c>
      <c r="N30" s="77">
        <v>0</v>
      </c>
      <c r="O30" s="77">
        <v>4.9356153520000001</v>
      </c>
      <c r="P30" s="78">
        <v>0</v>
      </c>
      <c r="Q30" s="78">
        <v>4.0000000000000002E-4</v>
      </c>
      <c r="R30" s="78">
        <v>1E-4</v>
      </c>
    </row>
    <row r="31" spans="2:18">
      <c r="B31" t="s">
        <v>264</v>
      </c>
      <c r="C31" t="s">
        <v>265</v>
      </c>
      <c r="D31" t="s">
        <v>100</v>
      </c>
      <c r="E31" t="s">
        <v>234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284497.98</v>
      </c>
      <c r="M31" s="77">
        <v>97.63</v>
      </c>
      <c r="N31" s="77">
        <v>0</v>
      </c>
      <c r="O31" s="77">
        <v>277.75537787399998</v>
      </c>
      <c r="P31" s="78">
        <v>0</v>
      </c>
      <c r="Q31" s="78">
        <v>2.06E-2</v>
      </c>
      <c r="R31" s="78">
        <v>3.0000000000000001E-3</v>
      </c>
    </row>
    <row r="32" spans="2:18">
      <c r="B32" t="s">
        <v>267</v>
      </c>
      <c r="C32" t="s">
        <v>268</v>
      </c>
      <c r="D32" t="s">
        <v>100</v>
      </c>
      <c r="E32" t="s">
        <v>234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318361.98</v>
      </c>
      <c r="M32" s="77">
        <v>97.19</v>
      </c>
      <c r="N32" s="77">
        <v>0</v>
      </c>
      <c r="O32" s="77">
        <v>309.41600836200001</v>
      </c>
      <c r="P32" s="78">
        <v>0</v>
      </c>
      <c r="Q32" s="78">
        <v>2.3E-2</v>
      </c>
      <c r="R32" s="78">
        <v>3.3E-3</v>
      </c>
    </row>
    <row r="33" spans="2:18">
      <c r="B33" t="s">
        <v>270</v>
      </c>
      <c r="C33" t="s">
        <v>271</v>
      </c>
      <c r="D33" t="s">
        <v>100</v>
      </c>
      <c r="E33" t="s">
        <v>234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412543.76</v>
      </c>
      <c r="M33" s="77">
        <v>96.81</v>
      </c>
      <c r="N33" s="77">
        <v>0</v>
      </c>
      <c r="O33" s="77">
        <v>399.383614056</v>
      </c>
      <c r="P33" s="78">
        <v>0</v>
      </c>
      <c r="Q33" s="78">
        <v>2.9700000000000001E-2</v>
      </c>
      <c r="R33" s="78">
        <v>4.3E-3</v>
      </c>
    </row>
    <row r="34" spans="2:18">
      <c r="B34" t="s">
        <v>273</v>
      </c>
      <c r="C34" t="s">
        <v>274</v>
      </c>
      <c r="D34" t="s">
        <v>100</v>
      </c>
      <c r="E34" t="s">
        <v>234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341717.94</v>
      </c>
      <c r="M34" s="77">
        <v>97.99</v>
      </c>
      <c r="N34" s="77">
        <v>0</v>
      </c>
      <c r="O34" s="77">
        <v>334.84940940600001</v>
      </c>
      <c r="P34" s="78">
        <v>0</v>
      </c>
      <c r="Q34" s="78">
        <v>2.4899999999999999E-2</v>
      </c>
      <c r="R34" s="78">
        <v>3.5999999999999999E-3</v>
      </c>
    </row>
    <row r="35" spans="2:18">
      <c r="B35" t="s">
        <v>276</v>
      </c>
      <c r="C35" t="s">
        <v>277</v>
      </c>
      <c r="D35" t="s">
        <v>100</v>
      </c>
      <c r="E35" t="s">
        <v>234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235933.47</v>
      </c>
      <c r="M35" s="77">
        <v>96.04</v>
      </c>
      <c r="N35" s="77">
        <v>0</v>
      </c>
      <c r="O35" s="77">
        <v>226.59050458799999</v>
      </c>
      <c r="P35" s="78">
        <v>0</v>
      </c>
      <c r="Q35" s="78">
        <v>1.6799999999999999E-2</v>
      </c>
      <c r="R35" s="78">
        <v>2.3999999999999998E-3</v>
      </c>
    </row>
    <row r="36" spans="2:18">
      <c r="B36" t="s">
        <v>279</v>
      </c>
      <c r="C36" t="s">
        <v>280</v>
      </c>
      <c r="D36" t="s">
        <v>100</v>
      </c>
      <c r="E36" t="s">
        <v>234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281088.64000000001</v>
      </c>
      <c r="M36" s="77">
        <v>95.68</v>
      </c>
      <c r="N36" s="77">
        <v>0</v>
      </c>
      <c r="O36" s="77">
        <v>268.94561075199999</v>
      </c>
      <c r="P36" s="78">
        <v>0</v>
      </c>
      <c r="Q36" s="78">
        <v>0.02</v>
      </c>
      <c r="R36" s="78">
        <v>2.8999999999999998E-3</v>
      </c>
    </row>
    <row r="37" spans="2:18">
      <c r="B37" t="s">
        <v>282</v>
      </c>
      <c r="C37" t="s">
        <v>283</v>
      </c>
      <c r="D37" t="s">
        <v>100</v>
      </c>
      <c r="E37" t="s">
        <v>234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602.33000000000004</v>
      </c>
      <c r="M37" s="77">
        <v>99.58</v>
      </c>
      <c r="N37" s="77">
        <v>0</v>
      </c>
      <c r="O37" s="77">
        <v>0.59980021400000005</v>
      </c>
      <c r="P37" s="78">
        <v>0</v>
      </c>
      <c r="Q37" s="78">
        <v>0</v>
      </c>
      <c r="R37" s="78">
        <v>0</v>
      </c>
    </row>
    <row r="38" spans="2:18">
      <c r="B38" t="s">
        <v>284</v>
      </c>
      <c r="C38" t="s">
        <v>285</v>
      </c>
      <c r="D38" t="s">
        <v>100</v>
      </c>
      <c r="E38" t="s">
        <v>234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13.94</v>
      </c>
      <c r="M38" s="77">
        <v>99.16</v>
      </c>
      <c r="N38" s="77">
        <v>0</v>
      </c>
      <c r="O38" s="77">
        <v>1.3822904E-2</v>
      </c>
      <c r="P38" s="78">
        <v>0</v>
      </c>
      <c r="Q38" s="78">
        <v>0</v>
      </c>
      <c r="R38" s="78">
        <v>0</v>
      </c>
    </row>
    <row r="39" spans="2:18">
      <c r="B39" s="79" t="s">
        <v>286</v>
      </c>
      <c r="C39" s="16"/>
      <c r="D39" s="16"/>
      <c r="H39" s="81">
        <v>8.2799999999999994</v>
      </c>
      <c r="K39" s="80">
        <v>3.8300000000000001E-2</v>
      </c>
      <c r="L39" s="81">
        <v>7596092.7999999998</v>
      </c>
      <c r="N39" s="81">
        <v>0</v>
      </c>
      <c r="O39" s="81">
        <v>6453.4702932250002</v>
      </c>
      <c r="Q39" s="80">
        <v>0.47970000000000002</v>
      </c>
      <c r="R39" s="80">
        <v>6.9000000000000006E-2</v>
      </c>
    </row>
    <row r="40" spans="2:18">
      <c r="B40" t="s">
        <v>287</v>
      </c>
      <c r="C40" t="s">
        <v>288</v>
      </c>
      <c r="D40" t="s">
        <v>100</v>
      </c>
      <c r="E40" t="s">
        <v>234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1025961.71</v>
      </c>
      <c r="M40" s="77">
        <v>94.52</v>
      </c>
      <c r="N40" s="77">
        <v>0</v>
      </c>
      <c r="O40" s="77">
        <v>969.73900829199999</v>
      </c>
      <c r="P40" s="78">
        <v>0</v>
      </c>
      <c r="Q40" s="78">
        <v>7.2099999999999997E-2</v>
      </c>
      <c r="R40" s="78">
        <v>1.04E-2</v>
      </c>
    </row>
    <row r="41" spans="2:18">
      <c r="B41" t="s">
        <v>289</v>
      </c>
      <c r="C41" t="s">
        <v>290</v>
      </c>
      <c r="D41" t="s">
        <v>100</v>
      </c>
      <c r="E41" t="s">
        <v>234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34.369999999999997</v>
      </c>
      <c r="M41" s="77">
        <v>91.3</v>
      </c>
      <c r="N41" s="77">
        <v>0</v>
      </c>
      <c r="O41" s="77">
        <v>3.1379810000000001E-2</v>
      </c>
      <c r="P41" s="78">
        <v>0</v>
      </c>
      <c r="Q41" s="78">
        <v>0</v>
      </c>
      <c r="R41" s="78">
        <v>0</v>
      </c>
    </row>
    <row r="42" spans="2:18">
      <c r="B42" t="s">
        <v>291</v>
      </c>
      <c r="C42" t="s">
        <v>292</v>
      </c>
      <c r="D42" t="s">
        <v>100</v>
      </c>
      <c r="E42" t="s">
        <v>234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348347.77</v>
      </c>
      <c r="M42" s="77">
        <v>100.65</v>
      </c>
      <c r="N42" s="77">
        <v>0</v>
      </c>
      <c r="O42" s="77">
        <v>350.61203050500001</v>
      </c>
      <c r="P42" s="78">
        <v>1E-4</v>
      </c>
      <c r="Q42" s="78">
        <v>2.6100000000000002E-2</v>
      </c>
      <c r="R42" s="78">
        <v>3.8E-3</v>
      </c>
    </row>
    <row r="43" spans="2:18">
      <c r="B43" t="s">
        <v>293</v>
      </c>
      <c r="C43" t="s">
        <v>294</v>
      </c>
      <c r="D43" t="s">
        <v>100</v>
      </c>
      <c r="E43" t="s">
        <v>234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358062.47</v>
      </c>
      <c r="M43" s="77">
        <v>94.05</v>
      </c>
      <c r="N43" s="77">
        <v>0</v>
      </c>
      <c r="O43" s="77">
        <v>336.75775303500001</v>
      </c>
      <c r="P43" s="78">
        <v>0</v>
      </c>
      <c r="Q43" s="78">
        <v>2.5000000000000001E-2</v>
      </c>
      <c r="R43" s="78">
        <v>3.5999999999999999E-3</v>
      </c>
    </row>
    <row r="44" spans="2:18">
      <c r="B44" t="s">
        <v>295</v>
      </c>
      <c r="C44" t="s">
        <v>296</v>
      </c>
      <c r="D44" t="s">
        <v>100</v>
      </c>
      <c r="E44" t="s">
        <v>234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144566.81</v>
      </c>
      <c r="M44" s="77">
        <v>96.3</v>
      </c>
      <c r="N44" s="77">
        <v>0</v>
      </c>
      <c r="O44" s="77">
        <v>139.21783803</v>
      </c>
      <c r="P44" s="78">
        <v>0</v>
      </c>
      <c r="Q44" s="78">
        <v>1.03E-2</v>
      </c>
      <c r="R44" s="78">
        <v>1.5E-3</v>
      </c>
    </row>
    <row r="45" spans="2:18">
      <c r="B45" t="s">
        <v>297</v>
      </c>
      <c r="C45" t="s">
        <v>298</v>
      </c>
      <c r="D45" t="s">
        <v>100</v>
      </c>
      <c r="E45" t="s">
        <v>234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27282.62</v>
      </c>
      <c r="M45" s="77">
        <v>99.76</v>
      </c>
      <c r="N45" s="77">
        <v>0</v>
      </c>
      <c r="O45" s="77">
        <v>27.217141712</v>
      </c>
      <c r="P45" s="78">
        <v>0</v>
      </c>
      <c r="Q45" s="78">
        <v>2E-3</v>
      </c>
      <c r="R45" s="78">
        <v>2.9999999999999997E-4</v>
      </c>
    </row>
    <row r="46" spans="2:18">
      <c r="B46" t="s">
        <v>299</v>
      </c>
      <c r="C46" t="s">
        <v>300</v>
      </c>
      <c r="D46" t="s">
        <v>100</v>
      </c>
      <c r="E46" t="s">
        <v>234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351.03</v>
      </c>
      <c r="M46" s="77">
        <v>96.45</v>
      </c>
      <c r="N46" s="77">
        <v>0</v>
      </c>
      <c r="O46" s="77">
        <v>0.338568435</v>
      </c>
      <c r="P46" s="78">
        <v>0</v>
      </c>
      <c r="Q46" s="78">
        <v>0</v>
      </c>
      <c r="R46" s="78">
        <v>0</v>
      </c>
    </row>
    <row r="47" spans="2:18">
      <c r="B47" t="s">
        <v>301</v>
      </c>
      <c r="C47" t="s">
        <v>302</v>
      </c>
      <c r="D47" t="s">
        <v>100</v>
      </c>
      <c r="E47" t="s">
        <v>234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521765.16</v>
      </c>
      <c r="M47" s="77">
        <v>78.989999999999995</v>
      </c>
      <c r="N47" s="77">
        <v>0</v>
      </c>
      <c r="O47" s="77">
        <v>412.14229988400001</v>
      </c>
      <c r="P47" s="78">
        <v>1E-4</v>
      </c>
      <c r="Q47" s="78">
        <v>3.0599999999999999E-2</v>
      </c>
      <c r="R47" s="78">
        <v>4.4000000000000003E-3</v>
      </c>
    </row>
    <row r="48" spans="2:18">
      <c r="B48" t="s">
        <v>303</v>
      </c>
      <c r="C48" t="s">
        <v>304</v>
      </c>
      <c r="D48" t="s">
        <v>100</v>
      </c>
      <c r="E48" t="s">
        <v>234</v>
      </c>
      <c r="G48"/>
      <c r="H48" s="77">
        <v>0.75</v>
      </c>
      <c r="I48" t="s">
        <v>102</v>
      </c>
      <c r="J48" s="78">
        <v>3.7499999999999999E-2</v>
      </c>
      <c r="K48" s="78">
        <v>4.4900000000000002E-2</v>
      </c>
      <c r="L48" s="77">
        <v>78.16</v>
      </c>
      <c r="M48" s="77">
        <v>100.38</v>
      </c>
      <c r="N48" s="77">
        <v>0</v>
      </c>
      <c r="O48" s="77">
        <v>7.8457007999999995E-2</v>
      </c>
      <c r="P48" s="78">
        <v>0</v>
      </c>
      <c r="Q48" s="78">
        <v>0</v>
      </c>
      <c r="R48" s="78">
        <v>0</v>
      </c>
    </row>
    <row r="49" spans="2:18">
      <c r="B49" t="s">
        <v>305</v>
      </c>
      <c r="C49" t="s">
        <v>306</v>
      </c>
      <c r="D49" t="s">
        <v>100</v>
      </c>
      <c r="E49" t="s">
        <v>234</v>
      </c>
      <c r="G49"/>
      <c r="H49" s="77">
        <v>12.46</v>
      </c>
      <c r="I49" t="s">
        <v>102</v>
      </c>
      <c r="J49" s="78">
        <v>5.5E-2</v>
      </c>
      <c r="K49" s="78">
        <v>3.9899999999999998E-2</v>
      </c>
      <c r="L49" s="77">
        <v>37143.86</v>
      </c>
      <c r="M49" s="77">
        <v>121.8</v>
      </c>
      <c r="N49" s="77">
        <v>0</v>
      </c>
      <c r="O49" s="77">
        <v>45.24122148</v>
      </c>
      <c r="P49" s="78">
        <v>0</v>
      </c>
      <c r="Q49" s="78">
        <v>3.3999999999999998E-3</v>
      </c>
      <c r="R49" s="78">
        <v>5.0000000000000001E-4</v>
      </c>
    </row>
    <row r="50" spans="2:18">
      <c r="B50" t="s">
        <v>307</v>
      </c>
      <c r="C50" t="s">
        <v>308</v>
      </c>
      <c r="D50" t="s">
        <v>100</v>
      </c>
      <c r="E50" t="s">
        <v>234</v>
      </c>
      <c r="G50"/>
      <c r="H50" s="77">
        <v>1.34</v>
      </c>
      <c r="I50" t="s">
        <v>102</v>
      </c>
      <c r="J50" s="78">
        <v>4.0000000000000001E-3</v>
      </c>
      <c r="K50" s="78">
        <v>4.3900000000000002E-2</v>
      </c>
      <c r="L50" s="77">
        <v>14990.9</v>
      </c>
      <c r="M50" s="77">
        <v>95.18</v>
      </c>
      <c r="N50" s="77">
        <v>0</v>
      </c>
      <c r="O50" s="77">
        <v>14.26833862</v>
      </c>
      <c r="P50" s="78">
        <v>0</v>
      </c>
      <c r="Q50" s="78">
        <v>1.1000000000000001E-3</v>
      </c>
      <c r="R50" s="78">
        <v>2.0000000000000001E-4</v>
      </c>
    </row>
    <row r="51" spans="2:18">
      <c r="B51" t="s">
        <v>309</v>
      </c>
      <c r="C51" t="s">
        <v>310</v>
      </c>
      <c r="D51" t="s">
        <v>100</v>
      </c>
      <c r="E51" t="s">
        <v>234</v>
      </c>
      <c r="G51"/>
      <c r="H51" s="77">
        <v>1.83</v>
      </c>
      <c r="I51" t="s">
        <v>102</v>
      </c>
      <c r="J51" s="78">
        <v>5.0000000000000001E-3</v>
      </c>
      <c r="K51" s="78">
        <v>4.3099999999999999E-2</v>
      </c>
      <c r="L51" s="77">
        <v>1113.8499999999999</v>
      </c>
      <c r="M51" s="77">
        <v>93.5</v>
      </c>
      <c r="N51" s="77">
        <v>0</v>
      </c>
      <c r="O51" s="77">
        <v>1.04144975</v>
      </c>
      <c r="P51" s="78">
        <v>0</v>
      </c>
      <c r="Q51" s="78">
        <v>1E-4</v>
      </c>
      <c r="R51" s="78">
        <v>0</v>
      </c>
    </row>
    <row r="52" spans="2:18">
      <c r="B52" t="s">
        <v>311</v>
      </c>
      <c r="C52" t="s">
        <v>312</v>
      </c>
      <c r="D52" t="s">
        <v>100</v>
      </c>
      <c r="E52" t="s">
        <v>234</v>
      </c>
      <c r="G52"/>
      <c r="H52" s="77">
        <v>6.53</v>
      </c>
      <c r="I52" t="s">
        <v>102</v>
      </c>
      <c r="J52" s="78">
        <v>0.01</v>
      </c>
      <c r="K52" s="78">
        <v>3.7499999999999999E-2</v>
      </c>
      <c r="L52" s="77">
        <v>1495955.44</v>
      </c>
      <c r="M52" s="77">
        <v>84.11</v>
      </c>
      <c r="N52" s="77">
        <v>0</v>
      </c>
      <c r="O52" s="77">
        <v>1258.2481205839999</v>
      </c>
      <c r="P52" s="78">
        <v>1E-4</v>
      </c>
      <c r="Q52" s="78">
        <v>9.35E-2</v>
      </c>
      <c r="R52" s="78">
        <v>1.35E-2</v>
      </c>
    </row>
    <row r="53" spans="2:18">
      <c r="B53" t="s">
        <v>313</v>
      </c>
      <c r="C53" t="s">
        <v>314</v>
      </c>
      <c r="D53" t="s">
        <v>100</v>
      </c>
      <c r="E53" t="s">
        <v>234</v>
      </c>
      <c r="G53"/>
      <c r="H53" s="77">
        <v>8.33</v>
      </c>
      <c r="I53" t="s">
        <v>102</v>
      </c>
      <c r="J53" s="78">
        <v>1.2999999999999999E-2</v>
      </c>
      <c r="K53" s="78">
        <v>3.7699999999999997E-2</v>
      </c>
      <c r="L53" s="77">
        <v>2646024.6</v>
      </c>
      <c r="M53" s="77">
        <v>81.93</v>
      </c>
      <c r="N53" s="77">
        <v>0</v>
      </c>
      <c r="O53" s="77">
        <v>2167.8879547800002</v>
      </c>
      <c r="P53" s="78">
        <v>2.0000000000000001E-4</v>
      </c>
      <c r="Q53" s="78">
        <v>0.16109999999999999</v>
      </c>
      <c r="R53" s="78">
        <v>2.3199999999999998E-2</v>
      </c>
    </row>
    <row r="54" spans="2:18">
      <c r="B54" t="s">
        <v>315</v>
      </c>
      <c r="C54" t="s">
        <v>316</v>
      </c>
      <c r="D54" t="s">
        <v>100</v>
      </c>
      <c r="E54" t="s">
        <v>234</v>
      </c>
      <c r="G54"/>
      <c r="H54" s="77">
        <v>0.42</v>
      </c>
      <c r="I54" t="s">
        <v>102</v>
      </c>
      <c r="J54" s="78">
        <v>1.4999999999999999E-2</v>
      </c>
      <c r="K54" s="78">
        <v>4.6100000000000002E-2</v>
      </c>
      <c r="L54" s="77">
        <v>14943.4</v>
      </c>
      <c r="M54" s="77">
        <v>99.6</v>
      </c>
      <c r="N54" s="77">
        <v>0</v>
      </c>
      <c r="O54" s="77">
        <v>14.883626400000001</v>
      </c>
      <c r="P54" s="78">
        <v>0</v>
      </c>
      <c r="Q54" s="78">
        <v>1.1000000000000001E-3</v>
      </c>
      <c r="R54" s="78">
        <v>2.0000000000000001E-4</v>
      </c>
    </row>
    <row r="55" spans="2:18">
      <c r="B55" t="s">
        <v>317</v>
      </c>
      <c r="C55" t="s">
        <v>318</v>
      </c>
      <c r="D55" t="s">
        <v>100</v>
      </c>
      <c r="E55" t="s">
        <v>234</v>
      </c>
      <c r="G55"/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959470.65</v>
      </c>
      <c r="M55" s="77">
        <v>74.599999999999994</v>
      </c>
      <c r="N55" s="77">
        <v>0</v>
      </c>
      <c r="O55" s="77">
        <v>715.76510489999998</v>
      </c>
      <c r="P55" s="78">
        <v>0</v>
      </c>
      <c r="Q55" s="78">
        <v>5.3199999999999997E-2</v>
      </c>
      <c r="R55" s="78">
        <v>7.7000000000000002E-3</v>
      </c>
    </row>
    <row r="56" spans="2:18">
      <c r="B56" s="79" t="s">
        <v>319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211</v>
      </c>
      <c r="C57" t="s">
        <v>211</v>
      </c>
      <c r="D57" s="16"/>
      <c r="E57" t="s">
        <v>211</v>
      </c>
      <c r="H57" s="77">
        <v>0</v>
      </c>
      <c r="I57" t="s">
        <v>211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320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211</v>
      </c>
      <c r="C59" t="s">
        <v>211</v>
      </c>
      <c r="D59" s="16"/>
      <c r="E59" t="s">
        <v>211</v>
      </c>
      <c r="H59" s="77">
        <v>0</v>
      </c>
      <c r="I59" t="s">
        <v>211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227</v>
      </c>
      <c r="C60" s="16"/>
      <c r="D60" s="16"/>
      <c r="H60" s="81">
        <v>18.27</v>
      </c>
      <c r="K60" s="80">
        <v>5.5500000000000001E-2</v>
      </c>
      <c r="L60" s="81">
        <v>5702.64</v>
      </c>
      <c r="N60" s="81">
        <v>0</v>
      </c>
      <c r="O60" s="81">
        <v>17.2262925095872</v>
      </c>
      <c r="Q60" s="80">
        <v>1.2999999999999999E-3</v>
      </c>
      <c r="R60" s="80">
        <v>2.0000000000000001E-4</v>
      </c>
    </row>
    <row r="61" spans="2:18">
      <c r="B61" s="79" t="s">
        <v>321</v>
      </c>
      <c r="C61" s="16"/>
      <c r="D61" s="16"/>
      <c r="H61" s="81">
        <v>18.27</v>
      </c>
      <c r="K61" s="80">
        <v>5.5500000000000001E-2</v>
      </c>
      <c r="L61" s="81">
        <v>5702.64</v>
      </c>
      <c r="N61" s="81">
        <v>0</v>
      </c>
      <c r="O61" s="81">
        <v>17.2262925095872</v>
      </c>
      <c r="Q61" s="80">
        <v>1.2999999999999999E-3</v>
      </c>
      <c r="R61" s="80">
        <v>2.0000000000000001E-4</v>
      </c>
    </row>
    <row r="62" spans="2:18">
      <c r="B62" t="s">
        <v>322</v>
      </c>
      <c r="C62" t="s">
        <v>323</v>
      </c>
      <c r="D62" t="s">
        <v>123</v>
      </c>
      <c r="E62" t="s">
        <v>324</v>
      </c>
      <c r="F62" t="s">
        <v>325</v>
      </c>
      <c r="G62"/>
      <c r="H62" s="77">
        <v>18.27</v>
      </c>
      <c r="I62" t="s">
        <v>106</v>
      </c>
      <c r="J62" s="78">
        <v>4.4999999999999998E-2</v>
      </c>
      <c r="K62" s="78">
        <v>5.5500000000000001E-2</v>
      </c>
      <c r="L62" s="77">
        <v>5702.64</v>
      </c>
      <c r="M62" s="77">
        <v>81.819000350714759</v>
      </c>
      <c r="N62" s="77">
        <v>0</v>
      </c>
      <c r="O62" s="77">
        <v>17.2262925095872</v>
      </c>
      <c r="P62" s="78">
        <v>0</v>
      </c>
      <c r="Q62" s="78">
        <v>1.2999999999999999E-3</v>
      </c>
      <c r="R62" s="78">
        <v>2.0000000000000001E-4</v>
      </c>
    </row>
    <row r="63" spans="2:18">
      <c r="B63" s="79" t="s">
        <v>326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211</v>
      </c>
      <c r="C64" t="s">
        <v>211</v>
      </c>
      <c r="D64" s="16"/>
      <c r="E64" t="s">
        <v>211</v>
      </c>
      <c r="H64" s="77">
        <v>0</v>
      </c>
      <c r="I64" t="s">
        <v>211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327</v>
      </c>
      <c r="C65" s="16"/>
      <c r="D65" s="16"/>
    </row>
    <row r="66" spans="2:4">
      <c r="B66" t="s">
        <v>328</v>
      </c>
      <c r="C66" s="16"/>
      <c r="D66" s="16"/>
    </row>
    <row r="67" spans="2:4">
      <c r="B67" t="s">
        <v>329</v>
      </c>
      <c r="C67" s="16"/>
      <c r="D67" s="16"/>
    </row>
    <row r="68" spans="2:4">
      <c r="B68" t="s">
        <v>330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3501</v>
      </c>
    </row>
    <row r="3" spans="2:23" s="1" customFormat="1">
      <c r="B3" s="2" t="s">
        <v>2</v>
      </c>
      <c r="C3" s="26" t="s">
        <v>3502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4" t="s">
        <v>179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2157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2158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873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3501</v>
      </c>
    </row>
    <row r="3" spans="2:68" s="1" customFormat="1">
      <c r="B3" s="2" t="s">
        <v>2</v>
      </c>
      <c r="C3" s="26" t="s">
        <v>3502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09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3501</v>
      </c>
    </row>
    <row r="3" spans="2:66" s="1" customFormat="1">
      <c r="B3" s="2" t="s">
        <v>2</v>
      </c>
      <c r="C3" s="26" t="s">
        <v>3502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4.6100000000000003</v>
      </c>
      <c r="L11" s="7"/>
      <c r="M11" s="7"/>
      <c r="N11" s="83">
        <v>4.6100000000000002E-2</v>
      </c>
      <c r="O11" s="82">
        <v>12967619.529999999</v>
      </c>
      <c r="P11" s="33"/>
      <c r="Q11" s="82">
        <v>258.95524999999998</v>
      </c>
      <c r="R11" s="82">
        <v>19071.506863247392</v>
      </c>
      <c r="S11" s="7"/>
      <c r="T11" s="83">
        <v>1</v>
      </c>
      <c r="U11" s="83">
        <v>0.20399999999999999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4.41</v>
      </c>
      <c r="N12" s="86">
        <v>3.6200000000000003E-2</v>
      </c>
      <c r="O12" s="85">
        <v>11464947.539999999</v>
      </c>
      <c r="Q12" s="85">
        <v>258.95524999999998</v>
      </c>
      <c r="R12" s="85">
        <v>13716.84525952138</v>
      </c>
      <c r="T12" s="86">
        <v>0.71919999999999995</v>
      </c>
      <c r="U12" s="86">
        <v>0.1467</v>
      </c>
    </row>
    <row r="13" spans="2:66">
      <c r="B13" s="84" t="s">
        <v>331</v>
      </c>
      <c r="C13" s="16"/>
      <c r="D13" s="16"/>
      <c r="E13" s="16"/>
      <c r="F13" s="16"/>
      <c r="K13" s="85">
        <v>4.5</v>
      </c>
      <c r="N13" s="86">
        <v>3.1699999999999999E-2</v>
      </c>
      <c r="O13" s="85">
        <v>9018050.5899999999</v>
      </c>
      <c r="Q13" s="85">
        <v>217.67941999999999</v>
      </c>
      <c r="R13" s="85">
        <v>11423.787367675381</v>
      </c>
      <c r="T13" s="86">
        <v>0.59899999999999998</v>
      </c>
      <c r="U13" s="86">
        <v>0.1222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207</v>
      </c>
      <c r="I14" t="s">
        <v>208</v>
      </c>
      <c r="J14"/>
      <c r="K14" s="77">
        <v>6.96</v>
      </c>
      <c r="L14" t="s">
        <v>102</v>
      </c>
      <c r="M14" s="78">
        <v>2E-3</v>
      </c>
      <c r="N14" s="78">
        <v>2.01E-2</v>
      </c>
      <c r="O14" s="77">
        <v>11587.88</v>
      </c>
      <c r="P14" s="77">
        <v>97.6</v>
      </c>
      <c r="Q14" s="77">
        <v>2.563E-2</v>
      </c>
      <c r="R14" s="77">
        <v>11.33540088</v>
      </c>
      <c r="S14" s="78">
        <v>0</v>
      </c>
      <c r="T14" s="78">
        <v>5.9999999999999995E-4</v>
      </c>
      <c r="U14" s="78">
        <v>1E-4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337</v>
      </c>
      <c r="G15" t="s">
        <v>338</v>
      </c>
      <c r="H15" t="s">
        <v>207</v>
      </c>
      <c r="I15" t="s">
        <v>208</v>
      </c>
      <c r="J15"/>
      <c r="K15" s="77">
        <v>1.24</v>
      </c>
      <c r="L15" t="s">
        <v>102</v>
      </c>
      <c r="M15" s="78">
        <v>8.6E-3</v>
      </c>
      <c r="N15" s="78">
        <v>2.3400000000000001E-2</v>
      </c>
      <c r="O15" s="77">
        <v>45096.18</v>
      </c>
      <c r="P15" s="77">
        <v>110.27</v>
      </c>
      <c r="Q15" s="77">
        <v>0</v>
      </c>
      <c r="R15" s="77">
        <v>49.727557685999997</v>
      </c>
      <c r="S15" s="78">
        <v>0</v>
      </c>
      <c r="T15" s="78">
        <v>2.5999999999999999E-3</v>
      </c>
      <c r="U15" s="78">
        <v>5.0000000000000001E-4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337</v>
      </c>
      <c r="G16" t="s">
        <v>338</v>
      </c>
      <c r="H16" t="s">
        <v>207</v>
      </c>
      <c r="I16" t="s">
        <v>208</v>
      </c>
      <c r="J16"/>
      <c r="K16" s="77">
        <v>2.97</v>
      </c>
      <c r="L16" t="s">
        <v>102</v>
      </c>
      <c r="M16" s="78">
        <v>3.8E-3</v>
      </c>
      <c r="N16" s="78">
        <v>1.9900000000000001E-2</v>
      </c>
      <c r="O16" s="77">
        <v>215104.72</v>
      </c>
      <c r="P16" s="77">
        <v>103.8</v>
      </c>
      <c r="Q16" s="77">
        <v>0</v>
      </c>
      <c r="R16" s="77">
        <v>223.27869935999999</v>
      </c>
      <c r="S16" s="78">
        <v>1E-4</v>
      </c>
      <c r="T16" s="78">
        <v>1.17E-2</v>
      </c>
      <c r="U16" s="78">
        <v>2.3999999999999998E-3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345</v>
      </c>
      <c r="G17" t="s">
        <v>127</v>
      </c>
      <c r="H17" t="s">
        <v>207</v>
      </c>
      <c r="I17" t="s">
        <v>208</v>
      </c>
      <c r="J17"/>
      <c r="K17" s="77">
        <v>12.64</v>
      </c>
      <c r="L17" t="s">
        <v>102</v>
      </c>
      <c r="M17" s="78">
        <v>2.07E-2</v>
      </c>
      <c r="N17" s="78">
        <v>2.3599999999999999E-2</v>
      </c>
      <c r="O17" s="77">
        <v>208592.37</v>
      </c>
      <c r="P17" s="77">
        <v>105.04</v>
      </c>
      <c r="Q17" s="77">
        <v>2.3495400000000002</v>
      </c>
      <c r="R17" s="77">
        <v>221.454965448</v>
      </c>
      <c r="S17" s="78">
        <v>1E-4</v>
      </c>
      <c r="T17" s="78">
        <v>1.1599999999999999E-2</v>
      </c>
      <c r="U17" s="78">
        <v>2.3999999999999998E-3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348</v>
      </c>
      <c r="G18" t="s">
        <v>349</v>
      </c>
      <c r="H18" t="s">
        <v>207</v>
      </c>
      <c r="I18" t="s">
        <v>208</v>
      </c>
      <c r="J18"/>
      <c r="K18" s="77">
        <v>2.39</v>
      </c>
      <c r="L18" t="s">
        <v>102</v>
      </c>
      <c r="M18" s="78">
        <v>8.3000000000000001E-3</v>
      </c>
      <c r="N18" s="78">
        <v>2.0400000000000001E-2</v>
      </c>
      <c r="O18" s="77">
        <v>0</v>
      </c>
      <c r="P18" s="77">
        <v>0</v>
      </c>
      <c r="Q18" s="77">
        <v>4.9709999999999997E-2</v>
      </c>
      <c r="R18" s="77">
        <v>4.9709999999999997E-2</v>
      </c>
      <c r="S18" s="78">
        <v>0</v>
      </c>
      <c r="T18" s="78">
        <v>0</v>
      </c>
      <c r="U18" s="78">
        <v>0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352</v>
      </c>
      <c r="G19" t="s">
        <v>338</v>
      </c>
      <c r="H19" t="s">
        <v>207</v>
      </c>
      <c r="I19" t="s">
        <v>208</v>
      </c>
      <c r="J19"/>
      <c r="K19" s="77">
        <v>0.11</v>
      </c>
      <c r="L19" t="s">
        <v>102</v>
      </c>
      <c r="M19" s="78">
        <v>0.05</v>
      </c>
      <c r="N19" s="78">
        <v>4.2599999999999999E-2</v>
      </c>
      <c r="O19" s="77">
        <v>0.01</v>
      </c>
      <c r="P19" s="77">
        <v>116.4</v>
      </c>
      <c r="Q19" s="77">
        <v>0</v>
      </c>
      <c r="R19" s="77">
        <v>1.164E-5</v>
      </c>
      <c r="S19" s="78">
        <v>0</v>
      </c>
      <c r="T19" s="78">
        <v>0</v>
      </c>
      <c r="U19" s="78">
        <v>0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355</v>
      </c>
      <c r="G20" t="s">
        <v>356</v>
      </c>
      <c r="H20" t="s">
        <v>357</v>
      </c>
      <c r="I20" t="s">
        <v>150</v>
      </c>
      <c r="J20"/>
      <c r="K20" s="77">
        <v>2.0699999999999998</v>
      </c>
      <c r="L20" t="s">
        <v>102</v>
      </c>
      <c r="M20" s="78">
        <v>4.4999999999999998E-2</v>
      </c>
      <c r="N20" s="78">
        <v>2.2100000000000002E-2</v>
      </c>
      <c r="O20" s="77">
        <v>145236.98000000001</v>
      </c>
      <c r="P20" s="77">
        <v>119.1</v>
      </c>
      <c r="Q20" s="77">
        <v>0</v>
      </c>
      <c r="R20" s="77">
        <v>172.97724317999999</v>
      </c>
      <c r="S20" s="78">
        <v>0</v>
      </c>
      <c r="T20" s="78">
        <v>9.1000000000000004E-3</v>
      </c>
      <c r="U20" s="78">
        <v>1.9E-3</v>
      </c>
    </row>
    <row r="21" spans="2:21">
      <c r="B21" t="s">
        <v>358</v>
      </c>
      <c r="C21" t="s">
        <v>359</v>
      </c>
      <c r="D21" t="s">
        <v>100</v>
      </c>
      <c r="E21" t="s">
        <v>123</v>
      </c>
      <c r="F21" t="s">
        <v>355</v>
      </c>
      <c r="G21" t="s">
        <v>356</v>
      </c>
      <c r="H21" t="s">
        <v>357</v>
      </c>
      <c r="I21" t="s">
        <v>150</v>
      </c>
      <c r="J21"/>
      <c r="K21" s="77">
        <v>4.45</v>
      </c>
      <c r="L21" t="s">
        <v>102</v>
      </c>
      <c r="M21" s="78">
        <v>3.85E-2</v>
      </c>
      <c r="N21" s="78">
        <v>2.2100000000000002E-2</v>
      </c>
      <c r="O21" s="77">
        <v>163713.04999999999</v>
      </c>
      <c r="P21" s="77">
        <v>120.55</v>
      </c>
      <c r="Q21" s="77">
        <v>0</v>
      </c>
      <c r="R21" s="77">
        <v>197.35608177500001</v>
      </c>
      <c r="S21" s="78">
        <v>1E-4</v>
      </c>
      <c r="T21" s="78">
        <v>1.03E-2</v>
      </c>
      <c r="U21" s="78">
        <v>2.0999999999999999E-3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355</v>
      </c>
      <c r="G22" t="s">
        <v>356</v>
      </c>
      <c r="H22" t="s">
        <v>357</v>
      </c>
      <c r="I22" t="s">
        <v>150</v>
      </c>
      <c r="J22"/>
      <c r="K22" s="77">
        <v>6.84</v>
      </c>
      <c r="L22" t="s">
        <v>102</v>
      </c>
      <c r="M22" s="78">
        <v>2.3900000000000001E-2</v>
      </c>
      <c r="N22" s="78">
        <v>2.41E-2</v>
      </c>
      <c r="O22" s="77">
        <v>240523.09</v>
      </c>
      <c r="P22" s="77">
        <v>110.8</v>
      </c>
      <c r="Q22" s="77">
        <v>0</v>
      </c>
      <c r="R22" s="77">
        <v>266.49958371999998</v>
      </c>
      <c r="S22" s="78">
        <v>1E-4</v>
      </c>
      <c r="T22" s="78">
        <v>1.4E-2</v>
      </c>
      <c r="U22" s="78">
        <v>2.8999999999999998E-3</v>
      </c>
    </row>
    <row r="23" spans="2:21">
      <c r="B23" t="s">
        <v>362</v>
      </c>
      <c r="C23" t="s">
        <v>363</v>
      </c>
      <c r="D23" t="s">
        <v>100</v>
      </c>
      <c r="E23" t="s">
        <v>123</v>
      </c>
      <c r="F23" t="s">
        <v>355</v>
      </c>
      <c r="G23" t="s">
        <v>356</v>
      </c>
      <c r="H23" t="s">
        <v>357</v>
      </c>
      <c r="I23" t="s">
        <v>150</v>
      </c>
      <c r="J23"/>
      <c r="K23" s="77">
        <v>3.96</v>
      </c>
      <c r="L23" t="s">
        <v>102</v>
      </c>
      <c r="M23" s="78">
        <v>0.01</v>
      </c>
      <c r="N23" s="78">
        <v>2.06E-2</v>
      </c>
      <c r="O23" s="77">
        <v>35572.18</v>
      </c>
      <c r="P23" s="77">
        <v>105.39</v>
      </c>
      <c r="Q23" s="77">
        <v>0</v>
      </c>
      <c r="R23" s="77">
        <v>37.489520501999998</v>
      </c>
      <c r="S23" s="78">
        <v>0</v>
      </c>
      <c r="T23" s="78">
        <v>2E-3</v>
      </c>
      <c r="U23" s="78">
        <v>4.0000000000000002E-4</v>
      </c>
    </row>
    <row r="24" spans="2:21">
      <c r="B24" t="s">
        <v>364</v>
      </c>
      <c r="C24" t="s">
        <v>365</v>
      </c>
      <c r="D24" t="s">
        <v>100</v>
      </c>
      <c r="E24" t="s">
        <v>123</v>
      </c>
      <c r="F24" t="s">
        <v>355</v>
      </c>
      <c r="G24" t="s">
        <v>356</v>
      </c>
      <c r="H24" t="s">
        <v>357</v>
      </c>
      <c r="I24" t="s">
        <v>150</v>
      </c>
      <c r="J24"/>
      <c r="K24" s="77">
        <v>11.91</v>
      </c>
      <c r="L24" t="s">
        <v>102</v>
      </c>
      <c r="M24" s="78">
        <v>1.2500000000000001E-2</v>
      </c>
      <c r="N24" s="78">
        <v>2.5600000000000001E-2</v>
      </c>
      <c r="O24" s="77">
        <v>110727.27</v>
      </c>
      <c r="P24" s="77">
        <v>93.45</v>
      </c>
      <c r="Q24" s="77">
        <v>0</v>
      </c>
      <c r="R24" s="77">
        <v>103.474633815</v>
      </c>
      <c r="S24" s="78">
        <v>0</v>
      </c>
      <c r="T24" s="78">
        <v>5.4000000000000003E-3</v>
      </c>
      <c r="U24" s="78">
        <v>1.1000000000000001E-3</v>
      </c>
    </row>
    <row r="25" spans="2:21">
      <c r="B25" t="s">
        <v>367</v>
      </c>
      <c r="C25" t="s">
        <v>368</v>
      </c>
      <c r="D25" t="s">
        <v>100</v>
      </c>
      <c r="E25" t="s">
        <v>123</v>
      </c>
      <c r="F25" t="s">
        <v>355</v>
      </c>
      <c r="G25" t="s">
        <v>356</v>
      </c>
      <c r="H25" t="s">
        <v>357</v>
      </c>
      <c r="I25" t="s">
        <v>150</v>
      </c>
      <c r="J25"/>
      <c r="K25" s="77">
        <v>11.46</v>
      </c>
      <c r="L25" t="s">
        <v>102</v>
      </c>
      <c r="M25" s="78">
        <v>3.2000000000000001E-2</v>
      </c>
      <c r="N25" s="78">
        <v>2.58E-2</v>
      </c>
      <c r="O25" s="77">
        <v>51291.39</v>
      </c>
      <c r="P25" s="77">
        <v>107.79</v>
      </c>
      <c r="Q25" s="77">
        <v>0</v>
      </c>
      <c r="R25" s="77">
        <v>55.286989280999997</v>
      </c>
      <c r="S25" s="78">
        <v>0</v>
      </c>
      <c r="T25" s="78">
        <v>2.8999999999999998E-3</v>
      </c>
      <c r="U25" s="78">
        <v>5.9999999999999995E-4</v>
      </c>
    </row>
    <row r="26" spans="2:21">
      <c r="B26" t="s">
        <v>369</v>
      </c>
      <c r="C26" t="s">
        <v>370</v>
      </c>
      <c r="D26" t="s">
        <v>100</v>
      </c>
      <c r="E26" t="s">
        <v>123</v>
      </c>
      <c r="F26" t="s">
        <v>371</v>
      </c>
      <c r="G26" t="s">
        <v>127</v>
      </c>
      <c r="H26" t="s">
        <v>372</v>
      </c>
      <c r="I26" t="s">
        <v>208</v>
      </c>
      <c r="J26"/>
      <c r="K26" s="77">
        <v>6.51</v>
      </c>
      <c r="L26" t="s">
        <v>102</v>
      </c>
      <c r="M26" s="78">
        <v>2.6499999999999999E-2</v>
      </c>
      <c r="N26" s="78">
        <v>2.3099999999999999E-2</v>
      </c>
      <c r="O26" s="77">
        <v>24608.62</v>
      </c>
      <c r="P26" s="77">
        <v>113.62</v>
      </c>
      <c r="Q26" s="77">
        <v>0.59753000000000001</v>
      </c>
      <c r="R26" s="77">
        <v>28.557844043999999</v>
      </c>
      <c r="S26" s="78">
        <v>0</v>
      </c>
      <c r="T26" s="78">
        <v>1.5E-3</v>
      </c>
      <c r="U26" s="78">
        <v>2.9999999999999997E-4</v>
      </c>
    </row>
    <row r="27" spans="2:21">
      <c r="B27" t="s">
        <v>373</v>
      </c>
      <c r="C27" t="s">
        <v>374</v>
      </c>
      <c r="D27" t="s">
        <v>100</v>
      </c>
      <c r="E27" t="s">
        <v>123</v>
      </c>
      <c r="F27" t="s">
        <v>375</v>
      </c>
      <c r="G27" t="s">
        <v>349</v>
      </c>
      <c r="H27" t="s">
        <v>357</v>
      </c>
      <c r="I27" t="s">
        <v>150</v>
      </c>
      <c r="J27"/>
      <c r="K27" s="77">
        <v>3.61</v>
      </c>
      <c r="L27" t="s">
        <v>102</v>
      </c>
      <c r="M27" s="78">
        <v>1.34E-2</v>
      </c>
      <c r="N27" s="78">
        <v>2.6200000000000001E-2</v>
      </c>
      <c r="O27" s="77">
        <v>310949.39</v>
      </c>
      <c r="P27" s="77">
        <v>106.9</v>
      </c>
      <c r="Q27" s="77">
        <v>27.351240000000001</v>
      </c>
      <c r="R27" s="77">
        <v>359.75613791000001</v>
      </c>
      <c r="S27" s="78">
        <v>1E-4</v>
      </c>
      <c r="T27" s="78">
        <v>1.89E-2</v>
      </c>
      <c r="U27" s="78">
        <v>3.8E-3</v>
      </c>
    </row>
    <row r="28" spans="2:21">
      <c r="B28" t="s">
        <v>376</v>
      </c>
      <c r="C28" t="s">
        <v>377</v>
      </c>
      <c r="D28" t="s">
        <v>100</v>
      </c>
      <c r="E28" t="s">
        <v>123</v>
      </c>
      <c r="F28" t="s">
        <v>375</v>
      </c>
      <c r="G28" t="s">
        <v>349</v>
      </c>
      <c r="H28" t="s">
        <v>357</v>
      </c>
      <c r="I28" t="s">
        <v>150</v>
      </c>
      <c r="J28"/>
      <c r="K28" s="77">
        <v>3.59</v>
      </c>
      <c r="L28" t="s">
        <v>102</v>
      </c>
      <c r="M28" s="78">
        <v>1.77E-2</v>
      </c>
      <c r="N28" s="78">
        <v>2.5499999999999998E-2</v>
      </c>
      <c r="O28" s="77">
        <v>173737.67</v>
      </c>
      <c r="P28" s="77">
        <v>107.51</v>
      </c>
      <c r="Q28" s="77">
        <v>18.781580000000002</v>
      </c>
      <c r="R28" s="77">
        <v>205.56694901700001</v>
      </c>
      <c r="S28" s="78">
        <v>1E-4</v>
      </c>
      <c r="T28" s="78">
        <v>1.0800000000000001E-2</v>
      </c>
      <c r="U28" s="78">
        <v>2.2000000000000001E-3</v>
      </c>
    </row>
    <row r="29" spans="2:21">
      <c r="B29" t="s">
        <v>378</v>
      </c>
      <c r="C29" t="s">
        <v>379</v>
      </c>
      <c r="D29" t="s">
        <v>100</v>
      </c>
      <c r="E29" t="s">
        <v>123</v>
      </c>
      <c r="F29" t="s">
        <v>375</v>
      </c>
      <c r="G29" t="s">
        <v>349</v>
      </c>
      <c r="H29" t="s">
        <v>357</v>
      </c>
      <c r="I29" t="s">
        <v>150</v>
      </c>
      <c r="J29"/>
      <c r="K29" s="77">
        <v>6.59</v>
      </c>
      <c r="L29" t="s">
        <v>102</v>
      </c>
      <c r="M29" s="78">
        <v>2.4799999999999999E-2</v>
      </c>
      <c r="N29" s="78">
        <v>2.81E-2</v>
      </c>
      <c r="O29" s="77">
        <v>314596.03999999998</v>
      </c>
      <c r="P29" s="77">
        <v>108.2</v>
      </c>
      <c r="Q29" s="77">
        <v>4.3090400000000004</v>
      </c>
      <c r="R29" s="77">
        <v>344.70195527999999</v>
      </c>
      <c r="S29" s="78">
        <v>1E-4</v>
      </c>
      <c r="T29" s="78">
        <v>1.8100000000000002E-2</v>
      </c>
      <c r="U29" s="78">
        <v>3.7000000000000002E-3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375</v>
      </c>
      <c r="G30" t="s">
        <v>349</v>
      </c>
      <c r="H30" t="s">
        <v>372</v>
      </c>
      <c r="I30" t="s">
        <v>208</v>
      </c>
      <c r="J30"/>
      <c r="K30" s="77">
        <v>7.97</v>
      </c>
      <c r="L30" t="s">
        <v>102</v>
      </c>
      <c r="M30" s="78">
        <v>8.9999999999999993E-3</v>
      </c>
      <c r="N30" s="78">
        <v>2.8899999999999999E-2</v>
      </c>
      <c r="O30" s="77">
        <v>152582.22</v>
      </c>
      <c r="P30" s="77">
        <v>92.96</v>
      </c>
      <c r="Q30" s="77">
        <v>0.74721000000000004</v>
      </c>
      <c r="R30" s="77">
        <v>142.58764171199999</v>
      </c>
      <c r="S30" s="78">
        <v>1E-4</v>
      </c>
      <c r="T30" s="78">
        <v>7.4999999999999997E-3</v>
      </c>
      <c r="U30" s="78">
        <v>1.5E-3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375</v>
      </c>
      <c r="G31" t="s">
        <v>349</v>
      </c>
      <c r="H31" t="s">
        <v>372</v>
      </c>
      <c r="I31" t="s">
        <v>208</v>
      </c>
      <c r="J31"/>
      <c r="K31" s="77">
        <v>11.47</v>
      </c>
      <c r="L31" t="s">
        <v>102</v>
      </c>
      <c r="M31" s="78">
        <v>1.6899999999999998E-2</v>
      </c>
      <c r="N31" s="78">
        <v>3.0499999999999999E-2</v>
      </c>
      <c r="O31" s="77">
        <v>197376.87</v>
      </c>
      <c r="P31" s="77">
        <v>93.4</v>
      </c>
      <c r="Q31" s="77">
        <v>1.81501</v>
      </c>
      <c r="R31" s="77">
        <v>186.16500658000001</v>
      </c>
      <c r="S31" s="78">
        <v>1E-4</v>
      </c>
      <c r="T31" s="78">
        <v>9.7999999999999997E-3</v>
      </c>
      <c r="U31" s="78">
        <v>2E-3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375</v>
      </c>
      <c r="G32" t="s">
        <v>349</v>
      </c>
      <c r="H32" t="s">
        <v>372</v>
      </c>
      <c r="I32" t="s">
        <v>208</v>
      </c>
      <c r="J32"/>
      <c r="K32" s="77">
        <v>1.25</v>
      </c>
      <c r="L32" t="s">
        <v>102</v>
      </c>
      <c r="M32" s="78">
        <v>6.4999999999999997E-3</v>
      </c>
      <c r="N32" s="78">
        <v>2.6499999999999999E-2</v>
      </c>
      <c r="O32" s="77">
        <v>10319.57</v>
      </c>
      <c r="P32" s="77">
        <v>107.94</v>
      </c>
      <c r="Q32" s="77">
        <v>0</v>
      </c>
      <c r="R32" s="77">
        <v>11.138943857999999</v>
      </c>
      <c r="S32" s="78">
        <v>0</v>
      </c>
      <c r="T32" s="78">
        <v>5.9999999999999995E-4</v>
      </c>
      <c r="U32" s="78">
        <v>1E-4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388</v>
      </c>
      <c r="G33" t="s">
        <v>349</v>
      </c>
      <c r="H33" t="s">
        <v>389</v>
      </c>
      <c r="I33" t="s">
        <v>208</v>
      </c>
      <c r="J33"/>
      <c r="K33" s="77">
        <v>2.5099999999999998</v>
      </c>
      <c r="L33" t="s">
        <v>102</v>
      </c>
      <c r="M33" s="78">
        <v>1.34E-2</v>
      </c>
      <c r="N33" s="78">
        <v>2.4799999999999999E-2</v>
      </c>
      <c r="O33" s="77">
        <v>24710.11</v>
      </c>
      <c r="P33" s="77">
        <v>108.78</v>
      </c>
      <c r="Q33" s="77">
        <v>0</v>
      </c>
      <c r="R33" s="77">
        <v>26.879657657999999</v>
      </c>
      <c r="S33" s="78">
        <v>0</v>
      </c>
      <c r="T33" s="78">
        <v>1.4E-3</v>
      </c>
      <c r="U33" s="78">
        <v>2.9999999999999997E-4</v>
      </c>
    </row>
    <row r="34" spans="2:21">
      <c r="B34" t="s">
        <v>390</v>
      </c>
      <c r="C34" t="s">
        <v>391</v>
      </c>
      <c r="D34" t="s">
        <v>100</v>
      </c>
      <c r="E34" t="s">
        <v>123</v>
      </c>
      <c r="F34" t="s">
        <v>388</v>
      </c>
      <c r="G34" t="s">
        <v>349</v>
      </c>
      <c r="H34" t="s">
        <v>389</v>
      </c>
      <c r="I34" t="s">
        <v>208</v>
      </c>
      <c r="J34"/>
      <c r="K34" s="77">
        <v>2.2799999999999998</v>
      </c>
      <c r="L34" t="s">
        <v>102</v>
      </c>
      <c r="M34" s="78">
        <v>2E-3</v>
      </c>
      <c r="N34" s="78">
        <v>2.4400000000000002E-2</v>
      </c>
      <c r="O34" s="77">
        <v>53056.89</v>
      </c>
      <c r="P34" s="77">
        <v>104</v>
      </c>
      <c r="Q34" s="77">
        <v>0</v>
      </c>
      <c r="R34" s="77">
        <v>55.179165599999997</v>
      </c>
      <c r="S34" s="78">
        <v>2.0000000000000001E-4</v>
      </c>
      <c r="T34" s="78">
        <v>2.8999999999999998E-3</v>
      </c>
      <c r="U34" s="78">
        <v>5.9999999999999995E-4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388</v>
      </c>
      <c r="G35" t="s">
        <v>349</v>
      </c>
      <c r="H35" t="s">
        <v>389</v>
      </c>
      <c r="I35" t="s">
        <v>208</v>
      </c>
      <c r="J35"/>
      <c r="K35" s="77">
        <v>3.84</v>
      </c>
      <c r="L35" t="s">
        <v>102</v>
      </c>
      <c r="M35" s="78">
        <v>1.8200000000000001E-2</v>
      </c>
      <c r="N35" s="78">
        <v>2.52E-2</v>
      </c>
      <c r="O35" s="77">
        <v>66453.39</v>
      </c>
      <c r="P35" s="77">
        <v>107.89</v>
      </c>
      <c r="Q35" s="77">
        <v>0</v>
      </c>
      <c r="R35" s="77">
        <v>71.696562470999993</v>
      </c>
      <c r="S35" s="78">
        <v>2.0000000000000001E-4</v>
      </c>
      <c r="T35" s="78">
        <v>3.8E-3</v>
      </c>
      <c r="U35" s="78">
        <v>8.0000000000000004E-4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396</v>
      </c>
      <c r="G36" t="s">
        <v>349</v>
      </c>
      <c r="H36" t="s">
        <v>389</v>
      </c>
      <c r="I36" t="s">
        <v>208</v>
      </c>
      <c r="J36"/>
      <c r="K36" s="77">
        <v>4.5599999999999996</v>
      </c>
      <c r="L36" t="s">
        <v>102</v>
      </c>
      <c r="M36" s="78">
        <v>5.0000000000000001E-3</v>
      </c>
      <c r="N36" s="78">
        <v>2.8299999999999999E-2</v>
      </c>
      <c r="O36" s="77">
        <v>56792.53</v>
      </c>
      <c r="P36" s="77">
        <v>99.1</v>
      </c>
      <c r="Q36" s="77">
        <v>9.2673400000000008</v>
      </c>
      <c r="R36" s="77">
        <v>65.54873723</v>
      </c>
      <c r="S36" s="78">
        <v>0</v>
      </c>
      <c r="T36" s="78">
        <v>3.3999999999999998E-3</v>
      </c>
      <c r="U36" s="78">
        <v>6.9999999999999999E-4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396</v>
      </c>
      <c r="G37" t="s">
        <v>349</v>
      </c>
      <c r="H37" t="s">
        <v>389</v>
      </c>
      <c r="I37" t="s">
        <v>208</v>
      </c>
      <c r="J37"/>
      <c r="K37" s="77">
        <v>6.38</v>
      </c>
      <c r="L37" t="s">
        <v>102</v>
      </c>
      <c r="M37" s="78">
        <v>5.8999999999999999E-3</v>
      </c>
      <c r="N37" s="78">
        <v>3.0599999999999999E-2</v>
      </c>
      <c r="O37" s="77">
        <v>168436.34</v>
      </c>
      <c r="P37" s="77">
        <v>91.73</v>
      </c>
      <c r="Q37" s="77">
        <v>0.53337000000000001</v>
      </c>
      <c r="R37" s="77">
        <v>155.04002468199999</v>
      </c>
      <c r="S37" s="78">
        <v>2.0000000000000001E-4</v>
      </c>
      <c r="T37" s="78">
        <v>8.0999999999999996E-3</v>
      </c>
      <c r="U37" s="78">
        <v>1.6999999999999999E-3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396</v>
      </c>
      <c r="G38" t="s">
        <v>349</v>
      </c>
      <c r="H38" t="s">
        <v>389</v>
      </c>
      <c r="I38" t="s">
        <v>208</v>
      </c>
      <c r="J38"/>
      <c r="K38" s="77">
        <v>1.68</v>
      </c>
      <c r="L38" t="s">
        <v>102</v>
      </c>
      <c r="M38" s="78">
        <v>4.7500000000000001E-2</v>
      </c>
      <c r="N38" s="78">
        <v>2.8500000000000001E-2</v>
      </c>
      <c r="O38" s="77">
        <v>25884.78</v>
      </c>
      <c r="P38" s="77">
        <v>139.94</v>
      </c>
      <c r="Q38" s="77">
        <v>0</v>
      </c>
      <c r="R38" s="77">
        <v>36.223161132000001</v>
      </c>
      <c r="S38" s="78">
        <v>0</v>
      </c>
      <c r="T38" s="78">
        <v>1.9E-3</v>
      </c>
      <c r="U38" s="78">
        <v>4.0000000000000002E-4</v>
      </c>
    </row>
    <row r="39" spans="2:21">
      <c r="B39" t="s">
        <v>401</v>
      </c>
      <c r="C39" t="s">
        <v>402</v>
      </c>
      <c r="D39" t="s">
        <v>100</v>
      </c>
      <c r="E39" t="s">
        <v>123</v>
      </c>
      <c r="F39" t="s">
        <v>403</v>
      </c>
      <c r="G39" t="s">
        <v>349</v>
      </c>
      <c r="H39" t="s">
        <v>389</v>
      </c>
      <c r="I39" t="s">
        <v>208</v>
      </c>
      <c r="J39"/>
      <c r="K39" s="77">
        <v>6.67</v>
      </c>
      <c r="L39" t="s">
        <v>102</v>
      </c>
      <c r="M39" s="78">
        <v>3.5000000000000001E-3</v>
      </c>
      <c r="N39" s="78">
        <v>2.9899999999999999E-2</v>
      </c>
      <c r="O39" s="77">
        <v>287851.69</v>
      </c>
      <c r="P39" s="77">
        <v>90.55</v>
      </c>
      <c r="Q39" s="77">
        <v>0</v>
      </c>
      <c r="R39" s="77">
        <v>260.64970529499999</v>
      </c>
      <c r="S39" s="78">
        <v>1E-4</v>
      </c>
      <c r="T39" s="78">
        <v>1.37E-2</v>
      </c>
      <c r="U39" s="78">
        <v>2.8E-3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403</v>
      </c>
      <c r="G40" t="s">
        <v>349</v>
      </c>
      <c r="H40" t="s">
        <v>389</v>
      </c>
      <c r="I40" t="s">
        <v>208</v>
      </c>
      <c r="J40"/>
      <c r="K40" s="77">
        <v>2.77</v>
      </c>
      <c r="L40" t="s">
        <v>102</v>
      </c>
      <c r="M40" s="78">
        <v>2.4E-2</v>
      </c>
      <c r="N40" s="78">
        <v>2.53E-2</v>
      </c>
      <c r="O40" s="77">
        <v>4139.8599999999997</v>
      </c>
      <c r="P40" s="77">
        <v>111.43</v>
      </c>
      <c r="Q40" s="77">
        <v>0</v>
      </c>
      <c r="R40" s="77">
        <v>4.6130459979999996</v>
      </c>
      <c r="S40" s="78">
        <v>0</v>
      </c>
      <c r="T40" s="78">
        <v>2.0000000000000001E-4</v>
      </c>
      <c r="U40" s="78">
        <v>0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403</v>
      </c>
      <c r="G41" t="s">
        <v>349</v>
      </c>
      <c r="H41" t="s">
        <v>389</v>
      </c>
      <c r="I41" t="s">
        <v>208</v>
      </c>
      <c r="J41"/>
      <c r="K41" s="77">
        <v>4.13</v>
      </c>
      <c r="L41" t="s">
        <v>102</v>
      </c>
      <c r="M41" s="78">
        <v>2.5999999999999999E-2</v>
      </c>
      <c r="N41" s="78">
        <v>2.6100000000000002E-2</v>
      </c>
      <c r="O41" s="77">
        <v>60328</v>
      </c>
      <c r="P41" s="77">
        <v>111.02</v>
      </c>
      <c r="Q41" s="77">
        <v>4.2625900000000003</v>
      </c>
      <c r="R41" s="77">
        <v>71.238735599999998</v>
      </c>
      <c r="S41" s="78">
        <v>1E-4</v>
      </c>
      <c r="T41" s="78">
        <v>3.7000000000000002E-3</v>
      </c>
      <c r="U41" s="78">
        <v>8.0000000000000004E-4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403</v>
      </c>
      <c r="G42" t="s">
        <v>349</v>
      </c>
      <c r="H42" t="s">
        <v>389</v>
      </c>
      <c r="I42" t="s">
        <v>208</v>
      </c>
      <c r="J42"/>
      <c r="K42" s="77">
        <v>4.34</v>
      </c>
      <c r="L42" t="s">
        <v>102</v>
      </c>
      <c r="M42" s="78">
        <v>2.81E-2</v>
      </c>
      <c r="N42" s="78">
        <v>2.7400000000000001E-2</v>
      </c>
      <c r="O42" s="77">
        <v>17727.740000000002</v>
      </c>
      <c r="P42" s="77">
        <v>112.17</v>
      </c>
      <c r="Q42" s="77">
        <v>0.27843000000000001</v>
      </c>
      <c r="R42" s="77">
        <v>20.163635958</v>
      </c>
      <c r="S42" s="78">
        <v>0</v>
      </c>
      <c r="T42" s="78">
        <v>1.1000000000000001E-3</v>
      </c>
      <c r="U42" s="78">
        <v>2.0000000000000001E-4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403</v>
      </c>
      <c r="G43" t="s">
        <v>349</v>
      </c>
      <c r="H43" t="s">
        <v>389</v>
      </c>
      <c r="I43" t="s">
        <v>208</v>
      </c>
      <c r="J43"/>
      <c r="K43" s="77">
        <v>2.86</v>
      </c>
      <c r="L43" t="s">
        <v>102</v>
      </c>
      <c r="M43" s="78">
        <v>3.6999999999999998E-2</v>
      </c>
      <c r="N43" s="78">
        <v>2.6499999999999999E-2</v>
      </c>
      <c r="O43" s="77">
        <v>4596.09</v>
      </c>
      <c r="P43" s="77">
        <v>113.91</v>
      </c>
      <c r="Q43" s="77">
        <v>1.1290500000000001</v>
      </c>
      <c r="R43" s="77">
        <v>6.3644561189999997</v>
      </c>
      <c r="S43" s="78">
        <v>0</v>
      </c>
      <c r="T43" s="78">
        <v>2.9999999999999997E-4</v>
      </c>
      <c r="U43" s="78">
        <v>1E-4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414</v>
      </c>
      <c r="G44" t="s">
        <v>349</v>
      </c>
      <c r="H44" t="s">
        <v>389</v>
      </c>
      <c r="I44" t="s">
        <v>208</v>
      </c>
      <c r="J44"/>
      <c r="K44" s="77">
        <v>4.68</v>
      </c>
      <c r="L44" t="s">
        <v>102</v>
      </c>
      <c r="M44" s="78">
        <v>6.4999999999999997E-3</v>
      </c>
      <c r="N44" s="78">
        <v>2.4799999999999999E-2</v>
      </c>
      <c r="O44" s="77">
        <v>55845.98</v>
      </c>
      <c r="P44" s="77">
        <v>101.31</v>
      </c>
      <c r="Q44" s="77">
        <v>0.86419999999999997</v>
      </c>
      <c r="R44" s="77">
        <v>57.441762337999997</v>
      </c>
      <c r="S44" s="78">
        <v>1E-4</v>
      </c>
      <c r="T44" s="78">
        <v>3.0000000000000001E-3</v>
      </c>
      <c r="U44" s="78">
        <v>5.9999999999999995E-4</v>
      </c>
    </row>
    <row r="45" spans="2:21">
      <c r="B45" t="s">
        <v>415</v>
      </c>
      <c r="C45" t="s">
        <v>416</v>
      </c>
      <c r="D45" t="s">
        <v>100</v>
      </c>
      <c r="E45" t="s">
        <v>123</v>
      </c>
      <c r="F45" t="s">
        <v>414</v>
      </c>
      <c r="G45" t="s">
        <v>349</v>
      </c>
      <c r="H45" t="s">
        <v>389</v>
      </c>
      <c r="I45" t="s">
        <v>208</v>
      </c>
      <c r="J45"/>
      <c r="K45" s="77">
        <v>5.42</v>
      </c>
      <c r="L45" t="s">
        <v>102</v>
      </c>
      <c r="M45" s="78">
        <v>1.43E-2</v>
      </c>
      <c r="N45" s="78">
        <v>2.81E-2</v>
      </c>
      <c r="O45" s="77">
        <v>897.67</v>
      </c>
      <c r="P45" s="77">
        <v>102.63</v>
      </c>
      <c r="Q45" s="77">
        <v>1.772E-2</v>
      </c>
      <c r="R45" s="77">
        <v>0.93899872100000004</v>
      </c>
      <c r="S45" s="78">
        <v>0</v>
      </c>
      <c r="T45" s="78">
        <v>0</v>
      </c>
      <c r="U45" s="78">
        <v>0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414</v>
      </c>
      <c r="G46" t="s">
        <v>349</v>
      </c>
      <c r="H46" t="s">
        <v>389</v>
      </c>
      <c r="I46" t="s">
        <v>208</v>
      </c>
      <c r="J46"/>
      <c r="K46" s="77">
        <v>7.01</v>
      </c>
      <c r="L46" t="s">
        <v>102</v>
      </c>
      <c r="M46" s="78">
        <v>3.61E-2</v>
      </c>
      <c r="N46" s="78">
        <v>3.15E-2</v>
      </c>
      <c r="O46" s="77">
        <v>85248.39</v>
      </c>
      <c r="P46" s="77">
        <v>104.74</v>
      </c>
      <c r="Q46" s="77">
        <v>0.82043999999999995</v>
      </c>
      <c r="R46" s="77">
        <v>90.109603686</v>
      </c>
      <c r="S46" s="78">
        <v>2.0000000000000001E-4</v>
      </c>
      <c r="T46" s="78">
        <v>4.7000000000000002E-3</v>
      </c>
      <c r="U46" s="78">
        <v>1E-3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414</v>
      </c>
      <c r="G47" t="s">
        <v>349</v>
      </c>
      <c r="H47" t="s">
        <v>389</v>
      </c>
      <c r="I47" t="s">
        <v>208</v>
      </c>
      <c r="J47"/>
      <c r="K47" s="77">
        <v>0.28000000000000003</v>
      </c>
      <c r="L47" t="s">
        <v>102</v>
      </c>
      <c r="M47" s="78">
        <v>4.9000000000000002E-2</v>
      </c>
      <c r="N47" s="78">
        <v>3.1199999999999999E-2</v>
      </c>
      <c r="O47" s="77">
        <v>12729.21</v>
      </c>
      <c r="P47" s="77">
        <v>115.64</v>
      </c>
      <c r="Q47" s="77">
        <v>0</v>
      </c>
      <c r="R47" s="77">
        <v>14.720058443999999</v>
      </c>
      <c r="S47" s="78">
        <v>1E-4</v>
      </c>
      <c r="T47" s="78">
        <v>8.0000000000000004E-4</v>
      </c>
      <c r="U47" s="78">
        <v>2.0000000000000001E-4</v>
      </c>
    </row>
    <row r="48" spans="2:21">
      <c r="B48" t="s">
        <v>421</v>
      </c>
      <c r="C48" t="s">
        <v>422</v>
      </c>
      <c r="D48" t="s">
        <v>100</v>
      </c>
      <c r="E48" t="s">
        <v>123</v>
      </c>
      <c r="F48" t="s">
        <v>414</v>
      </c>
      <c r="G48" t="s">
        <v>349</v>
      </c>
      <c r="H48" t="s">
        <v>389</v>
      </c>
      <c r="I48" t="s">
        <v>208</v>
      </c>
      <c r="J48"/>
      <c r="K48" s="77">
        <v>1.97</v>
      </c>
      <c r="L48" t="s">
        <v>102</v>
      </c>
      <c r="M48" s="78">
        <v>1.7600000000000001E-2</v>
      </c>
      <c r="N48" s="78">
        <v>2.4799999999999999E-2</v>
      </c>
      <c r="O48" s="77">
        <v>83527.3</v>
      </c>
      <c r="P48" s="77">
        <v>110.64</v>
      </c>
      <c r="Q48" s="77">
        <v>1.9509099999999999</v>
      </c>
      <c r="R48" s="77">
        <v>94.365514719999993</v>
      </c>
      <c r="S48" s="78">
        <v>1E-4</v>
      </c>
      <c r="T48" s="78">
        <v>4.8999999999999998E-3</v>
      </c>
      <c r="U48" s="78">
        <v>1E-3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414</v>
      </c>
      <c r="G49" t="s">
        <v>349</v>
      </c>
      <c r="H49" t="s">
        <v>389</v>
      </c>
      <c r="I49" t="s">
        <v>208</v>
      </c>
      <c r="J49"/>
      <c r="K49" s="77">
        <v>2.66</v>
      </c>
      <c r="L49" t="s">
        <v>102</v>
      </c>
      <c r="M49" s="78">
        <v>2.1499999999999998E-2</v>
      </c>
      <c r="N49" s="78">
        <v>2.4899999999999999E-2</v>
      </c>
      <c r="O49" s="77">
        <v>116195.28</v>
      </c>
      <c r="P49" s="77">
        <v>111.92</v>
      </c>
      <c r="Q49" s="77">
        <v>0</v>
      </c>
      <c r="R49" s="77">
        <v>130.04575737600001</v>
      </c>
      <c r="S49" s="78">
        <v>1E-4</v>
      </c>
      <c r="T49" s="78">
        <v>6.7999999999999996E-3</v>
      </c>
      <c r="U49" s="78">
        <v>1.4E-3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414</v>
      </c>
      <c r="G50" t="s">
        <v>349</v>
      </c>
      <c r="H50" t="s">
        <v>389</v>
      </c>
      <c r="I50" t="s">
        <v>208</v>
      </c>
      <c r="J50"/>
      <c r="K50" s="77">
        <v>4.49</v>
      </c>
      <c r="L50" t="s">
        <v>102</v>
      </c>
      <c r="M50" s="78">
        <v>2.2499999999999999E-2</v>
      </c>
      <c r="N50" s="78">
        <v>2.7199999999999998E-2</v>
      </c>
      <c r="O50" s="77">
        <v>155359.59</v>
      </c>
      <c r="P50" s="77">
        <v>109.63</v>
      </c>
      <c r="Q50" s="77">
        <v>13.37128</v>
      </c>
      <c r="R50" s="77">
        <v>183.691998517</v>
      </c>
      <c r="S50" s="78">
        <v>2.0000000000000001E-4</v>
      </c>
      <c r="T50" s="78">
        <v>9.5999999999999992E-3</v>
      </c>
      <c r="U50" s="78">
        <v>2E-3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414</v>
      </c>
      <c r="G51" t="s">
        <v>349</v>
      </c>
      <c r="H51" t="s">
        <v>389</v>
      </c>
      <c r="I51" t="s">
        <v>208</v>
      </c>
      <c r="J51"/>
      <c r="K51" s="77">
        <v>6.26</v>
      </c>
      <c r="L51" t="s">
        <v>102</v>
      </c>
      <c r="M51" s="78">
        <v>2.5000000000000001E-3</v>
      </c>
      <c r="N51" s="78">
        <v>2.7199999999999998E-2</v>
      </c>
      <c r="O51" s="77">
        <v>131094.35999999999</v>
      </c>
      <c r="P51" s="77">
        <v>92.99</v>
      </c>
      <c r="Q51" s="77">
        <v>3.2706599999999999</v>
      </c>
      <c r="R51" s="77">
        <v>125.175305364</v>
      </c>
      <c r="S51" s="78">
        <v>1E-4</v>
      </c>
      <c r="T51" s="78">
        <v>6.6E-3</v>
      </c>
      <c r="U51" s="78">
        <v>1.2999999999999999E-3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414</v>
      </c>
      <c r="G52" t="s">
        <v>349</v>
      </c>
      <c r="H52" t="s">
        <v>389</v>
      </c>
      <c r="I52" t="s">
        <v>208</v>
      </c>
      <c r="J52"/>
      <c r="K52" s="77">
        <v>3.44</v>
      </c>
      <c r="L52" t="s">
        <v>102</v>
      </c>
      <c r="M52" s="78">
        <v>2.35E-2</v>
      </c>
      <c r="N52" s="78">
        <v>2.47E-2</v>
      </c>
      <c r="O52" s="77">
        <v>111498.39</v>
      </c>
      <c r="P52" s="77">
        <v>112.01</v>
      </c>
      <c r="Q52" s="77">
        <v>0</v>
      </c>
      <c r="R52" s="77">
        <v>124.889346639</v>
      </c>
      <c r="S52" s="78">
        <v>2.0000000000000001E-4</v>
      </c>
      <c r="T52" s="78">
        <v>6.4999999999999997E-3</v>
      </c>
      <c r="U52" s="78">
        <v>1.2999999999999999E-3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433</v>
      </c>
      <c r="G53" t="s">
        <v>349</v>
      </c>
      <c r="H53" t="s">
        <v>389</v>
      </c>
      <c r="I53" t="s">
        <v>208</v>
      </c>
      <c r="J53"/>
      <c r="K53" s="77">
        <v>3.23</v>
      </c>
      <c r="L53" t="s">
        <v>102</v>
      </c>
      <c r="M53" s="78">
        <v>1.4200000000000001E-2</v>
      </c>
      <c r="N53" s="78">
        <v>2.6800000000000001E-2</v>
      </c>
      <c r="O53" s="77">
        <v>48163.54</v>
      </c>
      <c r="P53" s="77">
        <v>106.38</v>
      </c>
      <c r="Q53" s="77">
        <v>0</v>
      </c>
      <c r="R53" s="77">
        <v>51.236373852</v>
      </c>
      <c r="S53" s="78">
        <v>1E-4</v>
      </c>
      <c r="T53" s="78">
        <v>2.7000000000000001E-3</v>
      </c>
      <c r="U53" s="78">
        <v>5.0000000000000001E-4</v>
      </c>
    </row>
    <row r="54" spans="2:21">
      <c r="B54" t="s">
        <v>434</v>
      </c>
      <c r="C54" t="s">
        <v>435</v>
      </c>
      <c r="D54" t="s">
        <v>100</v>
      </c>
      <c r="E54" t="s">
        <v>123</v>
      </c>
      <c r="F54" t="s">
        <v>436</v>
      </c>
      <c r="G54" t="s">
        <v>349</v>
      </c>
      <c r="H54" t="s">
        <v>389</v>
      </c>
      <c r="I54" t="s">
        <v>208</v>
      </c>
      <c r="J54"/>
      <c r="K54" s="77">
        <v>0.71</v>
      </c>
      <c r="L54" t="s">
        <v>102</v>
      </c>
      <c r="M54" s="78">
        <v>0.04</v>
      </c>
      <c r="N54" s="78">
        <v>2.8400000000000002E-2</v>
      </c>
      <c r="O54" s="77">
        <v>3178.45</v>
      </c>
      <c r="P54" s="77">
        <v>112.36</v>
      </c>
      <c r="Q54" s="77">
        <v>0</v>
      </c>
      <c r="R54" s="77">
        <v>3.57130642</v>
      </c>
      <c r="S54" s="78">
        <v>0</v>
      </c>
      <c r="T54" s="78">
        <v>2.0000000000000001E-4</v>
      </c>
      <c r="U54" s="78">
        <v>0</v>
      </c>
    </row>
    <row r="55" spans="2:21">
      <c r="B55" t="s">
        <v>437</v>
      </c>
      <c r="C55" t="s">
        <v>438</v>
      </c>
      <c r="D55" t="s">
        <v>100</v>
      </c>
      <c r="E55" t="s">
        <v>123</v>
      </c>
      <c r="F55" t="s">
        <v>436</v>
      </c>
      <c r="G55" t="s">
        <v>349</v>
      </c>
      <c r="H55" t="s">
        <v>389</v>
      </c>
      <c r="I55" t="s">
        <v>208</v>
      </c>
      <c r="J55"/>
      <c r="K55" s="77">
        <v>4.42</v>
      </c>
      <c r="L55" t="s">
        <v>102</v>
      </c>
      <c r="M55" s="78">
        <v>3.5000000000000003E-2</v>
      </c>
      <c r="N55" s="78">
        <v>2.69E-2</v>
      </c>
      <c r="O55" s="77">
        <v>36979.910000000003</v>
      </c>
      <c r="P55" s="77">
        <v>117.45</v>
      </c>
      <c r="Q55" s="77">
        <v>0</v>
      </c>
      <c r="R55" s="77">
        <v>43.432904295</v>
      </c>
      <c r="S55" s="78">
        <v>0</v>
      </c>
      <c r="T55" s="78">
        <v>2.3E-3</v>
      </c>
      <c r="U55" s="78">
        <v>5.0000000000000001E-4</v>
      </c>
    </row>
    <row r="56" spans="2:21">
      <c r="B56" t="s">
        <v>439</v>
      </c>
      <c r="C56" t="s">
        <v>440</v>
      </c>
      <c r="D56" t="s">
        <v>100</v>
      </c>
      <c r="E56" t="s">
        <v>123</v>
      </c>
      <c r="F56" t="s">
        <v>436</v>
      </c>
      <c r="G56" t="s">
        <v>349</v>
      </c>
      <c r="H56" t="s">
        <v>389</v>
      </c>
      <c r="I56" t="s">
        <v>208</v>
      </c>
      <c r="J56"/>
      <c r="K56" s="77">
        <v>6.7</v>
      </c>
      <c r="L56" t="s">
        <v>102</v>
      </c>
      <c r="M56" s="78">
        <v>2.5000000000000001E-2</v>
      </c>
      <c r="N56" s="78">
        <v>2.8000000000000001E-2</v>
      </c>
      <c r="O56" s="77">
        <v>66922.22</v>
      </c>
      <c r="P56" s="77">
        <v>109.15</v>
      </c>
      <c r="Q56" s="77">
        <v>0</v>
      </c>
      <c r="R56" s="77">
        <v>73.045603130000003</v>
      </c>
      <c r="S56" s="78">
        <v>1E-4</v>
      </c>
      <c r="T56" s="78">
        <v>3.8E-3</v>
      </c>
      <c r="U56" s="78">
        <v>8.0000000000000004E-4</v>
      </c>
    </row>
    <row r="57" spans="2:21">
      <c r="B57" t="s">
        <v>441</v>
      </c>
      <c r="C57" t="s">
        <v>442</v>
      </c>
      <c r="D57" t="s">
        <v>100</v>
      </c>
      <c r="E57" t="s">
        <v>123</v>
      </c>
      <c r="F57" t="s">
        <v>436</v>
      </c>
      <c r="G57" t="s">
        <v>349</v>
      </c>
      <c r="H57" t="s">
        <v>389</v>
      </c>
      <c r="I57" t="s">
        <v>208</v>
      </c>
      <c r="J57"/>
      <c r="K57" s="77">
        <v>3.05</v>
      </c>
      <c r="L57" t="s">
        <v>102</v>
      </c>
      <c r="M57" s="78">
        <v>0.04</v>
      </c>
      <c r="N57" s="78">
        <v>2.53E-2</v>
      </c>
      <c r="O57" s="77">
        <v>120559.14</v>
      </c>
      <c r="P57" s="77">
        <v>117.41</v>
      </c>
      <c r="Q57" s="77">
        <v>0</v>
      </c>
      <c r="R57" s="77">
        <v>141.548486274</v>
      </c>
      <c r="S57" s="78">
        <v>1E-4</v>
      </c>
      <c r="T57" s="78">
        <v>7.4000000000000003E-3</v>
      </c>
      <c r="U57" s="78">
        <v>1.5E-3</v>
      </c>
    </row>
    <row r="58" spans="2:21">
      <c r="B58" t="s">
        <v>443</v>
      </c>
      <c r="C58" t="s">
        <v>444</v>
      </c>
      <c r="D58" t="s">
        <v>100</v>
      </c>
      <c r="E58" t="s">
        <v>123</v>
      </c>
      <c r="F58" t="s">
        <v>445</v>
      </c>
      <c r="G58" t="s">
        <v>349</v>
      </c>
      <c r="H58" t="s">
        <v>389</v>
      </c>
      <c r="I58" t="s">
        <v>208</v>
      </c>
      <c r="J58"/>
      <c r="K58" s="77">
        <v>2.87</v>
      </c>
      <c r="L58" t="s">
        <v>102</v>
      </c>
      <c r="M58" s="78">
        <v>2.3400000000000001E-2</v>
      </c>
      <c r="N58" s="78">
        <v>2.7300000000000001E-2</v>
      </c>
      <c r="O58" s="77">
        <v>87514.73</v>
      </c>
      <c r="P58" s="77">
        <v>109.87</v>
      </c>
      <c r="Q58" s="77">
        <v>0</v>
      </c>
      <c r="R58" s="77">
        <v>96.152433850999998</v>
      </c>
      <c r="S58" s="78">
        <v>0</v>
      </c>
      <c r="T58" s="78">
        <v>5.0000000000000001E-3</v>
      </c>
      <c r="U58" s="78">
        <v>1E-3</v>
      </c>
    </row>
    <row r="59" spans="2:21">
      <c r="B59" t="s">
        <v>446</v>
      </c>
      <c r="C59" t="s">
        <v>447</v>
      </c>
      <c r="D59" t="s">
        <v>100</v>
      </c>
      <c r="E59" t="s">
        <v>123</v>
      </c>
      <c r="F59" t="s">
        <v>448</v>
      </c>
      <c r="G59" t="s">
        <v>349</v>
      </c>
      <c r="H59" t="s">
        <v>389</v>
      </c>
      <c r="I59" t="s">
        <v>208</v>
      </c>
      <c r="J59"/>
      <c r="K59" s="77">
        <v>2.78</v>
      </c>
      <c r="L59" t="s">
        <v>102</v>
      </c>
      <c r="M59" s="78">
        <v>3.2000000000000001E-2</v>
      </c>
      <c r="N59" s="78">
        <v>2.6200000000000001E-2</v>
      </c>
      <c r="O59" s="77">
        <v>104583.23</v>
      </c>
      <c r="P59" s="77">
        <v>111.95</v>
      </c>
      <c r="Q59" s="77">
        <v>33.43235</v>
      </c>
      <c r="R59" s="77">
        <v>150.51327598500001</v>
      </c>
      <c r="S59" s="78">
        <v>1E-4</v>
      </c>
      <c r="T59" s="78">
        <v>7.9000000000000008E-3</v>
      </c>
      <c r="U59" s="78">
        <v>1.6000000000000001E-3</v>
      </c>
    </row>
    <row r="60" spans="2:21">
      <c r="B60" t="s">
        <v>449</v>
      </c>
      <c r="C60" t="s">
        <v>450</v>
      </c>
      <c r="D60" t="s">
        <v>100</v>
      </c>
      <c r="E60" t="s">
        <v>123</v>
      </c>
      <c r="F60" t="s">
        <v>448</v>
      </c>
      <c r="G60" t="s">
        <v>349</v>
      </c>
      <c r="H60" t="s">
        <v>389</v>
      </c>
      <c r="I60" t="s">
        <v>208</v>
      </c>
      <c r="J60"/>
      <c r="K60" s="77">
        <v>4.5</v>
      </c>
      <c r="L60" t="s">
        <v>102</v>
      </c>
      <c r="M60" s="78">
        <v>1.14E-2</v>
      </c>
      <c r="N60" s="78">
        <v>2.7900000000000001E-2</v>
      </c>
      <c r="O60" s="77">
        <v>113894.11</v>
      </c>
      <c r="P60" s="77">
        <v>102</v>
      </c>
      <c r="Q60" s="77">
        <v>0</v>
      </c>
      <c r="R60" s="77">
        <v>116.17199220000001</v>
      </c>
      <c r="S60" s="78">
        <v>0</v>
      </c>
      <c r="T60" s="78">
        <v>6.1000000000000004E-3</v>
      </c>
      <c r="U60" s="78">
        <v>1.1999999999999999E-3</v>
      </c>
    </row>
    <row r="61" spans="2:21">
      <c r="B61" t="s">
        <v>451</v>
      </c>
      <c r="C61" t="s">
        <v>452</v>
      </c>
      <c r="D61" t="s">
        <v>100</v>
      </c>
      <c r="E61" t="s">
        <v>123</v>
      </c>
      <c r="F61" t="s">
        <v>448</v>
      </c>
      <c r="G61" t="s">
        <v>349</v>
      </c>
      <c r="H61" t="s">
        <v>389</v>
      </c>
      <c r="I61" t="s">
        <v>208</v>
      </c>
      <c r="J61"/>
      <c r="K61" s="77">
        <v>6.76</v>
      </c>
      <c r="L61" t="s">
        <v>102</v>
      </c>
      <c r="M61" s="78">
        <v>9.1999999999999998E-3</v>
      </c>
      <c r="N61" s="78">
        <v>2.93E-2</v>
      </c>
      <c r="O61" s="77">
        <v>162308.89000000001</v>
      </c>
      <c r="P61" s="77">
        <v>97.25</v>
      </c>
      <c r="Q61" s="77">
        <v>0</v>
      </c>
      <c r="R61" s="77">
        <v>157.84539552499999</v>
      </c>
      <c r="S61" s="78">
        <v>1E-4</v>
      </c>
      <c r="T61" s="78">
        <v>8.3000000000000001E-3</v>
      </c>
      <c r="U61" s="78">
        <v>1.6999999999999999E-3</v>
      </c>
    </row>
    <row r="62" spans="2:21">
      <c r="B62" t="s">
        <v>453</v>
      </c>
      <c r="C62" t="s">
        <v>454</v>
      </c>
      <c r="D62" t="s">
        <v>100</v>
      </c>
      <c r="E62" t="s">
        <v>123</v>
      </c>
      <c r="F62" t="s">
        <v>445</v>
      </c>
      <c r="G62" t="s">
        <v>349</v>
      </c>
      <c r="H62" t="s">
        <v>389</v>
      </c>
      <c r="I62" t="s">
        <v>208</v>
      </c>
      <c r="J62"/>
      <c r="K62" s="77">
        <v>5.7</v>
      </c>
      <c r="L62" t="s">
        <v>102</v>
      </c>
      <c r="M62" s="78">
        <v>6.4999999999999997E-3</v>
      </c>
      <c r="N62" s="78">
        <v>2.8199999999999999E-2</v>
      </c>
      <c r="O62" s="77">
        <v>246717.37</v>
      </c>
      <c r="P62" s="77">
        <v>97.17</v>
      </c>
      <c r="Q62" s="77">
        <v>0</v>
      </c>
      <c r="R62" s="77">
        <v>239.735268429</v>
      </c>
      <c r="S62" s="78">
        <v>1E-4</v>
      </c>
      <c r="T62" s="78">
        <v>1.26E-2</v>
      </c>
      <c r="U62" s="78">
        <v>2.5999999999999999E-3</v>
      </c>
    </row>
    <row r="63" spans="2:21">
      <c r="B63" t="s">
        <v>455</v>
      </c>
      <c r="C63" t="s">
        <v>456</v>
      </c>
      <c r="D63" t="s">
        <v>100</v>
      </c>
      <c r="E63" t="s">
        <v>123</v>
      </c>
      <c r="F63" t="s">
        <v>445</v>
      </c>
      <c r="G63" t="s">
        <v>349</v>
      </c>
      <c r="H63" t="s">
        <v>389</v>
      </c>
      <c r="I63" t="s">
        <v>208</v>
      </c>
      <c r="J63"/>
      <c r="K63" s="77">
        <v>9.1</v>
      </c>
      <c r="L63" t="s">
        <v>102</v>
      </c>
      <c r="M63" s="78">
        <v>2.64E-2</v>
      </c>
      <c r="N63" s="78">
        <v>2.7900000000000001E-2</v>
      </c>
      <c r="O63" s="77">
        <v>10075.879999999999</v>
      </c>
      <c r="P63" s="77">
        <v>100.11</v>
      </c>
      <c r="Q63" s="77">
        <v>0</v>
      </c>
      <c r="R63" s="77">
        <v>10.086963468</v>
      </c>
      <c r="S63" s="78">
        <v>0</v>
      </c>
      <c r="T63" s="78">
        <v>5.0000000000000001E-4</v>
      </c>
      <c r="U63" s="78">
        <v>1E-4</v>
      </c>
    </row>
    <row r="64" spans="2:21">
      <c r="B64" t="s">
        <v>457</v>
      </c>
      <c r="C64" t="s">
        <v>458</v>
      </c>
      <c r="D64" t="s">
        <v>100</v>
      </c>
      <c r="E64" t="s">
        <v>123</v>
      </c>
      <c r="F64" t="s">
        <v>459</v>
      </c>
      <c r="G64" t="s">
        <v>460</v>
      </c>
      <c r="H64" t="s">
        <v>461</v>
      </c>
      <c r="I64" t="s">
        <v>150</v>
      </c>
      <c r="J64"/>
      <c r="K64" s="77">
        <v>5.63</v>
      </c>
      <c r="L64" t="s">
        <v>102</v>
      </c>
      <c r="M64" s="78">
        <v>1.95E-2</v>
      </c>
      <c r="N64" s="78">
        <v>5.2299999999999999E-2</v>
      </c>
      <c r="O64" s="77">
        <v>995.66</v>
      </c>
      <c r="P64" s="77">
        <v>83.16</v>
      </c>
      <c r="Q64" s="77">
        <v>4.9910000000000003E-2</v>
      </c>
      <c r="R64" s="77">
        <v>0.87790085600000001</v>
      </c>
      <c r="S64" s="78">
        <v>0</v>
      </c>
      <c r="T64" s="78">
        <v>0</v>
      </c>
      <c r="U64" s="78">
        <v>0</v>
      </c>
    </row>
    <row r="65" spans="2:21">
      <c r="B65" t="s">
        <v>462</v>
      </c>
      <c r="C65" t="s">
        <v>463</v>
      </c>
      <c r="D65" t="s">
        <v>100</v>
      </c>
      <c r="E65" t="s">
        <v>123</v>
      </c>
      <c r="F65" t="s">
        <v>464</v>
      </c>
      <c r="G65" t="s">
        <v>349</v>
      </c>
      <c r="H65" t="s">
        <v>389</v>
      </c>
      <c r="I65" t="s">
        <v>208</v>
      </c>
      <c r="J65"/>
      <c r="K65" s="77">
        <v>3.32</v>
      </c>
      <c r="L65" t="s">
        <v>102</v>
      </c>
      <c r="M65" s="78">
        <v>1.5800000000000002E-2</v>
      </c>
      <c r="N65" s="78">
        <v>2.4500000000000001E-2</v>
      </c>
      <c r="O65" s="77">
        <v>66355.73</v>
      </c>
      <c r="P65" s="77">
        <v>108.66</v>
      </c>
      <c r="Q65" s="77">
        <v>0</v>
      </c>
      <c r="R65" s="77">
        <v>72.102136217999998</v>
      </c>
      <c r="S65" s="78">
        <v>1E-4</v>
      </c>
      <c r="T65" s="78">
        <v>3.8E-3</v>
      </c>
      <c r="U65" s="78">
        <v>8.0000000000000004E-4</v>
      </c>
    </row>
    <row r="66" spans="2:21">
      <c r="B66" t="s">
        <v>465</v>
      </c>
      <c r="C66" t="s">
        <v>466</v>
      </c>
      <c r="D66" t="s">
        <v>100</v>
      </c>
      <c r="E66" t="s">
        <v>123</v>
      </c>
      <c r="F66" t="s">
        <v>464</v>
      </c>
      <c r="G66" t="s">
        <v>349</v>
      </c>
      <c r="H66" t="s">
        <v>389</v>
      </c>
      <c r="I66" t="s">
        <v>208</v>
      </c>
      <c r="J66"/>
      <c r="K66" s="77">
        <v>5.75</v>
      </c>
      <c r="L66" t="s">
        <v>102</v>
      </c>
      <c r="M66" s="78">
        <v>8.3999999999999995E-3</v>
      </c>
      <c r="N66" s="78">
        <v>2.6700000000000002E-2</v>
      </c>
      <c r="O66" s="77">
        <v>53403.23</v>
      </c>
      <c r="P66" s="77">
        <v>98.94</v>
      </c>
      <c r="Q66" s="77">
        <v>0</v>
      </c>
      <c r="R66" s="77">
        <v>52.837155762000002</v>
      </c>
      <c r="S66" s="78">
        <v>1E-4</v>
      </c>
      <c r="T66" s="78">
        <v>2.8E-3</v>
      </c>
      <c r="U66" s="78">
        <v>5.9999999999999995E-4</v>
      </c>
    </row>
    <row r="67" spans="2:21">
      <c r="B67" t="s">
        <v>467</v>
      </c>
      <c r="C67" t="s">
        <v>468</v>
      </c>
      <c r="D67" t="s">
        <v>100</v>
      </c>
      <c r="E67" t="s">
        <v>123</v>
      </c>
      <c r="F67" t="s">
        <v>469</v>
      </c>
      <c r="G67" t="s">
        <v>338</v>
      </c>
      <c r="H67" t="s">
        <v>389</v>
      </c>
      <c r="I67" t="s">
        <v>208</v>
      </c>
      <c r="J67"/>
      <c r="K67" s="77">
        <v>1.64</v>
      </c>
      <c r="L67" t="s">
        <v>102</v>
      </c>
      <c r="M67" s="78">
        <v>2.4199999999999999E-2</v>
      </c>
      <c r="N67" s="78">
        <v>3.49E-2</v>
      </c>
      <c r="O67" s="77">
        <v>2.0699999999999998</v>
      </c>
      <c r="P67" s="77">
        <v>5473005</v>
      </c>
      <c r="Q67" s="77">
        <v>0</v>
      </c>
      <c r="R67" s="77">
        <v>113.29120349999999</v>
      </c>
      <c r="S67" s="78">
        <v>1E-4</v>
      </c>
      <c r="T67" s="78">
        <v>5.8999999999999999E-3</v>
      </c>
      <c r="U67" s="78">
        <v>1.1999999999999999E-3</v>
      </c>
    </row>
    <row r="68" spans="2:21">
      <c r="B68" t="s">
        <v>470</v>
      </c>
      <c r="C68" t="s">
        <v>471</v>
      </c>
      <c r="D68" t="s">
        <v>100</v>
      </c>
      <c r="E68" t="s">
        <v>123</v>
      </c>
      <c r="F68" t="s">
        <v>469</v>
      </c>
      <c r="G68" t="s">
        <v>338</v>
      </c>
      <c r="H68" t="s">
        <v>389</v>
      </c>
      <c r="I68" t="s">
        <v>208</v>
      </c>
      <c r="J68"/>
      <c r="K68" s="77">
        <v>1.24</v>
      </c>
      <c r="L68" t="s">
        <v>102</v>
      </c>
      <c r="M68" s="78">
        <v>1.95E-2</v>
      </c>
      <c r="N68" s="78">
        <v>3.1699999999999999E-2</v>
      </c>
      <c r="O68" s="77">
        <v>1.75</v>
      </c>
      <c r="P68" s="77">
        <v>5440000</v>
      </c>
      <c r="Q68" s="77">
        <v>0</v>
      </c>
      <c r="R68" s="77">
        <v>95.2</v>
      </c>
      <c r="S68" s="78">
        <v>1E-4</v>
      </c>
      <c r="T68" s="78">
        <v>5.0000000000000001E-3</v>
      </c>
      <c r="U68" s="78">
        <v>1E-3</v>
      </c>
    </row>
    <row r="69" spans="2:21">
      <c r="B69" t="s">
        <v>472</v>
      </c>
      <c r="C69" t="s">
        <v>473</v>
      </c>
      <c r="D69" t="s">
        <v>100</v>
      </c>
      <c r="E69" t="s">
        <v>123</v>
      </c>
      <c r="F69" t="s">
        <v>469</v>
      </c>
      <c r="G69" t="s">
        <v>338</v>
      </c>
      <c r="H69" t="s">
        <v>389</v>
      </c>
      <c r="I69" t="s">
        <v>208</v>
      </c>
      <c r="J69"/>
      <c r="K69" s="77">
        <v>0.08</v>
      </c>
      <c r="L69" t="s">
        <v>102</v>
      </c>
      <c r="M69" s="78">
        <v>1.6400000000000001E-2</v>
      </c>
      <c r="N69" s="78">
        <v>6.5199999999999994E-2</v>
      </c>
      <c r="O69" s="77">
        <v>1.42</v>
      </c>
      <c r="P69" s="77">
        <v>5516000</v>
      </c>
      <c r="Q69" s="77">
        <v>0</v>
      </c>
      <c r="R69" s="77">
        <v>78.327200000000005</v>
      </c>
      <c r="S69" s="78">
        <v>1E-4</v>
      </c>
      <c r="T69" s="78">
        <v>4.1000000000000003E-3</v>
      </c>
      <c r="U69" s="78">
        <v>8.0000000000000004E-4</v>
      </c>
    </row>
    <row r="70" spans="2:21">
      <c r="B70" t="s">
        <v>474</v>
      </c>
      <c r="C70" t="s">
        <v>475</v>
      </c>
      <c r="D70" t="s">
        <v>100</v>
      </c>
      <c r="E70" t="s">
        <v>123</v>
      </c>
      <c r="F70" t="s">
        <v>469</v>
      </c>
      <c r="G70" t="s">
        <v>338</v>
      </c>
      <c r="H70" t="s">
        <v>389</v>
      </c>
      <c r="I70" t="s">
        <v>208</v>
      </c>
      <c r="J70"/>
      <c r="K70" s="77">
        <v>4.59</v>
      </c>
      <c r="L70" t="s">
        <v>102</v>
      </c>
      <c r="M70" s="78">
        <v>1.4999999999999999E-2</v>
      </c>
      <c r="N70" s="78">
        <v>3.3799999999999997E-2</v>
      </c>
      <c r="O70" s="77">
        <v>1.68</v>
      </c>
      <c r="P70" s="77">
        <v>4917657</v>
      </c>
      <c r="Q70" s="77">
        <v>0</v>
      </c>
      <c r="R70" s="77">
        <v>82.616637600000004</v>
      </c>
      <c r="S70" s="78">
        <v>1E-4</v>
      </c>
      <c r="T70" s="78">
        <v>4.3E-3</v>
      </c>
      <c r="U70" s="78">
        <v>8.9999999999999998E-4</v>
      </c>
    </row>
    <row r="71" spans="2:21">
      <c r="B71" t="s">
        <v>476</v>
      </c>
      <c r="C71" t="s">
        <v>477</v>
      </c>
      <c r="D71" t="s">
        <v>100</v>
      </c>
      <c r="E71" t="s">
        <v>123</v>
      </c>
      <c r="F71" t="s">
        <v>469</v>
      </c>
      <c r="G71" t="s">
        <v>338</v>
      </c>
      <c r="H71" t="s">
        <v>389</v>
      </c>
      <c r="I71" t="s">
        <v>208</v>
      </c>
      <c r="J71"/>
      <c r="K71" s="77">
        <v>4.74</v>
      </c>
      <c r="L71" t="s">
        <v>102</v>
      </c>
      <c r="M71" s="78">
        <v>2.7799999999999998E-2</v>
      </c>
      <c r="N71" s="78">
        <v>3.4700000000000002E-2</v>
      </c>
      <c r="O71" s="77">
        <v>0.52</v>
      </c>
      <c r="P71" s="77">
        <v>5381286</v>
      </c>
      <c r="Q71" s="77">
        <v>0</v>
      </c>
      <c r="R71" s="77">
        <v>27.982687200000001</v>
      </c>
      <c r="S71" s="78">
        <v>1E-4</v>
      </c>
      <c r="T71" s="78">
        <v>1.5E-3</v>
      </c>
      <c r="U71" s="78">
        <v>2.9999999999999997E-4</v>
      </c>
    </row>
    <row r="72" spans="2:21">
      <c r="B72" t="s">
        <v>478</v>
      </c>
      <c r="C72" t="s">
        <v>479</v>
      </c>
      <c r="D72" t="s">
        <v>100</v>
      </c>
      <c r="E72" t="s">
        <v>123</v>
      </c>
      <c r="F72" t="s">
        <v>352</v>
      </c>
      <c r="G72" t="s">
        <v>338</v>
      </c>
      <c r="H72" t="s">
        <v>389</v>
      </c>
      <c r="I72" t="s">
        <v>208</v>
      </c>
      <c r="J72"/>
      <c r="K72" s="77">
        <v>1.74</v>
      </c>
      <c r="L72" t="s">
        <v>102</v>
      </c>
      <c r="M72" s="78">
        <v>2.0199999999999999E-2</v>
      </c>
      <c r="N72" s="78">
        <v>3.2399999999999998E-2</v>
      </c>
      <c r="O72" s="77">
        <v>1.32</v>
      </c>
      <c r="P72" s="77">
        <v>5436000</v>
      </c>
      <c r="Q72" s="77">
        <v>0</v>
      </c>
      <c r="R72" s="77">
        <v>71.755200000000002</v>
      </c>
      <c r="S72" s="78">
        <v>1E-4</v>
      </c>
      <c r="T72" s="78">
        <v>3.8E-3</v>
      </c>
      <c r="U72" s="78">
        <v>8.0000000000000004E-4</v>
      </c>
    </row>
    <row r="73" spans="2:21">
      <c r="B73" t="s">
        <v>480</v>
      </c>
      <c r="C73" t="s">
        <v>481</v>
      </c>
      <c r="D73" t="s">
        <v>100</v>
      </c>
      <c r="E73" t="s">
        <v>123</v>
      </c>
      <c r="F73" t="s">
        <v>352</v>
      </c>
      <c r="G73" t="s">
        <v>338</v>
      </c>
      <c r="H73" t="s">
        <v>389</v>
      </c>
      <c r="I73" t="s">
        <v>208</v>
      </c>
      <c r="J73"/>
      <c r="K73" s="77">
        <v>0.5</v>
      </c>
      <c r="L73" t="s">
        <v>102</v>
      </c>
      <c r="M73" s="78">
        <v>1.5900000000000001E-2</v>
      </c>
      <c r="N73" s="78">
        <v>3.2000000000000001E-2</v>
      </c>
      <c r="O73" s="77">
        <v>1.59</v>
      </c>
      <c r="P73" s="77">
        <v>5522400</v>
      </c>
      <c r="Q73" s="77">
        <v>0</v>
      </c>
      <c r="R73" s="77">
        <v>87.806160000000006</v>
      </c>
      <c r="S73" s="78">
        <v>1E-4</v>
      </c>
      <c r="T73" s="78">
        <v>4.5999999999999999E-3</v>
      </c>
      <c r="U73" s="78">
        <v>8.9999999999999998E-4</v>
      </c>
    </row>
    <row r="74" spans="2:21">
      <c r="B74" t="s">
        <v>482</v>
      </c>
      <c r="C74" t="s">
        <v>483</v>
      </c>
      <c r="D74" t="s">
        <v>100</v>
      </c>
      <c r="E74" t="s">
        <v>123</v>
      </c>
      <c r="F74" t="s">
        <v>352</v>
      </c>
      <c r="G74" t="s">
        <v>338</v>
      </c>
      <c r="H74" t="s">
        <v>389</v>
      </c>
      <c r="I74" t="s">
        <v>208</v>
      </c>
      <c r="J74"/>
      <c r="K74" s="77">
        <v>2.81</v>
      </c>
      <c r="L74" t="s">
        <v>102</v>
      </c>
      <c r="M74" s="78">
        <v>2.5899999999999999E-2</v>
      </c>
      <c r="N74" s="78">
        <v>3.15E-2</v>
      </c>
      <c r="O74" s="77">
        <v>2.58</v>
      </c>
      <c r="P74" s="77">
        <v>5445000</v>
      </c>
      <c r="Q74" s="77">
        <v>0</v>
      </c>
      <c r="R74" s="77">
        <v>140.48099999999999</v>
      </c>
      <c r="S74" s="78">
        <v>1E-4</v>
      </c>
      <c r="T74" s="78">
        <v>7.4000000000000003E-3</v>
      </c>
      <c r="U74" s="78">
        <v>1.5E-3</v>
      </c>
    </row>
    <row r="75" spans="2:21">
      <c r="B75" t="s">
        <v>484</v>
      </c>
      <c r="C75" t="s">
        <v>485</v>
      </c>
      <c r="D75" t="s">
        <v>100</v>
      </c>
      <c r="E75" t="s">
        <v>123</v>
      </c>
      <c r="F75" t="s">
        <v>486</v>
      </c>
      <c r="G75" t="s">
        <v>338</v>
      </c>
      <c r="H75" t="s">
        <v>389</v>
      </c>
      <c r="I75" t="s">
        <v>208</v>
      </c>
      <c r="J75"/>
      <c r="K75" s="77">
        <v>2.96</v>
      </c>
      <c r="L75" t="s">
        <v>102</v>
      </c>
      <c r="M75" s="78">
        <v>2.9700000000000001E-2</v>
      </c>
      <c r="N75" s="78">
        <v>2.8400000000000002E-2</v>
      </c>
      <c r="O75" s="77">
        <v>1.06</v>
      </c>
      <c r="P75" s="77">
        <v>5686000</v>
      </c>
      <c r="Q75" s="77">
        <v>0</v>
      </c>
      <c r="R75" s="77">
        <v>60.271599999999999</v>
      </c>
      <c r="S75" s="78">
        <v>1E-4</v>
      </c>
      <c r="T75" s="78">
        <v>3.2000000000000002E-3</v>
      </c>
      <c r="U75" s="78">
        <v>5.9999999999999995E-4</v>
      </c>
    </row>
    <row r="76" spans="2:21">
      <c r="B76" t="s">
        <v>487</v>
      </c>
      <c r="C76" t="s">
        <v>488</v>
      </c>
      <c r="D76" t="s">
        <v>100</v>
      </c>
      <c r="E76" t="s">
        <v>123</v>
      </c>
      <c r="F76" t="s">
        <v>486</v>
      </c>
      <c r="G76" t="s">
        <v>338</v>
      </c>
      <c r="H76" t="s">
        <v>389</v>
      </c>
      <c r="I76" t="s">
        <v>208</v>
      </c>
      <c r="J76"/>
      <c r="K76" s="77">
        <v>4.62</v>
      </c>
      <c r="L76" t="s">
        <v>102</v>
      </c>
      <c r="M76" s="78">
        <v>8.3999999999999995E-3</v>
      </c>
      <c r="N76" s="78">
        <v>3.3799999999999997E-2</v>
      </c>
      <c r="O76" s="77">
        <v>0.66</v>
      </c>
      <c r="P76" s="77">
        <v>4796011</v>
      </c>
      <c r="Q76" s="77">
        <v>0</v>
      </c>
      <c r="R76" s="77">
        <v>31.6536726</v>
      </c>
      <c r="S76" s="78">
        <v>1E-4</v>
      </c>
      <c r="T76" s="78">
        <v>1.6999999999999999E-3</v>
      </c>
      <c r="U76" s="78">
        <v>2.9999999999999997E-4</v>
      </c>
    </row>
    <row r="77" spans="2:21">
      <c r="B77" t="s">
        <v>489</v>
      </c>
      <c r="C77" t="s">
        <v>490</v>
      </c>
      <c r="D77" t="s">
        <v>100</v>
      </c>
      <c r="E77" t="s">
        <v>123</v>
      </c>
      <c r="F77" t="s">
        <v>486</v>
      </c>
      <c r="G77" t="s">
        <v>338</v>
      </c>
      <c r="H77" t="s">
        <v>389</v>
      </c>
      <c r="I77" t="s">
        <v>208</v>
      </c>
      <c r="J77"/>
      <c r="K77" s="77">
        <v>4.99</v>
      </c>
      <c r="L77" t="s">
        <v>102</v>
      </c>
      <c r="M77" s="78">
        <v>3.09E-2</v>
      </c>
      <c r="N77" s="78">
        <v>3.3399999999999999E-2</v>
      </c>
      <c r="O77" s="77">
        <v>1.57</v>
      </c>
      <c r="P77" s="77">
        <v>5154899</v>
      </c>
      <c r="Q77" s="77">
        <v>0</v>
      </c>
      <c r="R77" s="77">
        <v>80.931914300000003</v>
      </c>
      <c r="S77" s="78">
        <v>1E-4</v>
      </c>
      <c r="T77" s="78">
        <v>4.1999999999999997E-3</v>
      </c>
      <c r="U77" s="78">
        <v>8.9999999999999998E-4</v>
      </c>
    </row>
    <row r="78" spans="2:21">
      <c r="B78" t="s">
        <v>492</v>
      </c>
      <c r="C78" t="s">
        <v>493</v>
      </c>
      <c r="D78" t="s">
        <v>100</v>
      </c>
      <c r="E78" t="s">
        <v>123</v>
      </c>
      <c r="F78" t="s">
        <v>494</v>
      </c>
      <c r="G78" t="s">
        <v>127</v>
      </c>
      <c r="H78" t="s">
        <v>389</v>
      </c>
      <c r="I78" t="s">
        <v>208</v>
      </c>
      <c r="J78"/>
      <c r="K78" s="77">
        <v>1.57</v>
      </c>
      <c r="L78" t="s">
        <v>102</v>
      </c>
      <c r="M78" s="78">
        <v>1.7999999999999999E-2</v>
      </c>
      <c r="N78" s="78">
        <v>2.87E-2</v>
      </c>
      <c r="O78" s="77">
        <v>47384.09</v>
      </c>
      <c r="P78" s="77">
        <v>109.27</v>
      </c>
      <c r="Q78" s="77">
        <v>0</v>
      </c>
      <c r="R78" s="77">
        <v>51.776595143000002</v>
      </c>
      <c r="S78" s="78">
        <v>0</v>
      </c>
      <c r="T78" s="78">
        <v>2.7000000000000001E-3</v>
      </c>
      <c r="U78" s="78">
        <v>5.9999999999999995E-4</v>
      </c>
    </row>
    <row r="79" spans="2:21">
      <c r="B79" t="s">
        <v>495</v>
      </c>
      <c r="C79" t="s">
        <v>496</v>
      </c>
      <c r="D79" t="s">
        <v>100</v>
      </c>
      <c r="E79" t="s">
        <v>123</v>
      </c>
      <c r="F79" t="s">
        <v>494</v>
      </c>
      <c r="G79" t="s">
        <v>127</v>
      </c>
      <c r="H79" t="s">
        <v>389</v>
      </c>
      <c r="I79" t="s">
        <v>208</v>
      </c>
      <c r="J79"/>
      <c r="K79" s="77">
        <v>4.0599999999999996</v>
      </c>
      <c r="L79" t="s">
        <v>102</v>
      </c>
      <c r="M79" s="78">
        <v>2.1999999999999999E-2</v>
      </c>
      <c r="N79" s="78">
        <v>2.8899999999999999E-2</v>
      </c>
      <c r="O79" s="77">
        <v>30090.46</v>
      </c>
      <c r="P79" s="77">
        <v>99.54</v>
      </c>
      <c r="Q79" s="77">
        <v>0</v>
      </c>
      <c r="R79" s="77">
        <v>29.952043883999998</v>
      </c>
      <c r="S79" s="78">
        <v>1E-4</v>
      </c>
      <c r="T79" s="78">
        <v>1.6000000000000001E-3</v>
      </c>
      <c r="U79" s="78">
        <v>2.9999999999999997E-4</v>
      </c>
    </row>
    <row r="80" spans="2:21">
      <c r="B80" t="s">
        <v>497</v>
      </c>
      <c r="C80" t="s">
        <v>498</v>
      </c>
      <c r="D80" t="s">
        <v>100</v>
      </c>
      <c r="E80" t="s">
        <v>123</v>
      </c>
      <c r="F80" t="s">
        <v>388</v>
      </c>
      <c r="G80" t="s">
        <v>349</v>
      </c>
      <c r="H80" t="s">
        <v>499</v>
      </c>
      <c r="I80" t="s">
        <v>208</v>
      </c>
      <c r="J80"/>
      <c r="K80" s="77">
        <v>2.19</v>
      </c>
      <c r="L80" t="s">
        <v>102</v>
      </c>
      <c r="M80" s="78">
        <v>1.95E-2</v>
      </c>
      <c r="N80" s="78">
        <v>2.93E-2</v>
      </c>
      <c r="O80" s="77">
        <v>39755.699999999997</v>
      </c>
      <c r="P80" s="77">
        <v>109.19</v>
      </c>
      <c r="Q80" s="77">
        <v>0</v>
      </c>
      <c r="R80" s="77">
        <v>43.409248830000003</v>
      </c>
      <c r="S80" s="78">
        <v>1E-4</v>
      </c>
      <c r="T80" s="78">
        <v>2.3E-3</v>
      </c>
      <c r="U80" s="78">
        <v>5.0000000000000001E-4</v>
      </c>
    </row>
    <row r="81" spans="2:21">
      <c r="B81" t="s">
        <v>500</v>
      </c>
      <c r="C81" t="s">
        <v>501</v>
      </c>
      <c r="D81" t="s">
        <v>100</v>
      </c>
      <c r="E81" t="s">
        <v>123</v>
      </c>
      <c r="F81" t="s">
        <v>388</v>
      </c>
      <c r="G81" t="s">
        <v>349</v>
      </c>
      <c r="H81" t="s">
        <v>502</v>
      </c>
      <c r="I81" t="s">
        <v>150</v>
      </c>
      <c r="J81"/>
      <c r="K81" s="77">
        <v>5.37</v>
      </c>
      <c r="L81" t="s">
        <v>102</v>
      </c>
      <c r="M81" s="78">
        <v>1.17E-2</v>
      </c>
      <c r="N81" s="78">
        <v>3.6700000000000003E-2</v>
      </c>
      <c r="O81" s="77">
        <v>10555.15</v>
      </c>
      <c r="P81" s="77">
        <v>96.7</v>
      </c>
      <c r="Q81" s="77">
        <v>0</v>
      </c>
      <c r="R81" s="77">
        <v>10.206830050000001</v>
      </c>
      <c r="S81" s="78">
        <v>0</v>
      </c>
      <c r="T81" s="78">
        <v>5.0000000000000001E-4</v>
      </c>
      <c r="U81" s="78">
        <v>1E-4</v>
      </c>
    </row>
    <row r="82" spans="2:21">
      <c r="B82" t="s">
        <v>503</v>
      </c>
      <c r="C82" t="s">
        <v>504</v>
      </c>
      <c r="D82" t="s">
        <v>100</v>
      </c>
      <c r="E82" t="s">
        <v>123</v>
      </c>
      <c r="F82" t="s">
        <v>388</v>
      </c>
      <c r="G82" t="s">
        <v>349</v>
      </c>
      <c r="H82" t="s">
        <v>502</v>
      </c>
      <c r="I82" t="s">
        <v>150</v>
      </c>
      <c r="J82"/>
      <c r="K82" s="77">
        <v>5.38</v>
      </c>
      <c r="L82" t="s">
        <v>102</v>
      </c>
      <c r="M82" s="78">
        <v>1.3299999999999999E-2</v>
      </c>
      <c r="N82" s="78">
        <v>3.6900000000000002E-2</v>
      </c>
      <c r="O82" s="77">
        <v>151334.76999999999</v>
      </c>
      <c r="P82" s="77">
        <v>97.7</v>
      </c>
      <c r="Q82" s="77">
        <v>0</v>
      </c>
      <c r="R82" s="77">
        <v>147.85407029000001</v>
      </c>
      <c r="S82" s="78">
        <v>1E-4</v>
      </c>
      <c r="T82" s="78">
        <v>7.7999999999999996E-3</v>
      </c>
      <c r="U82" s="78">
        <v>1.6000000000000001E-3</v>
      </c>
    </row>
    <row r="83" spans="2:21">
      <c r="B83" t="s">
        <v>505</v>
      </c>
      <c r="C83" t="s">
        <v>506</v>
      </c>
      <c r="D83" t="s">
        <v>100</v>
      </c>
      <c r="E83" t="s">
        <v>123</v>
      </c>
      <c r="F83" t="s">
        <v>388</v>
      </c>
      <c r="G83" t="s">
        <v>349</v>
      </c>
      <c r="H83" t="s">
        <v>499</v>
      </c>
      <c r="I83" t="s">
        <v>208</v>
      </c>
      <c r="J83"/>
      <c r="K83" s="77">
        <v>6.02</v>
      </c>
      <c r="L83" t="s">
        <v>102</v>
      </c>
      <c r="M83" s="78">
        <v>1.8700000000000001E-2</v>
      </c>
      <c r="N83" s="78">
        <v>3.7499999999999999E-2</v>
      </c>
      <c r="O83" s="77">
        <v>87768.14</v>
      </c>
      <c r="P83" s="77">
        <v>95.12</v>
      </c>
      <c r="Q83" s="77">
        <v>0</v>
      </c>
      <c r="R83" s="77">
        <v>83.485054767999998</v>
      </c>
      <c r="S83" s="78">
        <v>2.0000000000000001E-4</v>
      </c>
      <c r="T83" s="78">
        <v>4.4000000000000003E-3</v>
      </c>
      <c r="U83" s="78">
        <v>8.9999999999999998E-4</v>
      </c>
    </row>
    <row r="84" spans="2:21">
      <c r="B84" t="s">
        <v>507</v>
      </c>
      <c r="C84" t="s">
        <v>508</v>
      </c>
      <c r="D84" t="s">
        <v>100</v>
      </c>
      <c r="E84" t="s">
        <v>123</v>
      </c>
      <c r="F84" t="s">
        <v>388</v>
      </c>
      <c r="G84" t="s">
        <v>349</v>
      </c>
      <c r="H84" t="s">
        <v>499</v>
      </c>
      <c r="I84" t="s">
        <v>208</v>
      </c>
      <c r="J84"/>
      <c r="K84" s="77">
        <v>3.7</v>
      </c>
      <c r="L84" t="s">
        <v>102</v>
      </c>
      <c r="M84" s="78">
        <v>3.3500000000000002E-2</v>
      </c>
      <c r="N84" s="78">
        <v>3.1E-2</v>
      </c>
      <c r="O84" s="77">
        <v>36332.019999999997</v>
      </c>
      <c r="P84" s="77">
        <v>112.51</v>
      </c>
      <c r="Q84" s="77">
        <v>0</v>
      </c>
      <c r="R84" s="77">
        <v>40.877155702000003</v>
      </c>
      <c r="S84" s="78">
        <v>1E-4</v>
      </c>
      <c r="T84" s="78">
        <v>2.0999999999999999E-3</v>
      </c>
      <c r="U84" s="78">
        <v>4.0000000000000002E-4</v>
      </c>
    </row>
    <row r="85" spans="2:21">
      <c r="B85" t="s">
        <v>509</v>
      </c>
      <c r="C85" t="s">
        <v>510</v>
      </c>
      <c r="D85" t="s">
        <v>100</v>
      </c>
      <c r="E85" t="s">
        <v>123</v>
      </c>
      <c r="F85" t="s">
        <v>511</v>
      </c>
      <c r="G85" t="s">
        <v>349</v>
      </c>
      <c r="H85" t="s">
        <v>499</v>
      </c>
      <c r="I85" t="s">
        <v>208</v>
      </c>
      <c r="J85"/>
      <c r="K85" s="77">
        <v>2.48</v>
      </c>
      <c r="L85" t="s">
        <v>102</v>
      </c>
      <c r="M85" s="78">
        <v>1.4E-2</v>
      </c>
      <c r="N85" s="78">
        <v>2.9600000000000001E-2</v>
      </c>
      <c r="O85" s="77">
        <v>44747.61</v>
      </c>
      <c r="P85" s="77">
        <v>107.24</v>
      </c>
      <c r="Q85" s="77">
        <v>0</v>
      </c>
      <c r="R85" s="77">
        <v>47.987336964000001</v>
      </c>
      <c r="S85" s="78">
        <v>1E-4</v>
      </c>
      <c r="T85" s="78">
        <v>2.5000000000000001E-3</v>
      </c>
      <c r="U85" s="78">
        <v>5.0000000000000001E-4</v>
      </c>
    </row>
    <row r="86" spans="2:21">
      <c r="B86" t="s">
        <v>512</v>
      </c>
      <c r="C86" t="s">
        <v>513</v>
      </c>
      <c r="D86" t="s">
        <v>100</v>
      </c>
      <c r="E86" t="s">
        <v>123</v>
      </c>
      <c r="F86" t="s">
        <v>433</v>
      </c>
      <c r="G86" t="s">
        <v>349</v>
      </c>
      <c r="H86" t="s">
        <v>499</v>
      </c>
      <c r="I86" t="s">
        <v>208</v>
      </c>
      <c r="J86"/>
      <c r="K86" s="77">
        <v>2.4300000000000002</v>
      </c>
      <c r="L86" t="s">
        <v>102</v>
      </c>
      <c r="M86" s="78">
        <v>2.1499999999999998E-2</v>
      </c>
      <c r="N86" s="78">
        <v>2.9499999999999998E-2</v>
      </c>
      <c r="O86" s="77">
        <v>161119.17000000001</v>
      </c>
      <c r="P86" s="77">
        <v>110.12</v>
      </c>
      <c r="Q86" s="77">
        <v>0</v>
      </c>
      <c r="R86" s="77">
        <v>177.42443000399999</v>
      </c>
      <c r="S86" s="78">
        <v>1E-4</v>
      </c>
      <c r="T86" s="78">
        <v>9.2999999999999992E-3</v>
      </c>
      <c r="U86" s="78">
        <v>1.9E-3</v>
      </c>
    </row>
    <row r="87" spans="2:21">
      <c r="B87" t="s">
        <v>514</v>
      </c>
      <c r="C87" t="s">
        <v>515</v>
      </c>
      <c r="D87" t="s">
        <v>100</v>
      </c>
      <c r="E87" t="s">
        <v>123</v>
      </c>
      <c r="F87" t="s">
        <v>433</v>
      </c>
      <c r="G87" t="s">
        <v>349</v>
      </c>
      <c r="H87" t="s">
        <v>499</v>
      </c>
      <c r="I87" t="s">
        <v>208</v>
      </c>
      <c r="J87"/>
      <c r="K87" s="77">
        <v>7.46</v>
      </c>
      <c r="L87" t="s">
        <v>102</v>
      </c>
      <c r="M87" s="78">
        <v>1.15E-2</v>
      </c>
      <c r="N87" s="78">
        <v>3.5200000000000002E-2</v>
      </c>
      <c r="O87" s="77">
        <v>82795.289999999994</v>
      </c>
      <c r="P87" s="77">
        <v>92.66</v>
      </c>
      <c r="Q87" s="77">
        <v>0.52534000000000003</v>
      </c>
      <c r="R87" s="77">
        <v>77.243455714000007</v>
      </c>
      <c r="S87" s="78">
        <v>2.0000000000000001E-4</v>
      </c>
      <c r="T87" s="78">
        <v>4.1000000000000003E-3</v>
      </c>
      <c r="U87" s="78">
        <v>8.0000000000000004E-4</v>
      </c>
    </row>
    <row r="88" spans="2:21">
      <c r="B88" t="s">
        <v>516</v>
      </c>
      <c r="C88" t="s">
        <v>517</v>
      </c>
      <c r="D88" t="s">
        <v>100</v>
      </c>
      <c r="E88" t="s">
        <v>123</v>
      </c>
      <c r="F88" t="s">
        <v>518</v>
      </c>
      <c r="G88" t="s">
        <v>519</v>
      </c>
      <c r="H88" t="s">
        <v>499</v>
      </c>
      <c r="I88" t="s">
        <v>208</v>
      </c>
      <c r="J88"/>
      <c r="K88" s="77">
        <v>5.92</v>
      </c>
      <c r="L88" t="s">
        <v>102</v>
      </c>
      <c r="M88" s="78">
        <v>5.1499999999999997E-2</v>
      </c>
      <c r="N88" s="78">
        <v>2.92E-2</v>
      </c>
      <c r="O88" s="77">
        <v>188454.42</v>
      </c>
      <c r="P88" s="77">
        <v>151.80000000000001</v>
      </c>
      <c r="Q88" s="77">
        <v>0</v>
      </c>
      <c r="R88" s="77">
        <v>286.07380955999997</v>
      </c>
      <c r="S88" s="78">
        <v>1E-4</v>
      </c>
      <c r="T88" s="78">
        <v>1.4999999999999999E-2</v>
      </c>
      <c r="U88" s="78">
        <v>3.0999999999999999E-3</v>
      </c>
    </row>
    <row r="89" spans="2:21">
      <c r="B89" t="s">
        <v>520</v>
      </c>
      <c r="C89" t="s">
        <v>521</v>
      </c>
      <c r="D89" t="s">
        <v>100</v>
      </c>
      <c r="E89" t="s">
        <v>123</v>
      </c>
      <c r="F89" t="s">
        <v>522</v>
      </c>
      <c r="G89" t="s">
        <v>132</v>
      </c>
      <c r="H89" t="s">
        <v>499</v>
      </c>
      <c r="I89" t="s">
        <v>208</v>
      </c>
      <c r="J89"/>
      <c r="K89" s="77">
        <v>1.4</v>
      </c>
      <c r="L89" t="s">
        <v>102</v>
      </c>
      <c r="M89" s="78">
        <v>2.1999999999999999E-2</v>
      </c>
      <c r="N89" s="78">
        <v>2.4400000000000002E-2</v>
      </c>
      <c r="O89" s="77">
        <v>35405.269999999997</v>
      </c>
      <c r="P89" s="77">
        <v>110.51</v>
      </c>
      <c r="Q89" s="77">
        <v>0</v>
      </c>
      <c r="R89" s="77">
        <v>39.126363877000003</v>
      </c>
      <c r="S89" s="78">
        <v>0</v>
      </c>
      <c r="T89" s="78">
        <v>2.0999999999999999E-3</v>
      </c>
      <c r="U89" s="78">
        <v>4.0000000000000002E-4</v>
      </c>
    </row>
    <row r="90" spans="2:21">
      <c r="B90" t="s">
        <v>523</v>
      </c>
      <c r="C90" t="s">
        <v>524</v>
      </c>
      <c r="D90" t="s">
        <v>100</v>
      </c>
      <c r="E90" t="s">
        <v>123</v>
      </c>
      <c r="F90" t="s">
        <v>522</v>
      </c>
      <c r="G90" t="s">
        <v>132</v>
      </c>
      <c r="H90" t="s">
        <v>499</v>
      </c>
      <c r="I90" t="s">
        <v>208</v>
      </c>
      <c r="J90"/>
      <c r="K90" s="77">
        <v>4.71</v>
      </c>
      <c r="L90" t="s">
        <v>102</v>
      </c>
      <c r="M90" s="78">
        <v>1.7000000000000001E-2</v>
      </c>
      <c r="N90" s="78">
        <v>2.29E-2</v>
      </c>
      <c r="O90" s="77">
        <v>30358.18</v>
      </c>
      <c r="P90" s="77">
        <v>106.05</v>
      </c>
      <c r="Q90" s="77">
        <v>0</v>
      </c>
      <c r="R90" s="77">
        <v>32.19484989</v>
      </c>
      <c r="S90" s="78">
        <v>0</v>
      </c>
      <c r="T90" s="78">
        <v>1.6999999999999999E-3</v>
      </c>
      <c r="U90" s="78">
        <v>2.9999999999999997E-4</v>
      </c>
    </row>
    <row r="91" spans="2:21">
      <c r="B91" t="s">
        <v>525</v>
      </c>
      <c r="C91" t="s">
        <v>526</v>
      </c>
      <c r="D91" t="s">
        <v>100</v>
      </c>
      <c r="E91" t="s">
        <v>123</v>
      </c>
      <c r="F91" t="s">
        <v>522</v>
      </c>
      <c r="G91" t="s">
        <v>132</v>
      </c>
      <c r="H91" t="s">
        <v>499</v>
      </c>
      <c r="I91" t="s">
        <v>208</v>
      </c>
      <c r="J91"/>
      <c r="K91" s="77">
        <v>9.58</v>
      </c>
      <c r="L91" t="s">
        <v>102</v>
      </c>
      <c r="M91" s="78">
        <v>5.7999999999999996E-3</v>
      </c>
      <c r="N91" s="78">
        <v>2.5100000000000001E-2</v>
      </c>
      <c r="O91" s="77">
        <v>14996.73</v>
      </c>
      <c r="P91" s="77">
        <v>89.93</v>
      </c>
      <c r="Q91" s="77">
        <v>0</v>
      </c>
      <c r="R91" s="77">
        <v>13.486559289000001</v>
      </c>
      <c r="S91" s="78">
        <v>0</v>
      </c>
      <c r="T91" s="78">
        <v>6.9999999999999999E-4</v>
      </c>
      <c r="U91" s="78">
        <v>1E-4</v>
      </c>
    </row>
    <row r="92" spans="2:21">
      <c r="B92" t="s">
        <v>527</v>
      </c>
      <c r="C92" t="s">
        <v>528</v>
      </c>
      <c r="D92" t="s">
        <v>100</v>
      </c>
      <c r="E92" t="s">
        <v>123</v>
      </c>
      <c r="F92" t="s">
        <v>529</v>
      </c>
      <c r="G92" t="s">
        <v>338</v>
      </c>
      <c r="H92" t="s">
        <v>499</v>
      </c>
      <c r="I92" t="s">
        <v>208</v>
      </c>
      <c r="J92"/>
      <c r="K92" s="77">
        <v>1.01</v>
      </c>
      <c r="L92" t="s">
        <v>102</v>
      </c>
      <c r="M92" s="78">
        <v>2.1999999999999999E-2</v>
      </c>
      <c r="N92" s="78">
        <v>2.6499999999999999E-2</v>
      </c>
      <c r="O92" s="77">
        <v>0.38</v>
      </c>
      <c r="P92" s="77">
        <v>5614899</v>
      </c>
      <c r="Q92" s="77">
        <v>0</v>
      </c>
      <c r="R92" s="77">
        <v>21.336616200000002</v>
      </c>
      <c r="S92" s="78">
        <v>1E-4</v>
      </c>
      <c r="T92" s="78">
        <v>1.1000000000000001E-3</v>
      </c>
      <c r="U92" s="78">
        <v>2.0000000000000001E-4</v>
      </c>
    </row>
    <row r="93" spans="2:21">
      <c r="B93" t="s">
        <v>530</v>
      </c>
      <c r="C93" t="s">
        <v>531</v>
      </c>
      <c r="D93" t="s">
        <v>100</v>
      </c>
      <c r="E93" t="s">
        <v>123</v>
      </c>
      <c r="F93" t="s">
        <v>529</v>
      </c>
      <c r="G93" t="s">
        <v>338</v>
      </c>
      <c r="H93" t="s">
        <v>499</v>
      </c>
      <c r="I93" t="s">
        <v>208</v>
      </c>
      <c r="J93"/>
      <c r="K93" s="77">
        <v>4.6399999999999997</v>
      </c>
      <c r="L93" t="s">
        <v>102</v>
      </c>
      <c r="M93" s="78">
        <v>1.09E-2</v>
      </c>
      <c r="N93" s="78">
        <v>3.4599999999999999E-2</v>
      </c>
      <c r="O93" s="77">
        <v>2.06</v>
      </c>
      <c r="P93" s="77">
        <v>4800000</v>
      </c>
      <c r="Q93" s="77">
        <v>0</v>
      </c>
      <c r="R93" s="77">
        <v>98.88</v>
      </c>
      <c r="S93" s="78">
        <v>1E-4</v>
      </c>
      <c r="T93" s="78">
        <v>5.1999999999999998E-3</v>
      </c>
      <c r="U93" s="78">
        <v>1.1000000000000001E-3</v>
      </c>
    </row>
    <row r="94" spans="2:21">
      <c r="B94" t="s">
        <v>532</v>
      </c>
      <c r="C94" t="s">
        <v>533</v>
      </c>
      <c r="D94" t="s">
        <v>100</v>
      </c>
      <c r="E94" t="s">
        <v>123</v>
      </c>
      <c r="F94" t="s">
        <v>529</v>
      </c>
      <c r="G94" t="s">
        <v>338</v>
      </c>
      <c r="H94" t="s">
        <v>499</v>
      </c>
      <c r="I94" t="s">
        <v>208</v>
      </c>
      <c r="J94"/>
      <c r="K94" s="77">
        <v>5.28</v>
      </c>
      <c r="L94" t="s">
        <v>102</v>
      </c>
      <c r="M94" s="78">
        <v>2.9899999999999999E-2</v>
      </c>
      <c r="N94" s="78">
        <v>3.5499999999999997E-2</v>
      </c>
      <c r="O94" s="77">
        <v>1.69</v>
      </c>
      <c r="P94" s="77">
        <v>5048968</v>
      </c>
      <c r="Q94" s="77">
        <v>0</v>
      </c>
      <c r="R94" s="77">
        <v>85.327559199999996</v>
      </c>
      <c r="S94" s="78">
        <v>1E-4</v>
      </c>
      <c r="T94" s="78">
        <v>4.4999999999999997E-3</v>
      </c>
      <c r="U94" s="78">
        <v>8.9999999999999998E-4</v>
      </c>
    </row>
    <row r="95" spans="2:21">
      <c r="B95" t="s">
        <v>534</v>
      </c>
      <c r="C95" t="s">
        <v>535</v>
      </c>
      <c r="D95" t="s">
        <v>100</v>
      </c>
      <c r="E95" t="s">
        <v>123</v>
      </c>
      <c r="F95" t="s">
        <v>529</v>
      </c>
      <c r="G95" t="s">
        <v>338</v>
      </c>
      <c r="H95" t="s">
        <v>499</v>
      </c>
      <c r="I95" t="s">
        <v>208</v>
      </c>
      <c r="J95"/>
      <c r="K95" s="77">
        <v>2.92</v>
      </c>
      <c r="L95" t="s">
        <v>102</v>
      </c>
      <c r="M95" s="78">
        <v>2.3199999999999998E-2</v>
      </c>
      <c r="N95" s="78">
        <v>3.15E-2</v>
      </c>
      <c r="O95" s="77">
        <v>0.24</v>
      </c>
      <c r="P95" s="77">
        <v>5402041</v>
      </c>
      <c r="Q95" s="77">
        <v>0</v>
      </c>
      <c r="R95" s="77">
        <v>12.964898399999999</v>
      </c>
      <c r="S95" s="78">
        <v>0</v>
      </c>
      <c r="T95" s="78">
        <v>6.9999999999999999E-4</v>
      </c>
      <c r="U95" s="78">
        <v>1E-4</v>
      </c>
    </row>
    <row r="96" spans="2:21">
      <c r="B96" t="s">
        <v>536</v>
      </c>
      <c r="C96" t="s">
        <v>537</v>
      </c>
      <c r="D96" t="s">
        <v>100</v>
      </c>
      <c r="E96" t="s">
        <v>123</v>
      </c>
      <c r="F96" t="s">
        <v>538</v>
      </c>
      <c r="G96" t="s">
        <v>338</v>
      </c>
      <c r="H96" t="s">
        <v>499</v>
      </c>
      <c r="I96" t="s">
        <v>208</v>
      </c>
      <c r="J96"/>
      <c r="K96" s="77">
        <v>2.93</v>
      </c>
      <c r="L96" t="s">
        <v>102</v>
      </c>
      <c r="M96" s="78">
        <v>2.4199999999999999E-2</v>
      </c>
      <c r="N96" s="78">
        <v>3.27E-2</v>
      </c>
      <c r="O96" s="77">
        <v>2.4</v>
      </c>
      <c r="P96" s="77">
        <v>5395500</v>
      </c>
      <c r="Q96" s="77">
        <v>3.2086399999999999</v>
      </c>
      <c r="R96" s="77">
        <v>132.70063999999999</v>
      </c>
      <c r="S96" s="78">
        <v>1E-4</v>
      </c>
      <c r="T96" s="78">
        <v>7.0000000000000001E-3</v>
      </c>
      <c r="U96" s="78">
        <v>1.4E-3</v>
      </c>
    </row>
    <row r="97" spans="2:21">
      <c r="B97" t="s">
        <v>539</v>
      </c>
      <c r="C97" t="s">
        <v>540</v>
      </c>
      <c r="D97" t="s">
        <v>100</v>
      </c>
      <c r="E97" t="s">
        <v>123</v>
      </c>
      <c r="F97" t="s">
        <v>538</v>
      </c>
      <c r="G97" t="s">
        <v>338</v>
      </c>
      <c r="H97" t="s">
        <v>499</v>
      </c>
      <c r="I97" t="s">
        <v>208</v>
      </c>
      <c r="J97"/>
      <c r="K97" s="77">
        <v>2.29</v>
      </c>
      <c r="L97" t="s">
        <v>102</v>
      </c>
      <c r="M97" s="78">
        <v>1.46E-2</v>
      </c>
      <c r="N97" s="78">
        <v>3.0200000000000001E-2</v>
      </c>
      <c r="O97" s="77">
        <v>2.4900000000000002</v>
      </c>
      <c r="P97" s="77">
        <v>5353345</v>
      </c>
      <c r="Q97" s="77">
        <v>0</v>
      </c>
      <c r="R97" s="77">
        <v>133.29829050000001</v>
      </c>
      <c r="S97" s="78">
        <v>1E-4</v>
      </c>
      <c r="T97" s="78">
        <v>7.0000000000000001E-3</v>
      </c>
      <c r="U97" s="78">
        <v>1.4E-3</v>
      </c>
    </row>
    <row r="98" spans="2:21">
      <c r="B98" t="s">
        <v>541</v>
      </c>
      <c r="C98" t="s">
        <v>542</v>
      </c>
      <c r="D98" t="s">
        <v>100</v>
      </c>
      <c r="E98" t="s">
        <v>123</v>
      </c>
      <c r="F98" t="s">
        <v>538</v>
      </c>
      <c r="G98" t="s">
        <v>338</v>
      </c>
      <c r="H98" t="s">
        <v>499</v>
      </c>
      <c r="I98" t="s">
        <v>208</v>
      </c>
      <c r="J98"/>
      <c r="K98" s="77">
        <v>4.32</v>
      </c>
      <c r="L98" t="s">
        <v>102</v>
      </c>
      <c r="M98" s="78">
        <v>2E-3</v>
      </c>
      <c r="N98" s="78">
        <v>3.4500000000000003E-2</v>
      </c>
      <c r="O98" s="77">
        <v>1.43</v>
      </c>
      <c r="P98" s="77">
        <v>4700163</v>
      </c>
      <c r="Q98" s="77">
        <v>0</v>
      </c>
      <c r="R98" s="77">
        <v>67.212330899999998</v>
      </c>
      <c r="S98" s="78">
        <v>1E-4</v>
      </c>
      <c r="T98" s="78">
        <v>3.5000000000000001E-3</v>
      </c>
      <c r="U98" s="78">
        <v>6.9999999999999999E-4</v>
      </c>
    </row>
    <row r="99" spans="2:21">
      <c r="B99" t="s">
        <v>543</v>
      </c>
      <c r="C99" t="s">
        <v>544</v>
      </c>
      <c r="D99" t="s">
        <v>100</v>
      </c>
      <c r="E99" t="s">
        <v>123</v>
      </c>
      <c r="F99" t="s">
        <v>538</v>
      </c>
      <c r="G99" t="s">
        <v>338</v>
      </c>
      <c r="H99" t="s">
        <v>499</v>
      </c>
      <c r="I99" t="s">
        <v>208</v>
      </c>
      <c r="J99"/>
      <c r="K99" s="77">
        <v>4.97</v>
      </c>
      <c r="L99" t="s">
        <v>102</v>
      </c>
      <c r="M99" s="78">
        <v>3.1699999999999999E-2</v>
      </c>
      <c r="N99" s="78">
        <v>3.6499999999999998E-2</v>
      </c>
      <c r="O99" s="77">
        <v>1.94</v>
      </c>
      <c r="P99" s="77">
        <v>5103222</v>
      </c>
      <c r="Q99" s="77">
        <v>0</v>
      </c>
      <c r="R99" s="77">
        <v>99.002506800000006</v>
      </c>
      <c r="S99" s="78">
        <v>1E-4</v>
      </c>
      <c r="T99" s="78">
        <v>5.1999999999999998E-3</v>
      </c>
      <c r="U99" s="78">
        <v>1.1000000000000001E-3</v>
      </c>
    </row>
    <row r="100" spans="2:21">
      <c r="B100" t="s">
        <v>545</v>
      </c>
      <c r="C100" t="s">
        <v>546</v>
      </c>
      <c r="D100" t="s">
        <v>100</v>
      </c>
      <c r="E100" t="s">
        <v>123</v>
      </c>
      <c r="F100" t="s">
        <v>547</v>
      </c>
      <c r="G100" t="s">
        <v>460</v>
      </c>
      <c r="H100" t="s">
        <v>499</v>
      </c>
      <c r="I100" t="s">
        <v>208</v>
      </c>
      <c r="J100"/>
      <c r="K100" s="77">
        <v>5.53</v>
      </c>
      <c r="L100" t="s">
        <v>102</v>
      </c>
      <c r="M100" s="78">
        <v>4.4000000000000003E-3</v>
      </c>
      <c r="N100" s="78">
        <v>2.58E-2</v>
      </c>
      <c r="O100" s="77">
        <v>36633.660000000003</v>
      </c>
      <c r="P100" s="77">
        <v>98.15</v>
      </c>
      <c r="Q100" s="77">
        <v>0</v>
      </c>
      <c r="R100" s="77">
        <v>35.955937290000001</v>
      </c>
      <c r="S100" s="78">
        <v>0</v>
      </c>
      <c r="T100" s="78">
        <v>1.9E-3</v>
      </c>
      <c r="U100" s="78">
        <v>4.0000000000000002E-4</v>
      </c>
    </row>
    <row r="101" spans="2:21">
      <c r="B101" t="s">
        <v>548</v>
      </c>
      <c r="C101" t="s">
        <v>549</v>
      </c>
      <c r="D101" t="s">
        <v>100</v>
      </c>
      <c r="E101" t="s">
        <v>123</v>
      </c>
      <c r="F101" t="s">
        <v>550</v>
      </c>
      <c r="G101" t="s">
        <v>460</v>
      </c>
      <c r="H101" t="s">
        <v>499</v>
      </c>
      <c r="I101" t="s">
        <v>208</v>
      </c>
      <c r="J101"/>
      <c r="K101" s="77">
        <v>0.91</v>
      </c>
      <c r="L101" t="s">
        <v>102</v>
      </c>
      <c r="M101" s="78">
        <v>3.85E-2</v>
      </c>
      <c r="N101" s="78">
        <v>2.4299999999999999E-2</v>
      </c>
      <c r="O101" s="77">
        <v>24026.240000000002</v>
      </c>
      <c r="P101" s="77">
        <v>115.9</v>
      </c>
      <c r="Q101" s="77">
        <v>0</v>
      </c>
      <c r="R101" s="77">
        <v>27.84641216</v>
      </c>
      <c r="S101" s="78">
        <v>1E-4</v>
      </c>
      <c r="T101" s="78">
        <v>1.5E-3</v>
      </c>
      <c r="U101" s="78">
        <v>2.9999999999999997E-4</v>
      </c>
    </row>
    <row r="102" spans="2:21">
      <c r="B102" t="s">
        <v>551</v>
      </c>
      <c r="C102" t="s">
        <v>552</v>
      </c>
      <c r="D102" t="s">
        <v>100</v>
      </c>
      <c r="E102" t="s">
        <v>123</v>
      </c>
      <c r="F102" t="s">
        <v>464</v>
      </c>
      <c r="G102" t="s">
        <v>349</v>
      </c>
      <c r="H102" t="s">
        <v>502</v>
      </c>
      <c r="I102" t="s">
        <v>150</v>
      </c>
      <c r="J102"/>
      <c r="K102" s="77">
        <v>4.34</v>
      </c>
      <c r="L102" t="s">
        <v>102</v>
      </c>
      <c r="M102" s="78">
        <v>2.4E-2</v>
      </c>
      <c r="N102" s="78">
        <v>2.81E-2</v>
      </c>
      <c r="O102" s="77">
        <v>70074.509999999995</v>
      </c>
      <c r="P102" s="77">
        <v>110.68</v>
      </c>
      <c r="Q102" s="77">
        <v>0</v>
      </c>
      <c r="R102" s="77">
        <v>77.558467668000006</v>
      </c>
      <c r="S102" s="78">
        <v>1E-4</v>
      </c>
      <c r="T102" s="78">
        <v>4.1000000000000003E-3</v>
      </c>
      <c r="U102" s="78">
        <v>8.0000000000000004E-4</v>
      </c>
    </row>
    <row r="103" spans="2:21">
      <c r="B103" t="s">
        <v>553</v>
      </c>
      <c r="C103" t="s">
        <v>554</v>
      </c>
      <c r="D103" t="s">
        <v>100</v>
      </c>
      <c r="E103" t="s">
        <v>123</v>
      </c>
      <c r="F103" t="s">
        <v>464</v>
      </c>
      <c r="G103" t="s">
        <v>349</v>
      </c>
      <c r="H103" t="s">
        <v>502</v>
      </c>
      <c r="I103" t="s">
        <v>150</v>
      </c>
      <c r="J103"/>
      <c r="K103" s="77">
        <v>0.5</v>
      </c>
      <c r="L103" t="s">
        <v>102</v>
      </c>
      <c r="M103" s="78">
        <v>3.4799999999999998E-2</v>
      </c>
      <c r="N103" s="78">
        <v>3.2800000000000003E-2</v>
      </c>
      <c r="O103" s="77">
        <v>438.08</v>
      </c>
      <c r="P103" s="77">
        <v>110.02</v>
      </c>
      <c r="Q103" s="77">
        <v>8.3800000000000003E-3</v>
      </c>
      <c r="R103" s="77">
        <v>0.49035561599999999</v>
      </c>
      <c r="S103" s="78">
        <v>0</v>
      </c>
      <c r="T103" s="78">
        <v>0</v>
      </c>
      <c r="U103" s="78">
        <v>0</v>
      </c>
    </row>
    <row r="104" spans="2:21">
      <c r="B104" t="s">
        <v>555</v>
      </c>
      <c r="C104" t="s">
        <v>556</v>
      </c>
      <c r="D104" t="s">
        <v>100</v>
      </c>
      <c r="E104" t="s">
        <v>123</v>
      </c>
      <c r="F104" t="s">
        <v>464</v>
      </c>
      <c r="G104" t="s">
        <v>349</v>
      </c>
      <c r="H104" t="s">
        <v>502</v>
      </c>
      <c r="I104" t="s">
        <v>150</v>
      </c>
      <c r="J104"/>
      <c r="K104" s="77">
        <v>6.52</v>
      </c>
      <c r="L104" t="s">
        <v>102</v>
      </c>
      <c r="M104" s="78">
        <v>1.4999999999999999E-2</v>
      </c>
      <c r="N104" s="78">
        <v>0.03</v>
      </c>
      <c r="O104" s="77">
        <v>45029.56</v>
      </c>
      <c r="P104" s="77">
        <v>97.16</v>
      </c>
      <c r="Q104" s="77">
        <v>0</v>
      </c>
      <c r="R104" s="77">
        <v>43.750720496</v>
      </c>
      <c r="S104" s="78">
        <v>2.0000000000000001E-4</v>
      </c>
      <c r="T104" s="78">
        <v>2.3E-3</v>
      </c>
      <c r="U104" s="78">
        <v>5.0000000000000001E-4</v>
      </c>
    </row>
    <row r="105" spans="2:21">
      <c r="B105" t="s">
        <v>557</v>
      </c>
      <c r="C105" t="s">
        <v>558</v>
      </c>
      <c r="D105" t="s">
        <v>100</v>
      </c>
      <c r="E105" t="s">
        <v>123</v>
      </c>
      <c r="F105" t="s">
        <v>559</v>
      </c>
      <c r="G105" t="s">
        <v>460</v>
      </c>
      <c r="H105" t="s">
        <v>499</v>
      </c>
      <c r="I105" t="s">
        <v>208</v>
      </c>
      <c r="J105"/>
      <c r="K105" s="77">
        <v>4.2300000000000004</v>
      </c>
      <c r="L105" t="s">
        <v>102</v>
      </c>
      <c r="M105" s="78">
        <v>4.7E-2</v>
      </c>
      <c r="N105" s="78">
        <v>4.9799999999999997E-2</v>
      </c>
      <c r="O105" s="77">
        <v>36639.550000000003</v>
      </c>
      <c r="P105" s="77">
        <v>100.57</v>
      </c>
      <c r="Q105" s="77">
        <v>0</v>
      </c>
      <c r="R105" s="77">
        <v>36.848395435</v>
      </c>
      <c r="S105" s="78">
        <v>1E-4</v>
      </c>
      <c r="T105" s="78">
        <v>1.9E-3</v>
      </c>
      <c r="U105" s="78">
        <v>4.0000000000000002E-4</v>
      </c>
    </row>
    <row r="106" spans="2:21">
      <c r="B106" t="s">
        <v>560</v>
      </c>
      <c r="C106" t="s">
        <v>561</v>
      </c>
      <c r="D106" t="s">
        <v>100</v>
      </c>
      <c r="E106" t="s">
        <v>123</v>
      </c>
      <c r="F106" t="s">
        <v>562</v>
      </c>
      <c r="G106" t="s">
        <v>460</v>
      </c>
      <c r="H106" t="s">
        <v>499</v>
      </c>
      <c r="I106" t="s">
        <v>208</v>
      </c>
      <c r="J106"/>
      <c r="K106" s="77">
        <v>2.0299999999999998</v>
      </c>
      <c r="L106" t="s">
        <v>102</v>
      </c>
      <c r="M106" s="78">
        <v>2.4799999999999999E-2</v>
      </c>
      <c r="N106" s="78">
        <v>2.35E-2</v>
      </c>
      <c r="O106" s="77">
        <v>31013.35</v>
      </c>
      <c r="P106" s="77">
        <v>112.11</v>
      </c>
      <c r="Q106" s="77">
        <v>0</v>
      </c>
      <c r="R106" s="77">
        <v>34.769066684999999</v>
      </c>
      <c r="S106" s="78">
        <v>1E-4</v>
      </c>
      <c r="T106" s="78">
        <v>1.8E-3</v>
      </c>
      <c r="U106" s="78">
        <v>4.0000000000000002E-4</v>
      </c>
    </row>
    <row r="107" spans="2:21">
      <c r="B107" t="s">
        <v>563</v>
      </c>
      <c r="C107" t="s">
        <v>564</v>
      </c>
      <c r="D107" t="s">
        <v>100</v>
      </c>
      <c r="E107" t="s">
        <v>123</v>
      </c>
      <c r="F107" t="s">
        <v>337</v>
      </c>
      <c r="G107" t="s">
        <v>338</v>
      </c>
      <c r="H107" t="s">
        <v>499</v>
      </c>
      <c r="I107" t="s">
        <v>208</v>
      </c>
      <c r="J107"/>
      <c r="K107" s="77">
        <v>0.31</v>
      </c>
      <c r="L107" t="s">
        <v>102</v>
      </c>
      <c r="M107" s="78">
        <v>1.8200000000000001E-2</v>
      </c>
      <c r="N107" s="78">
        <v>4.1000000000000002E-2</v>
      </c>
      <c r="O107" s="77">
        <v>0.98</v>
      </c>
      <c r="P107" s="77">
        <v>5536999</v>
      </c>
      <c r="Q107" s="77">
        <v>0</v>
      </c>
      <c r="R107" s="77">
        <v>54.262590199999998</v>
      </c>
      <c r="S107" s="78">
        <v>1E-4</v>
      </c>
      <c r="T107" s="78">
        <v>2.8E-3</v>
      </c>
      <c r="U107" s="78">
        <v>5.9999999999999995E-4</v>
      </c>
    </row>
    <row r="108" spans="2:21">
      <c r="B108" t="s">
        <v>565</v>
      </c>
      <c r="C108" t="s">
        <v>566</v>
      </c>
      <c r="D108" t="s">
        <v>100</v>
      </c>
      <c r="E108" t="s">
        <v>123</v>
      </c>
      <c r="F108" t="s">
        <v>337</v>
      </c>
      <c r="G108" t="s">
        <v>338</v>
      </c>
      <c r="H108" t="s">
        <v>499</v>
      </c>
      <c r="I108" t="s">
        <v>208</v>
      </c>
      <c r="J108"/>
      <c r="K108" s="77">
        <v>1.47</v>
      </c>
      <c r="L108" t="s">
        <v>102</v>
      </c>
      <c r="M108" s="78">
        <v>1.9E-2</v>
      </c>
      <c r="N108" s="78">
        <v>3.2500000000000001E-2</v>
      </c>
      <c r="O108" s="77">
        <v>2.6</v>
      </c>
      <c r="P108" s="77">
        <v>5388408</v>
      </c>
      <c r="Q108" s="77">
        <v>0</v>
      </c>
      <c r="R108" s="77">
        <v>140.09860800000001</v>
      </c>
      <c r="S108" s="78">
        <v>1E-4</v>
      </c>
      <c r="T108" s="78">
        <v>7.3000000000000001E-3</v>
      </c>
      <c r="U108" s="78">
        <v>1.5E-3</v>
      </c>
    </row>
    <row r="109" spans="2:21">
      <c r="B109" t="s">
        <v>567</v>
      </c>
      <c r="C109" t="s">
        <v>568</v>
      </c>
      <c r="D109" t="s">
        <v>100</v>
      </c>
      <c r="E109" t="s">
        <v>123</v>
      </c>
      <c r="F109" t="s">
        <v>337</v>
      </c>
      <c r="G109" t="s">
        <v>338</v>
      </c>
      <c r="H109" t="s">
        <v>499</v>
      </c>
      <c r="I109" t="s">
        <v>208</v>
      </c>
      <c r="J109"/>
      <c r="K109" s="77">
        <v>4.63</v>
      </c>
      <c r="L109" t="s">
        <v>102</v>
      </c>
      <c r="M109" s="78">
        <v>3.3099999999999997E-2</v>
      </c>
      <c r="N109" s="78">
        <v>3.5299999999999998E-2</v>
      </c>
      <c r="O109" s="77">
        <v>1.48</v>
      </c>
      <c r="P109" s="77">
        <v>5086667</v>
      </c>
      <c r="Q109" s="77">
        <v>0</v>
      </c>
      <c r="R109" s="77">
        <v>75.2826716</v>
      </c>
      <c r="S109" s="78">
        <v>1E-4</v>
      </c>
      <c r="T109" s="78">
        <v>3.8999999999999998E-3</v>
      </c>
      <c r="U109" s="78">
        <v>8.0000000000000004E-4</v>
      </c>
    </row>
    <row r="110" spans="2:21">
      <c r="B110" t="s">
        <v>569</v>
      </c>
      <c r="C110" t="s">
        <v>570</v>
      </c>
      <c r="D110" t="s">
        <v>100</v>
      </c>
      <c r="E110" t="s">
        <v>123</v>
      </c>
      <c r="F110" t="s">
        <v>337</v>
      </c>
      <c r="G110" t="s">
        <v>338</v>
      </c>
      <c r="H110" t="s">
        <v>499</v>
      </c>
      <c r="I110" t="s">
        <v>208</v>
      </c>
      <c r="J110"/>
      <c r="K110" s="77">
        <v>2.93</v>
      </c>
      <c r="L110" t="s">
        <v>102</v>
      </c>
      <c r="M110" s="78">
        <v>1.89E-2</v>
      </c>
      <c r="N110" s="78">
        <v>3.3399999999999999E-2</v>
      </c>
      <c r="O110" s="77">
        <v>0.98</v>
      </c>
      <c r="P110" s="77">
        <v>5300000</v>
      </c>
      <c r="Q110" s="77">
        <v>0</v>
      </c>
      <c r="R110" s="77">
        <v>51.94</v>
      </c>
      <c r="S110" s="78">
        <v>1E-4</v>
      </c>
      <c r="T110" s="78">
        <v>2.7000000000000001E-3</v>
      </c>
      <c r="U110" s="78">
        <v>5.9999999999999995E-4</v>
      </c>
    </row>
    <row r="111" spans="2:21">
      <c r="B111" t="s">
        <v>571</v>
      </c>
      <c r="C111" t="s">
        <v>572</v>
      </c>
      <c r="D111" t="s">
        <v>100</v>
      </c>
      <c r="E111" t="s">
        <v>123</v>
      </c>
      <c r="F111" t="s">
        <v>573</v>
      </c>
      <c r="G111" t="s">
        <v>349</v>
      </c>
      <c r="H111" t="s">
        <v>502</v>
      </c>
      <c r="I111" t="s">
        <v>150</v>
      </c>
      <c r="J111"/>
      <c r="K111" s="77">
        <v>1.03</v>
      </c>
      <c r="L111" t="s">
        <v>102</v>
      </c>
      <c r="M111" s="78">
        <v>2.75E-2</v>
      </c>
      <c r="N111" s="78">
        <v>2.5999999999999999E-2</v>
      </c>
      <c r="O111" s="77">
        <v>6863.8</v>
      </c>
      <c r="P111" s="77">
        <v>111.78</v>
      </c>
      <c r="Q111" s="77">
        <v>0</v>
      </c>
      <c r="R111" s="77">
        <v>7.6723556400000001</v>
      </c>
      <c r="S111" s="78">
        <v>0</v>
      </c>
      <c r="T111" s="78">
        <v>4.0000000000000002E-4</v>
      </c>
      <c r="U111" s="78">
        <v>1E-4</v>
      </c>
    </row>
    <row r="112" spans="2:21">
      <c r="B112" t="s">
        <v>574</v>
      </c>
      <c r="C112" t="s">
        <v>575</v>
      </c>
      <c r="D112" t="s">
        <v>100</v>
      </c>
      <c r="E112" t="s">
        <v>123</v>
      </c>
      <c r="F112" t="s">
        <v>573</v>
      </c>
      <c r="G112" t="s">
        <v>349</v>
      </c>
      <c r="H112" t="s">
        <v>502</v>
      </c>
      <c r="I112" t="s">
        <v>150</v>
      </c>
      <c r="J112"/>
      <c r="K112" s="77">
        <v>4.09</v>
      </c>
      <c r="L112" t="s">
        <v>102</v>
      </c>
      <c r="M112" s="78">
        <v>1.9599999999999999E-2</v>
      </c>
      <c r="N112" s="78">
        <v>2.8500000000000001E-2</v>
      </c>
      <c r="O112" s="77">
        <v>51216.39</v>
      </c>
      <c r="P112" s="77">
        <v>107.72</v>
      </c>
      <c r="Q112" s="77">
        <v>0</v>
      </c>
      <c r="R112" s="77">
        <v>55.170295308</v>
      </c>
      <c r="S112" s="78">
        <v>0</v>
      </c>
      <c r="T112" s="78">
        <v>2.8999999999999998E-3</v>
      </c>
      <c r="U112" s="78">
        <v>5.9999999999999995E-4</v>
      </c>
    </row>
    <row r="113" spans="2:21">
      <c r="B113" t="s">
        <v>576</v>
      </c>
      <c r="C113" t="s">
        <v>577</v>
      </c>
      <c r="D113" t="s">
        <v>100</v>
      </c>
      <c r="E113" t="s">
        <v>123</v>
      </c>
      <c r="F113" t="s">
        <v>573</v>
      </c>
      <c r="G113" t="s">
        <v>349</v>
      </c>
      <c r="H113" t="s">
        <v>502</v>
      </c>
      <c r="I113" t="s">
        <v>150</v>
      </c>
      <c r="J113"/>
      <c r="K113" s="77">
        <v>6.29</v>
      </c>
      <c r="L113" t="s">
        <v>102</v>
      </c>
      <c r="M113" s="78">
        <v>1.5800000000000002E-2</v>
      </c>
      <c r="N113" s="78">
        <v>2.98E-2</v>
      </c>
      <c r="O113" s="77">
        <v>115178.11</v>
      </c>
      <c r="P113" s="77">
        <v>101.77</v>
      </c>
      <c r="Q113" s="77">
        <v>0</v>
      </c>
      <c r="R113" s="77">
        <v>117.216762547</v>
      </c>
      <c r="S113" s="78">
        <v>1E-4</v>
      </c>
      <c r="T113" s="78">
        <v>6.1000000000000004E-3</v>
      </c>
      <c r="U113" s="78">
        <v>1.2999999999999999E-3</v>
      </c>
    </row>
    <row r="114" spans="2:21">
      <c r="B114" t="s">
        <v>578</v>
      </c>
      <c r="C114" t="s">
        <v>579</v>
      </c>
      <c r="D114" t="s">
        <v>100</v>
      </c>
      <c r="E114" t="s">
        <v>123</v>
      </c>
      <c r="F114" t="s">
        <v>580</v>
      </c>
      <c r="G114" t="s">
        <v>460</v>
      </c>
      <c r="H114" t="s">
        <v>499</v>
      </c>
      <c r="I114" t="s">
        <v>208</v>
      </c>
      <c r="J114"/>
      <c r="K114" s="77">
        <v>3.23</v>
      </c>
      <c r="L114" t="s">
        <v>102</v>
      </c>
      <c r="M114" s="78">
        <v>2.2499999999999999E-2</v>
      </c>
      <c r="N114" s="78">
        <v>2.1399999999999999E-2</v>
      </c>
      <c r="O114" s="77">
        <v>16296.95</v>
      </c>
      <c r="P114" s="77">
        <v>112.72</v>
      </c>
      <c r="Q114" s="77">
        <v>0</v>
      </c>
      <c r="R114" s="77">
        <v>18.369922039999999</v>
      </c>
      <c r="S114" s="78">
        <v>0</v>
      </c>
      <c r="T114" s="78">
        <v>1E-3</v>
      </c>
      <c r="U114" s="78">
        <v>2.0000000000000001E-4</v>
      </c>
    </row>
    <row r="115" spans="2:21">
      <c r="B115" t="s">
        <v>581</v>
      </c>
      <c r="C115" t="s">
        <v>582</v>
      </c>
      <c r="D115" t="s">
        <v>100</v>
      </c>
      <c r="E115" t="s">
        <v>123</v>
      </c>
      <c r="F115" t="s">
        <v>583</v>
      </c>
      <c r="G115" t="s">
        <v>112</v>
      </c>
      <c r="H115" t="s">
        <v>584</v>
      </c>
      <c r="I115" t="s">
        <v>208</v>
      </c>
      <c r="J115"/>
      <c r="K115" s="77">
        <v>4.67</v>
      </c>
      <c r="L115" t="s">
        <v>102</v>
      </c>
      <c r="M115" s="78">
        <v>7.4999999999999997E-3</v>
      </c>
      <c r="N115" s="78">
        <v>4.1099999999999998E-2</v>
      </c>
      <c r="O115" s="77">
        <v>21632.34</v>
      </c>
      <c r="P115" s="77">
        <v>93.2</v>
      </c>
      <c r="Q115" s="77">
        <v>1.86869</v>
      </c>
      <c r="R115" s="77">
        <v>22.030030880000002</v>
      </c>
      <c r="S115" s="78">
        <v>0</v>
      </c>
      <c r="T115" s="78">
        <v>1.1999999999999999E-3</v>
      </c>
      <c r="U115" s="78">
        <v>2.0000000000000001E-4</v>
      </c>
    </row>
    <row r="116" spans="2:21">
      <c r="B116" t="s">
        <v>585</v>
      </c>
      <c r="C116" t="s">
        <v>586</v>
      </c>
      <c r="D116" t="s">
        <v>100</v>
      </c>
      <c r="E116" t="s">
        <v>123</v>
      </c>
      <c r="F116" t="s">
        <v>583</v>
      </c>
      <c r="G116" t="s">
        <v>112</v>
      </c>
      <c r="H116" t="s">
        <v>584</v>
      </c>
      <c r="I116" t="s">
        <v>208</v>
      </c>
      <c r="J116"/>
      <c r="K116" s="77">
        <v>5.32</v>
      </c>
      <c r="L116" t="s">
        <v>102</v>
      </c>
      <c r="M116" s="78">
        <v>7.4999999999999997E-3</v>
      </c>
      <c r="N116" s="78">
        <v>4.3099999999999999E-2</v>
      </c>
      <c r="O116" s="77">
        <v>119578.71</v>
      </c>
      <c r="P116" s="77">
        <v>88.98</v>
      </c>
      <c r="Q116" s="77">
        <v>0</v>
      </c>
      <c r="R116" s="77">
        <v>106.401136158</v>
      </c>
      <c r="S116" s="78">
        <v>1E-4</v>
      </c>
      <c r="T116" s="78">
        <v>5.5999999999999999E-3</v>
      </c>
      <c r="U116" s="78">
        <v>1.1000000000000001E-3</v>
      </c>
    </row>
    <row r="117" spans="2:21">
      <c r="B117" t="s">
        <v>587</v>
      </c>
      <c r="C117" t="s">
        <v>588</v>
      </c>
      <c r="D117" t="s">
        <v>100</v>
      </c>
      <c r="E117" t="s">
        <v>123</v>
      </c>
      <c r="F117" t="s">
        <v>589</v>
      </c>
      <c r="G117" t="s">
        <v>590</v>
      </c>
      <c r="H117" t="s">
        <v>591</v>
      </c>
      <c r="I117" t="s">
        <v>150</v>
      </c>
      <c r="J117"/>
      <c r="K117" s="77">
        <v>4.4000000000000004</v>
      </c>
      <c r="L117" t="s">
        <v>102</v>
      </c>
      <c r="M117" s="78">
        <v>0.04</v>
      </c>
      <c r="N117" s="78">
        <v>5.6300000000000003E-2</v>
      </c>
      <c r="O117" s="77">
        <v>63720.959999999999</v>
      </c>
      <c r="P117" s="77">
        <v>93.51</v>
      </c>
      <c r="Q117" s="77">
        <v>1.2744200000000001</v>
      </c>
      <c r="R117" s="77">
        <v>60.859889696000003</v>
      </c>
      <c r="S117" s="78">
        <v>1E-4</v>
      </c>
      <c r="T117" s="78">
        <v>3.2000000000000002E-3</v>
      </c>
      <c r="U117" s="78">
        <v>6.9999999999999999E-4</v>
      </c>
    </row>
    <row r="118" spans="2:21">
      <c r="B118" t="s">
        <v>592</v>
      </c>
      <c r="C118" t="s">
        <v>593</v>
      </c>
      <c r="D118" t="s">
        <v>100</v>
      </c>
      <c r="E118" t="s">
        <v>123</v>
      </c>
      <c r="F118" t="s">
        <v>511</v>
      </c>
      <c r="G118" t="s">
        <v>349</v>
      </c>
      <c r="H118" t="s">
        <v>584</v>
      </c>
      <c r="I118" t="s">
        <v>208</v>
      </c>
      <c r="J118"/>
      <c r="K118" s="77">
        <v>1.96</v>
      </c>
      <c r="L118" t="s">
        <v>102</v>
      </c>
      <c r="M118" s="78">
        <v>2.0500000000000001E-2</v>
      </c>
      <c r="N118" s="78">
        <v>3.3799999999999997E-2</v>
      </c>
      <c r="O118" s="77">
        <v>5935.09</v>
      </c>
      <c r="P118" s="77">
        <v>109.1</v>
      </c>
      <c r="Q118" s="77">
        <v>0.96265999999999996</v>
      </c>
      <c r="R118" s="77">
        <v>7.4378431899999997</v>
      </c>
      <c r="S118" s="78">
        <v>0</v>
      </c>
      <c r="T118" s="78">
        <v>4.0000000000000002E-4</v>
      </c>
      <c r="U118" s="78">
        <v>1E-4</v>
      </c>
    </row>
    <row r="119" spans="2:21">
      <c r="B119" t="s">
        <v>594</v>
      </c>
      <c r="C119" t="s">
        <v>595</v>
      </c>
      <c r="D119" t="s">
        <v>100</v>
      </c>
      <c r="E119" t="s">
        <v>123</v>
      </c>
      <c r="F119" t="s">
        <v>511</v>
      </c>
      <c r="G119" t="s">
        <v>349</v>
      </c>
      <c r="H119" t="s">
        <v>584</v>
      </c>
      <c r="I119" t="s">
        <v>208</v>
      </c>
      <c r="J119"/>
      <c r="K119" s="77">
        <v>0.85</v>
      </c>
      <c r="L119" t="s">
        <v>102</v>
      </c>
      <c r="M119" s="78">
        <v>3.4500000000000003E-2</v>
      </c>
      <c r="N119" s="78">
        <v>3.1199999999999999E-2</v>
      </c>
      <c r="O119" s="77">
        <v>350.93</v>
      </c>
      <c r="P119" s="77">
        <v>110.85</v>
      </c>
      <c r="Q119" s="77">
        <v>0</v>
      </c>
      <c r="R119" s="77">
        <v>0.38900590499999999</v>
      </c>
      <c r="S119" s="78">
        <v>0</v>
      </c>
      <c r="T119" s="78">
        <v>0</v>
      </c>
      <c r="U119" s="78">
        <v>0</v>
      </c>
    </row>
    <row r="120" spans="2:21">
      <c r="B120" t="s">
        <v>596</v>
      </c>
      <c r="C120" t="s">
        <v>597</v>
      </c>
      <c r="D120" t="s">
        <v>100</v>
      </c>
      <c r="E120" t="s">
        <v>123</v>
      </c>
      <c r="F120" t="s">
        <v>511</v>
      </c>
      <c r="G120" t="s">
        <v>349</v>
      </c>
      <c r="H120" t="s">
        <v>584</v>
      </c>
      <c r="I120" t="s">
        <v>208</v>
      </c>
      <c r="J120"/>
      <c r="K120" s="77">
        <v>2.4300000000000002</v>
      </c>
      <c r="L120" t="s">
        <v>102</v>
      </c>
      <c r="M120" s="78">
        <v>2.0500000000000001E-2</v>
      </c>
      <c r="N120" s="78">
        <v>3.6499999999999998E-2</v>
      </c>
      <c r="O120" s="77">
        <v>38204.720000000001</v>
      </c>
      <c r="P120" s="77">
        <v>108.48</v>
      </c>
      <c r="Q120" s="77">
        <v>0</v>
      </c>
      <c r="R120" s="77">
        <v>41.444480255999999</v>
      </c>
      <c r="S120" s="78">
        <v>0</v>
      </c>
      <c r="T120" s="78">
        <v>2.2000000000000001E-3</v>
      </c>
      <c r="U120" s="78">
        <v>4.0000000000000002E-4</v>
      </c>
    </row>
    <row r="121" spans="2:21">
      <c r="B121" t="s">
        <v>598</v>
      </c>
      <c r="C121" t="s">
        <v>599</v>
      </c>
      <c r="D121" t="s">
        <v>100</v>
      </c>
      <c r="E121" t="s">
        <v>123</v>
      </c>
      <c r="F121" t="s">
        <v>511</v>
      </c>
      <c r="G121" t="s">
        <v>349</v>
      </c>
      <c r="H121" t="s">
        <v>584</v>
      </c>
      <c r="I121" t="s">
        <v>208</v>
      </c>
      <c r="J121"/>
      <c r="K121" s="77">
        <v>5.5</v>
      </c>
      <c r="L121" t="s">
        <v>102</v>
      </c>
      <c r="M121" s="78">
        <v>8.3999999999999995E-3</v>
      </c>
      <c r="N121" s="78">
        <v>3.8300000000000001E-2</v>
      </c>
      <c r="O121" s="77">
        <v>63043.93</v>
      </c>
      <c r="P121" s="77">
        <v>94.09</v>
      </c>
      <c r="Q121" s="77">
        <v>0</v>
      </c>
      <c r="R121" s="77">
        <v>59.318033737</v>
      </c>
      <c r="S121" s="78">
        <v>1E-4</v>
      </c>
      <c r="T121" s="78">
        <v>3.0999999999999999E-3</v>
      </c>
      <c r="U121" s="78">
        <v>5.9999999999999995E-4</v>
      </c>
    </row>
    <row r="122" spans="2:21">
      <c r="B122" t="s">
        <v>600</v>
      </c>
      <c r="C122" t="s">
        <v>601</v>
      </c>
      <c r="D122" t="s">
        <v>100</v>
      </c>
      <c r="E122" t="s">
        <v>123</v>
      </c>
      <c r="F122" t="s">
        <v>511</v>
      </c>
      <c r="G122" t="s">
        <v>349</v>
      </c>
      <c r="H122" t="s">
        <v>584</v>
      </c>
      <c r="I122" t="s">
        <v>208</v>
      </c>
      <c r="J122"/>
      <c r="K122" s="77">
        <v>6.32</v>
      </c>
      <c r="L122" t="s">
        <v>102</v>
      </c>
      <c r="M122" s="78">
        <v>5.0000000000000001E-3</v>
      </c>
      <c r="N122" s="78">
        <v>3.4099999999999998E-2</v>
      </c>
      <c r="O122" s="77">
        <v>11299.34</v>
      </c>
      <c r="P122" s="77">
        <v>90.77</v>
      </c>
      <c r="Q122" s="77">
        <v>0</v>
      </c>
      <c r="R122" s="77">
        <v>10.256410918</v>
      </c>
      <c r="S122" s="78">
        <v>1E-4</v>
      </c>
      <c r="T122" s="78">
        <v>5.0000000000000001E-4</v>
      </c>
      <c r="U122" s="78">
        <v>1E-4</v>
      </c>
    </row>
    <row r="123" spans="2:21">
      <c r="B123" t="s">
        <v>602</v>
      </c>
      <c r="C123" t="s">
        <v>603</v>
      </c>
      <c r="D123" t="s">
        <v>100</v>
      </c>
      <c r="E123" t="s">
        <v>123</v>
      </c>
      <c r="F123" t="s">
        <v>511</v>
      </c>
      <c r="G123" t="s">
        <v>349</v>
      </c>
      <c r="H123" t="s">
        <v>584</v>
      </c>
      <c r="I123" t="s">
        <v>208</v>
      </c>
      <c r="J123"/>
      <c r="K123" s="77">
        <v>6.19</v>
      </c>
      <c r="L123" t="s">
        <v>102</v>
      </c>
      <c r="M123" s="78">
        <v>9.7000000000000003E-3</v>
      </c>
      <c r="N123" s="78">
        <v>3.9800000000000002E-2</v>
      </c>
      <c r="O123" s="77">
        <v>31051.05</v>
      </c>
      <c r="P123" s="77">
        <v>90.71</v>
      </c>
      <c r="Q123" s="77">
        <v>0</v>
      </c>
      <c r="R123" s="77">
        <v>28.166407455000002</v>
      </c>
      <c r="S123" s="78">
        <v>1E-4</v>
      </c>
      <c r="T123" s="78">
        <v>1.5E-3</v>
      </c>
      <c r="U123" s="78">
        <v>2.9999999999999997E-4</v>
      </c>
    </row>
    <row r="124" spans="2:21">
      <c r="B124" t="s">
        <v>604</v>
      </c>
      <c r="C124" t="s">
        <v>605</v>
      </c>
      <c r="D124" t="s">
        <v>100</v>
      </c>
      <c r="E124" t="s">
        <v>123</v>
      </c>
      <c r="F124" t="s">
        <v>606</v>
      </c>
      <c r="G124" t="s">
        <v>607</v>
      </c>
      <c r="H124" t="s">
        <v>591</v>
      </c>
      <c r="I124" t="s">
        <v>150</v>
      </c>
      <c r="J124"/>
      <c r="K124" s="77">
        <v>1.54</v>
      </c>
      <c r="L124" t="s">
        <v>102</v>
      </c>
      <c r="M124" s="78">
        <v>1.8499999999999999E-2</v>
      </c>
      <c r="N124" s="78">
        <v>3.5099999999999999E-2</v>
      </c>
      <c r="O124" s="77">
        <v>47794.11</v>
      </c>
      <c r="P124" s="77">
        <v>107.74</v>
      </c>
      <c r="Q124" s="77">
        <v>10.47846</v>
      </c>
      <c r="R124" s="77">
        <v>61.971834114000004</v>
      </c>
      <c r="S124" s="78">
        <v>1E-4</v>
      </c>
      <c r="T124" s="78">
        <v>3.2000000000000002E-3</v>
      </c>
      <c r="U124" s="78">
        <v>6.9999999999999999E-4</v>
      </c>
    </row>
    <row r="125" spans="2:21">
      <c r="B125" t="s">
        <v>608</v>
      </c>
      <c r="C125" t="s">
        <v>609</v>
      </c>
      <c r="D125" t="s">
        <v>100</v>
      </c>
      <c r="E125" t="s">
        <v>123</v>
      </c>
      <c r="F125" t="s">
        <v>606</v>
      </c>
      <c r="G125" t="s">
        <v>607</v>
      </c>
      <c r="H125" t="s">
        <v>591</v>
      </c>
      <c r="I125" t="s">
        <v>150</v>
      </c>
      <c r="J125"/>
      <c r="K125" s="77">
        <v>4.1399999999999997</v>
      </c>
      <c r="L125" t="s">
        <v>102</v>
      </c>
      <c r="M125" s="78">
        <v>0.01</v>
      </c>
      <c r="N125" s="78">
        <v>4.6800000000000001E-2</v>
      </c>
      <c r="O125" s="77">
        <v>120721.85</v>
      </c>
      <c r="P125" s="77">
        <v>93.07</v>
      </c>
      <c r="Q125" s="77">
        <v>0</v>
      </c>
      <c r="R125" s="77">
        <v>112.355825795</v>
      </c>
      <c r="S125" s="78">
        <v>1E-4</v>
      </c>
      <c r="T125" s="78">
        <v>5.8999999999999999E-3</v>
      </c>
      <c r="U125" s="78">
        <v>1.1999999999999999E-3</v>
      </c>
    </row>
    <row r="126" spans="2:21">
      <c r="B126" t="s">
        <v>610</v>
      </c>
      <c r="C126" t="s">
        <v>611</v>
      </c>
      <c r="D126" t="s">
        <v>100</v>
      </c>
      <c r="E126" t="s">
        <v>123</v>
      </c>
      <c r="F126" t="s">
        <v>606</v>
      </c>
      <c r="G126" t="s">
        <v>607</v>
      </c>
      <c r="H126" t="s">
        <v>591</v>
      </c>
      <c r="I126" t="s">
        <v>150</v>
      </c>
      <c r="J126"/>
      <c r="K126" s="77">
        <v>2.8</v>
      </c>
      <c r="L126" t="s">
        <v>102</v>
      </c>
      <c r="M126" s="78">
        <v>3.5400000000000001E-2</v>
      </c>
      <c r="N126" s="78">
        <v>4.41E-2</v>
      </c>
      <c r="O126" s="77">
        <v>83633.759999999995</v>
      </c>
      <c r="P126" s="77">
        <v>101.14</v>
      </c>
      <c r="Q126" s="77">
        <v>0</v>
      </c>
      <c r="R126" s="77">
        <v>84.587184863999994</v>
      </c>
      <c r="S126" s="78">
        <v>1E-4</v>
      </c>
      <c r="T126" s="78">
        <v>4.4000000000000003E-3</v>
      </c>
      <c r="U126" s="78">
        <v>8.9999999999999998E-4</v>
      </c>
    </row>
    <row r="127" spans="2:21">
      <c r="B127" t="s">
        <v>612</v>
      </c>
      <c r="C127" t="s">
        <v>613</v>
      </c>
      <c r="D127" t="s">
        <v>100</v>
      </c>
      <c r="E127" t="s">
        <v>123</v>
      </c>
      <c r="F127" t="s">
        <v>606</v>
      </c>
      <c r="G127" t="s">
        <v>607</v>
      </c>
      <c r="H127" t="s">
        <v>591</v>
      </c>
      <c r="I127" t="s">
        <v>150</v>
      </c>
      <c r="J127"/>
      <c r="K127" s="77">
        <v>1.1299999999999999</v>
      </c>
      <c r="L127" t="s">
        <v>102</v>
      </c>
      <c r="M127" s="78">
        <v>0.01</v>
      </c>
      <c r="N127" s="78">
        <v>4.0099999999999997E-2</v>
      </c>
      <c r="O127" s="77">
        <v>94832.97</v>
      </c>
      <c r="P127" s="77">
        <v>106.2</v>
      </c>
      <c r="Q127" s="77">
        <v>0</v>
      </c>
      <c r="R127" s="77">
        <v>100.71261414</v>
      </c>
      <c r="S127" s="78">
        <v>1E-4</v>
      </c>
      <c r="T127" s="78">
        <v>5.3E-3</v>
      </c>
      <c r="U127" s="78">
        <v>1.1000000000000001E-3</v>
      </c>
    </row>
    <row r="128" spans="2:21">
      <c r="B128" t="s">
        <v>614</v>
      </c>
      <c r="C128" t="s">
        <v>615</v>
      </c>
      <c r="D128" t="s">
        <v>100</v>
      </c>
      <c r="E128" t="s">
        <v>123</v>
      </c>
      <c r="F128" t="s">
        <v>616</v>
      </c>
      <c r="G128" t="s">
        <v>356</v>
      </c>
      <c r="H128" t="s">
        <v>584</v>
      </c>
      <c r="I128" t="s">
        <v>208</v>
      </c>
      <c r="J128"/>
      <c r="K128" s="77">
        <v>2.81</v>
      </c>
      <c r="L128" t="s">
        <v>102</v>
      </c>
      <c r="M128" s="78">
        <v>1.9400000000000001E-2</v>
      </c>
      <c r="N128" s="78">
        <v>2.5499999999999998E-2</v>
      </c>
      <c r="O128" s="77">
        <v>8358.8700000000008</v>
      </c>
      <c r="P128" s="77">
        <v>109.66</v>
      </c>
      <c r="Q128" s="77">
        <v>0</v>
      </c>
      <c r="R128" s="77">
        <v>9.1663368419999998</v>
      </c>
      <c r="S128" s="78">
        <v>0</v>
      </c>
      <c r="T128" s="78">
        <v>5.0000000000000001E-4</v>
      </c>
      <c r="U128" s="78">
        <v>1E-4</v>
      </c>
    </row>
    <row r="129" spans="2:21">
      <c r="B129" t="s">
        <v>617</v>
      </c>
      <c r="C129" t="s">
        <v>618</v>
      </c>
      <c r="D129" t="s">
        <v>100</v>
      </c>
      <c r="E129" t="s">
        <v>123</v>
      </c>
      <c r="F129" t="s">
        <v>616</v>
      </c>
      <c r="G129" t="s">
        <v>356</v>
      </c>
      <c r="H129" t="s">
        <v>584</v>
      </c>
      <c r="I129" t="s">
        <v>208</v>
      </c>
      <c r="J129"/>
      <c r="K129" s="77">
        <v>3.78</v>
      </c>
      <c r="L129" t="s">
        <v>102</v>
      </c>
      <c r="M129" s="78">
        <v>1.23E-2</v>
      </c>
      <c r="N129" s="78">
        <v>2.5399999999999999E-2</v>
      </c>
      <c r="O129" s="77">
        <v>81963.38</v>
      </c>
      <c r="P129" s="77">
        <v>105.9</v>
      </c>
      <c r="Q129" s="77">
        <v>0</v>
      </c>
      <c r="R129" s="77">
        <v>86.79921942</v>
      </c>
      <c r="S129" s="78">
        <v>1E-4</v>
      </c>
      <c r="T129" s="78">
        <v>4.5999999999999999E-3</v>
      </c>
      <c r="U129" s="78">
        <v>8.9999999999999998E-4</v>
      </c>
    </row>
    <row r="130" spans="2:21">
      <c r="B130" t="s">
        <v>619</v>
      </c>
      <c r="C130" t="s">
        <v>620</v>
      </c>
      <c r="D130" t="s">
        <v>100</v>
      </c>
      <c r="E130" t="s">
        <v>123</v>
      </c>
      <c r="F130" t="s">
        <v>621</v>
      </c>
      <c r="G130" t="s">
        <v>127</v>
      </c>
      <c r="H130" t="s">
        <v>584</v>
      </c>
      <c r="I130" t="s">
        <v>208</v>
      </c>
      <c r="J130"/>
      <c r="K130" s="77">
        <v>1.75</v>
      </c>
      <c r="L130" t="s">
        <v>102</v>
      </c>
      <c r="M130" s="78">
        <v>1.8499999999999999E-2</v>
      </c>
      <c r="N130" s="78">
        <v>3.7699999999999997E-2</v>
      </c>
      <c r="O130" s="77">
        <v>8327.6</v>
      </c>
      <c r="P130" s="77">
        <v>105.7</v>
      </c>
      <c r="Q130" s="77">
        <v>0</v>
      </c>
      <c r="R130" s="77">
        <v>8.8022732000000001</v>
      </c>
      <c r="S130" s="78">
        <v>0</v>
      </c>
      <c r="T130" s="78">
        <v>5.0000000000000001E-4</v>
      </c>
      <c r="U130" s="78">
        <v>1E-4</v>
      </c>
    </row>
    <row r="131" spans="2:21">
      <c r="B131" t="s">
        <v>622</v>
      </c>
      <c r="C131" t="s">
        <v>623</v>
      </c>
      <c r="D131" t="s">
        <v>100</v>
      </c>
      <c r="E131" t="s">
        <v>123</v>
      </c>
      <c r="F131" t="s">
        <v>621</v>
      </c>
      <c r="G131" t="s">
        <v>127</v>
      </c>
      <c r="H131" t="s">
        <v>584</v>
      </c>
      <c r="I131" t="s">
        <v>208</v>
      </c>
      <c r="J131"/>
      <c r="K131" s="77">
        <v>2.37</v>
      </c>
      <c r="L131" t="s">
        <v>102</v>
      </c>
      <c r="M131" s="78">
        <v>3.2000000000000001E-2</v>
      </c>
      <c r="N131" s="78">
        <v>3.7900000000000003E-2</v>
      </c>
      <c r="O131" s="77">
        <v>66669.25</v>
      </c>
      <c r="P131" s="77">
        <v>101.66</v>
      </c>
      <c r="Q131" s="77">
        <v>0</v>
      </c>
      <c r="R131" s="77">
        <v>67.775959549999996</v>
      </c>
      <c r="S131" s="78">
        <v>2.0000000000000001E-4</v>
      </c>
      <c r="T131" s="78">
        <v>3.5999999999999999E-3</v>
      </c>
      <c r="U131" s="78">
        <v>6.9999999999999999E-4</v>
      </c>
    </row>
    <row r="132" spans="2:21">
      <c r="B132" t="s">
        <v>624</v>
      </c>
      <c r="C132" t="s">
        <v>625</v>
      </c>
      <c r="D132" t="s">
        <v>100</v>
      </c>
      <c r="E132" t="s">
        <v>123</v>
      </c>
      <c r="F132" t="s">
        <v>626</v>
      </c>
      <c r="G132" t="s">
        <v>127</v>
      </c>
      <c r="H132" t="s">
        <v>584</v>
      </c>
      <c r="I132" t="s">
        <v>208</v>
      </c>
      <c r="J132"/>
      <c r="K132" s="77">
        <v>0.75</v>
      </c>
      <c r="L132" t="s">
        <v>102</v>
      </c>
      <c r="M132" s="78">
        <v>3.15E-2</v>
      </c>
      <c r="N132" s="78">
        <v>2.9700000000000001E-2</v>
      </c>
      <c r="O132" s="77">
        <v>25807.7</v>
      </c>
      <c r="P132" s="77">
        <v>111.26</v>
      </c>
      <c r="Q132" s="77">
        <v>0</v>
      </c>
      <c r="R132" s="77">
        <v>28.71364702</v>
      </c>
      <c r="S132" s="78">
        <v>2.0000000000000001E-4</v>
      </c>
      <c r="T132" s="78">
        <v>1.5E-3</v>
      </c>
      <c r="U132" s="78">
        <v>2.9999999999999997E-4</v>
      </c>
    </row>
    <row r="133" spans="2:21">
      <c r="B133" t="s">
        <v>627</v>
      </c>
      <c r="C133" t="s">
        <v>628</v>
      </c>
      <c r="D133" t="s">
        <v>100</v>
      </c>
      <c r="E133" t="s">
        <v>123</v>
      </c>
      <c r="F133" t="s">
        <v>626</v>
      </c>
      <c r="G133" t="s">
        <v>127</v>
      </c>
      <c r="H133" t="s">
        <v>584</v>
      </c>
      <c r="I133" t="s">
        <v>208</v>
      </c>
      <c r="J133"/>
      <c r="K133" s="77">
        <v>3.08</v>
      </c>
      <c r="L133" t="s">
        <v>102</v>
      </c>
      <c r="M133" s="78">
        <v>0.01</v>
      </c>
      <c r="N133" s="78">
        <v>3.5099999999999999E-2</v>
      </c>
      <c r="O133" s="77">
        <v>58514</v>
      </c>
      <c r="P133" s="77">
        <v>99.47</v>
      </c>
      <c r="Q133" s="77">
        <v>16.095120000000001</v>
      </c>
      <c r="R133" s="77">
        <v>74.2989958</v>
      </c>
      <c r="S133" s="78">
        <v>2.0000000000000001E-4</v>
      </c>
      <c r="T133" s="78">
        <v>3.8999999999999998E-3</v>
      </c>
      <c r="U133" s="78">
        <v>8.0000000000000004E-4</v>
      </c>
    </row>
    <row r="134" spans="2:21">
      <c r="B134" t="s">
        <v>629</v>
      </c>
      <c r="C134" t="s">
        <v>630</v>
      </c>
      <c r="D134" t="s">
        <v>100</v>
      </c>
      <c r="E134" t="s">
        <v>123</v>
      </c>
      <c r="F134" t="s">
        <v>626</v>
      </c>
      <c r="G134" t="s">
        <v>127</v>
      </c>
      <c r="H134" t="s">
        <v>584</v>
      </c>
      <c r="I134" t="s">
        <v>208</v>
      </c>
      <c r="J134"/>
      <c r="K134" s="77">
        <v>3.45</v>
      </c>
      <c r="L134" t="s">
        <v>102</v>
      </c>
      <c r="M134" s="78">
        <v>3.2300000000000002E-2</v>
      </c>
      <c r="N134" s="78">
        <v>3.85E-2</v>
      </c>
      <c r="O134" s="77">
        <v>67072.679999999993</v>
      </c>
      <c r="P134" s="77">
        <v>101.9</v>
      </c>
      <c r="Q134" s="77">
        <v>0</v>
      </c>
      <c r="R134" s="77">
        <v>68.347060920000004</v>
      </c>
      <c r="S134" s="78">
        <v>1E-4</v>
      </c>
      <c r="T134" s="78">
        <v>3.5999999999999999E-3</v>
      </c>
      <c r="U134" s="78">
        <v>6.9999999999999999E-4</v>
      </c>
    </row>
    <row r="135" spans="2:21">
      <c r="B135" t="s">
        <v>631</v>
      </c>
      <c r="C135" t="s">
        <v>632</v>
      </c>
      <c r="D135" t="s">
        <v>100</v>
      </c>
      <c r="E135" t="s">
        <v>123</v>
      </c>
      <c r="F135" t="s">
        <v>633</v>
      </c>
      <c r="G135" t="s">
        <v>349</v>
      </c>
      <c r="H135" t="s">
        <v>591</v>
      </c>
      <c r="I135" t="s">
        <v>150</v>
      </c>
      <c r="J135"/>
      <c r="K135" s="77">
        <v>2.2400000000000002</v>
      </c>
      <c r="L135" t="s">
        <v>102</v>
      </c>
      <c r="M135" s="78">
        <v>2.5000000000000001E-2</v>
      </c>
      <c r="N135" s="78">
        <v>3.15E-2</v>
      </c>
      <c r="O135" s="77">
        <v>30445.65</v>
      </c>
      <c r="P135" s="77">
        <v>110.23</v>
      </c>
      <c r="Q135" s="77">
        <v>0.42542000000000002</v>
      </c>
      <c r="R135" s="77">
        <v>33.985659994999999</v>
      </c>
      <c r="S135" s="78">
        <v>1E-4</v>
      </c>
      <c r="T135" s="78">
        <v>1.8E-3</v>
      </c>
      <c r="U135" s="78">
        <v>4.0000000000000002E-4</v>
      </c>
    </row>
    <row r="136" spans="2:21">
      <c r="B136" t="s">
        <v>634</v>
      </c>
      <c r="C136" t="s">
        <v>635</v>
      </c>
      <c r="D136" t="s">
        <v>100</v>
      </c>
      <c r="E136" t="s">
        <v>123</v>
      </c>
      <c r="F136" t="s">
        <v>633</v>
      </c>
      <c r="G136" t="s">
        <v>349</v>
      </c>
      <c r="H136" t="s">
        <v>591</v>
      </c>
      <c r="I136" t="s">
        <v>150</v>
      </c>
      <c r="J136"/>
      <c r="K136" s="77">
        <v>5.25</v>
      </c>
      <c r="L136" t="s">
        <v>102</v>
      </c>
      <c r="M136" s="78">
        <v>1.9E-2</v>
      </c>
      <c r="N136" s="78">
        <v>3.56E-2</v>
      </c>
      <c r="O136" s="77">
        <v>35856.58</v>
      </c>
      <c r="P136" s="77">
        <v>101.98</v>
      </c>
      <c r="Q136" s="77">
        <v>0.37851000000000001</v>
      </c>
      <c r="R136" s="77">
        <v>36.945050283999997</v>
      </c>
      <c r="S136" s="78">
        <v>1E-4</v>
      </c>
      <c r="T136" s="78">
        <v>1.9E-3</v>
      </c>
      <c r="U136" s="78">
        <v>4.0000000000000002E-4</v>
      </c>
    </row>
    <row r="137" spans="2:21">
      <c r="B137" t="s">
        <v>636</v>
      </c>
      <c r="C137" t="s">
        <v>637</v>
      </c>
      <c r="D137" t="s">
        <v>100</v>
      </c>
      <c r="E137" t="s">
        <v>123</v>
      </c>
      <c r="F137" t="s">
        <v>633</v>
      </c>
      <c r="G137" t="s">
        <v>349</v>
      </c>
      <c r="H137" t="s">
        <v>591</v>
      </c>
      <c r="I137" t="s">
        <v>150</v>
      </c>
      <c r="J137"/>
      <c r="K137" s="77">
        <v>7.03</v>
      </c>
      <c r="L137" t="s">
        <v>102</v>
      </c>
      <c r="M137" s="78">
        <v>3.8999999999999998E-3</v>
      </c>
      <c r="N137" s="78">
        <v>3.8199999999999998E-2</v>
      </c>
      <c r="O137" s="77">
        <v>37138.82</v>
      </c>
      <c r="P137" s="77">
        <v>84.23</v>
      </c>
      <c r="Q137" s="77">
        <v>7.8119999999999995E-2</v>
      </c>
      <c r="R137" s="77">
        <v>31.360148085999999</v>
      </c>
      <c r="S137" s="78">
        <v>2.0000000000000001E-4</v>
      </c>
      <c r="T137" s="78">
        <v>1.6000000000000001E-3</v>
      </c>
      <c r="U137" s="78">
        <v>2.9999999999999997E-4</v>
      </c>
    </row>
    <row r="138" spans="2:21">
      <c r="B138" t="s">
        <v>638</v>
      </c>
      <c r="C138" t="s">
        <v>639</v>
      </c>
      <c r="D138" t="s">
        <v>100</v>
      </c>
      <c r="E138" t="s">
        <v>123</v>
      </c>
      <c r="F138" t="s">
        <v>640</v>
      </c>
      <c r="G138" t="s">
        <v>641</v>
      </c>
      <c r="H138" t="s">
        <v>642</v>
      </c>
      <c r="I138" t="s">
        <v>208</v>
      </c>
      <c r="J138"/>
      <c r="K138" s="77">
        <v>3.54</v>
      </c>
      <c r="L138" t="s">
        <v>102</v>
      </c>
      <c r="M138" s="78">
        <v>1.3299999999999999E-2</v>
      </c>
      <c r="N138" s="78">
        <v>3.5499999999999997E-2</v>
      </c>
      <c r="O138" s="77">
        <v>41495.089999999997</v>
      </c>
      <c r="P138" s="77">
        <v>102.71</v>
      </c>
      <c r="Q138" s="77">
        <v>0</v>
      </c>
      <c r="R138" s="77">
        <v>42.619606939000001</v>
      </c>
      <c r="S138" s="78">
        <v>1E-4</v>
      </c>
      <c r="T138" s="78">
        <v>2.2000000000000001E-3</v>
      </c>
      <c r="U138" s="78">
        <v>5.0000000000000001E-4</v>
      </c>
    </row>
    <row r="139" spans="2:21">
      <c r="B139" t="s">
        <v>643</v>
      </c>
      <c r="C139" t="s">
        <v>644</v>
      </c>
      <c r="D139" t="s">
        <v>100</v>
      </c>
      <c r="E139" t="s">
        <v>123</v>
      </c>
      <c r="F139" t="s">
        <v>645</v>
      </c>
      <c r="G139" t="s">
        <v>132</v>
      </c>
      <c r="H139" t="s">
        <v>642</v>
      </c>
      <c r="I139" t="s">
        <v>208</v>
      </c>
      <c r="J139"/>
      <c r="K139" s="77">
        <v>1.01</v>
      </c>
      <c r="L139" t="s">
        <v>102</v>
      </c>
      <c r="M139" s="78">
        <v>1.9800000000000002E-2</v>
      </c>
      <c r="N139" s="78">
        <v>2.98E-2</v>
      </c>
      <c r="O139" s="77">
        <v>17265.82</v>
      </c>
      <c r="P139" s="77">
        <v>109.45</v>
      </c>
      <c r="Q139" s="77">
        <v>19.466339999999999</v>
      </c>
      <c r="R139" s="77">
        <v>38.363779989999998</v>
      </c>
      <c r="S139" s="78">
        <v>1E-4</v>
      </c>
      <c r="T139" s="78">
        <v>2E-3</v>
      </c>
      <c r="U139" s="78">
        <v>4.0000000000000002E-4</v>
      </c>
    </row>
    <row r="140" spans="2:21">
      <c r="B140" t="s">
        <v>646</v>
      </c>
      <c r="C140" t="s">
        <v>647</v>
      </c>
      <c r="D140" t="s">
        <v>100</v>
      </c>
      <c r="E140" t="s">
        <v>123</v>
      </c>
      <c r="F140" t="s">
        <v>648</v>
      </c>
      <c r="G140" t="s">
        <v>641</v>
      </c>
      <c r="H140" t="s">
        <v>649</v>
      </c>
      <c r="I140" t="s">
        <v>150</v>
      </c>
      <c r="J140"/>
      <c r="K140" s="77">
        <v>2.66</v>
      </c>
      <c r="L140" t="s">
        <v>102</v>
      </c>
      <c r="M140" s="78">
        <v>2.5700000000000001E-2</v>
      </c>
      <c r="N140" s="78">
        <v>3.9399999999999998E-2</v>
      </c>
      <c r="O140" s="77">
        <v>81407.16</v>
      </c>
      <c r="P140" s="77">
        <v>108.2</v>
      </c>
      <c r="Q140" s="77">
        <v>0</v>
      </c>
      <c r="R140" s="77">
        <v>88.082547120000001</v>
      </c>
      <c r="S140" s="78">
        <v>1E-4</v>
      </c>
      <c r="T140" s="78">
        <v>4.5999999999999999E-3</v>
      </c>
      <c r="U140" s="78">
        <v>8.9999999999999998E-4</v>
      </c>
    </row>
    <row r="141" spans="2:21">
      <c r="B141" t="s">
        <v>650</v>
      </c>
      <c r="C141" t="s">
        <v>651</v>
      </c>
      <c r="D141" t="s">
        <v>100</v>
      </c>
      <c r="E141" t="s">
        <v>123</v>
      </c>
      <c r="F141" t="s">
        <v>648</v>
      </c>
      <c r="G141" t="s">
        <v>641</v>
      </c>
      <c r="H141" t="s">
        <v>649</v>
      </c>
      <c r="I141" t="s">
        <v>150</v>
      </c>
      <c r="J141"/>
      <c r="K141" s="77">
        <v>1.49</v>
      </c>
      <c r="L141" t="s">
        <v>102</v>
      </c>
      <c r="M141" s="78">
        <v>1.2200000000000001E-2</v>
      </c>
      <c r="N141" s="78">
        <v>3.6299999999999999E-2</v>
      </c>
      <c r="O141" s="77">
        <v>11819.73</v>
      </c>
      <c r="P141" s="77">
        <v>106.66</v>
      </c>
      <c r="Q141" s="77">
        <v>7.9640000000000002E-2</v>
      </c>
      <c r="R141" s="77">
        <v>12.686564018</v>
      </c>
      <c r="S141" s="78">
        <v>0</v>
      </c>
      <c r="T141" s="78">
        <v>6.9999999999999999E-4</v>
      </c>
      <c r="U141" s="78">
        <v>1E-4</v>
      </c>
    </row>
    <row r="142" spans="2:21">
      <c r="B142" t="s">
        <v>652</v>
      </c>
      <c r="C142" t="s">
        <v>653</v>
      </c>
      <c r="D142" t="s">
        <v>100</v>
      </c>
      <c r="E142" t="s">
        <v>123</v>
      </c>
      <c r="F142" t="s">
        <v>648</v>
      </c>
      <c r="G142" t="s">
        <v>641</v>
      </c>
      <c r="H142" t="s">
        <v>649</v>
      </c>
      <c r="I142" t="s">
        <v>150</v>
      </c>
      <c r="J142"/>
      <c r="K142" s="77">
        <v>5.34</v>
      </c>
      <c r="L142" t="s">
        <v>102</v>
      </c>
      <c r="M142" s="78">
        <v>1.09E-2</v>
      </c>
      <c r="N142" s="78">
        <v>3.9899999999999998E-2</v>
      </c>
      <c r="O142" s="77">
        <v>31502.05</v>
      </c>
      <c r="P142" s="77">
        <v>93.67</v>
      </c>
      <c r="Q142" s="77">
        <v>0.18701999999999999</v>
      </c>
      <c r="R142" s="77">
        <v>29.694990234999999</v>
      </c>
      <c r="S142" s="78">
        <v>1E-4</v>
      </c>
      <c r="T142" s="78">
        <v>1.6000000000000001E-3</v>
      </c>
      <c r="U142" s="78">
        <v>2.9999999999999997E-4</v>
      </c>
    </row>
    <row r="143" spans="2:21">
      <c r="B143" t="s">
        <v>654</v>
      </c>
      <c r="C143" t="s">
        <v>655</v>
      </c>
      <c r="D143" t="s">
        <v>100</v>
      </c>
      <c r="E143" t="s">
        <v>123</v>
      </c>
      <c r="F143" t="s">
        <v>648</v>
      </c>
      <c r="G143" t="s">
        <v>641</v>
      </c>
      <c r="H143" t="s">
        <v>649</v>
      </c>
      <c r="I143" t="s">
        <v>150</v>
      </c>
      <c r="J143"/>
      <c r="K143" s="77">
        <v>6.26</v>
      </c>
      <c r="L143" t="s">
        <v>102</v>
      </c>
      <c r="M143" s="78">
        <v>1.54E-2</v>
      </c>
      <c r="N143" s="78">
        <v>4.1700000000000001E-2</v>
      </c>
      <c r="O143" s="77">
        <v>35281.300000000003</v>
      </c>
      <c r="P143" s="77">
        <v>91.75</v>
      </c>
      <c r="Q143" s="77">
        <v>0</v>
      </c>
      <c r="R143" s="77">
        <v>32.37059275</v>
      </c>
      <c r="S143" s="78">
        <v>1E-4</v>
      </c>
      <c r="T143" s="78">
        <v>1.6999999999999999E-3</v>
      </c>
      <c r="U143" s="78">
        <v>2.9999999999999997E-4</v>
      </c>
    </row>
    <row r="144" spans="2:21">
      <c r="B144" t="s">
        <v>656</v>
      </c>
      <c r="C144" t="s">
        <v>657</v>
      </c>
      <c r="D144" t="s">
        <v>100</v>
      </c>
      <c r="E144" t="s">
        <v>123</v>
      </c>
      <c r="F144" t="s">
        <v>658</v>
      </c>
      <c r="G144" t="s">
        <v>590</v>
      </c>
      <c r="H144" t="s">
        <v>642</v>
      </c>
      <c r="I144" t="s">
        <v>208</v>
      </c>
      <c r="J144"/>
      <c r="K144" s="77">
        <v>4.4800000000000004</v>
      </c>
      <c r="L144" t="s">
        <v>102</v>
      </c>
      <c r="M144" s="78">
        <v>7.4999999999999997E-3</v>
      </c>
      <c r="N144" s="78">
        <v>3.7900000000000003E-2</v>
      </c>
      <c r="O144" s="77">
        <v>157990.78</v>
      </c>
      <c r="P144" s="77">
        <v>94.32</v>
      </c>
      <c r="Q144" s="77">
        <v>0.63907000000000003</v>
      </c>
      <c r="R144" s="77">
        <v>149.65597369599999</v>
      </c>
      <c r="S144" s="78">
        <v>1E-4</v>
      </c>
      <c r="T144" s="78">
        <v>7.7999999999999996E-3</v>
      </c>
      <c r="U144" s="78">
        <v>1.6000000000000001E-3</v>
      </c>
    </row>
    <row r="145" spans="2:21">
      <c r="B145" t="s">
        <v>659</v>
      </c>
      <c r="C145" t="s">
        <v>660</v>
      </c>
      <c r="D145" t="s">
        <v>100</v>
      </c>
      <c r="E145" t="s">
        <v>123</v>
      </c>
      <c r="F145" t="s">
        <v>661</v>
      </c>
      <c r="G145" t="s">
        <v>349</v>
      </c>
      <c r="H145" t="s">
        <v>642</v>
      </c>
      <c r="I145" t="s">
        <v>208</v>
      </c>
      <c r="J145"/>
      <c r="K145" s="77">
        <v>3.76</v>
      </c>
      <c r="L145" t="s">
        <v>102</v>
      </c>
      <c r="M145" s="78">
        <v>1.7999999999999999E-2</v>
      </c>
      <c r="N145" s="78">
        <v>3.2899999999999999E-2</v>
      </c>
      <c r="O145" s="77">
        <v>4704.8</v>
      </c>
      <c r="P145" s="77">
        <v>105.55</v>
      </c>
      <c r="Q145" s="77">
        <v>2.3599999999999999E-2</v>
      </c>
      <c r="R145" s="77">
        <v>4.9895164000000003</v>
      </c>
      <c r="S145" s="78">
        <v>0</v>
      </c>
      <c r="T145" s="78">
        <v>2.9999999999999997E-4</v>
      </c>
      <c r="U145" s="78">
        <v>1E-4</v>
      </c>
    </row>
    <row r="146" spans="2:21">
      <c r="B146" t="s">
        <v>662</v>
      </c>
      <c r="C146" t="s">
        <v>663</v>
      </c>
      <c r="D146" t="s">
        <v>100</v>
      </c>
      <c r="E146" t="s">
        <v>123</v>
      </c>
      <c r="F146" t="s">
        <v>664</v>
      </c>
      <c r="G146" t="s">
        <v>349</v>
      </c>
      <c r="H146" t="s">
        <v>642</v>
      </c>
      <c r="I146" t="s">
        <v>208</v>
      </c>
      <c r="J146"/>
      <c r="K146" s="77">
        <v>5</v>
      </c>
      <c r="L146" t="s">
        <v>102</v>
      </c>
      <c r="M146" s="78">
        <v>3.6200000000000003E-2</v>
      </c>
      <c r="N146" s="78">
        <v>4.1300000000000003E-2</v>
      </c>
      <c r="O146" s="77">
        <v>129111.03</v>
      </c>
      <c r="P146" s="77">
        <v>99.51</v>
      </c>
      <c r="Q146" s="77">
        <v>2.4692099999999999</v>
      </c>
      <c r="R146" s="77">
        <v>130.94759595299999</v>
      </c>
      <c r="S146" s="78">
        <v>1E-4</v>
      </c>
      <c r="T146" s="78">
        <v>6.8999999999999999E-3</v>
      </c>
      <c r="U146" s="78">
        <v>1.4E-3</v>
      </c>
    </row>
    <row r="147" spans="2:21">
      <c r="B147" t="s">
        <v>665</v>
      </c>
      <c r="C147" t="s">
        <v>666</v>
      </c>
      <c r="D147" t="s">
        <v>100</v>
      </c>
      <c r="E147" t="s">
        <v>123</v>
      </c>
      <c r="F147" t="s">
        <v>667</v>
      </c>
      <c r="G147" t="s">
        <v>356</v>
      </c>
      <c r="H147" t="s">
        <v>668</v>
      </c>
      <c r="I147" t="s">
        <v>208</v>
      </c>
      <c r="J147"/>
      <c r="K147" s="77">
        <v>3.72</v>
      </c>
      <c r="L147" t="s">
        <v>102</v>
      </c>
      <c r="M147" s="78">
        <v>2.75E-2</v>
      </c>
      <c r="N147" s="78">
        <v>3.5799999999999998E-2</v>
      </c>
      <c r="O147" s="77">
        <v>86779.77</v>
      </c>
      <c r="P147" s="77">
        <v>107.45</v>
      </c>
      <c r="Q147" s="77">
        <v>0</v>
      </c>
      <c r="R147" s="77">
        <v>93.244862865000002</v>
      </c>
      <c r="S147" s="78">
        <v>1E-4</v>
      </c>
      <c r="T147" s="78">
        <v>4.8999999999999998E-3</v>
      </c>
      <c r="U147" s="78">
        <v>1E-3</v>
      </c>
    </row>
    <row r="148" spans="2:21">
      <c r="B148" t="s">
        <v>669</v>
      </c>
      <c r="C148" t="s">
        <v>670</v>
      </c>
      <c r="D148" t="s">
        <v>100</v>
      </c>
      <c r="E148" t="s">
        <v>123</v>
      </c>
      <c r="F148" t="s">
        <v>640</v>
      </c>
      <c r="G148" t="s">
        <v>641</v>
      </c>
      <c r="H148" t="s">
        <v>668</v>
      </c>
      <c r="I148" t="s">
        <v>208</v>
      </c>
      <c r="J148"/>
      <c r="K148" s="77">
        <v>3.91</v>
      </c>
      <c r="L148" t="s">
        <v>102</v>
      </c>
      <c r="M148" s="78">
        <v>1.7899999999999999E-2</v>
      </c>
      <c r="N148" s="78">
        <v>8.5000000000000006E-2</v>
      </c>
      <c r="O148" s="77">
        <v>28335.84</v>
      </c>
      <c r="P148" s="77">
        <v>84.13</v>
      </c>
      <c r="Q148" s="77">
        <v>0</v>
      </c>
      <c r="R148" s="77">
        <v>23.838942192000001</v>
      </c>
      <c r="S148" s="78">
        <v>0</v>
      </c>
      <c r="T148" s="78">
        <v>1.1999999999999999E-3</v>
      </c>
      <c r="U148" s="78">
        <v>2.9999999999999997E-4</v>
      </c>
    </row>
    <row r="149" spans="2:21">
      <c r="B149" t="s">
        <v>671</v>
      </c>
      <c r="C149" t="s">
        <v>672</v>
      </c>
      <c r="D149" t="s">
        <v>100</v>
      </c>
      <c r="E149" t="s">
        <v>123</v>
      </c>
      <c r="F149" t="s">
        <v>640</v>
      </c>
      <c r="G149" t="s">
        <v>641</v>
      </c>
      <c r="H149" t="s">
        <v>668</v>
      </c>
      <c r="I149" t="s">
        <v>208</v>
      </c>
      <c r="J149"/>
      <c r="K149" s="77">
        <v>3.3</v>
      </c>
      <c r="L149" t="s">
        <v>102</v>
      </c>
      <c r="M149" s="78">
        <v>3.2800000000000003E-2</v>
      </c>
      <c r="N149" s="78">
        <v>9.4299999999999995E-2</v>
      </c>
      <c r="O149" s="77">
        <v>60876.56</v>
      </c>
      <c r="P149" s="77">
        <v>92.19</v>
      </c>
      <c r="Q149" s="77">
        <v>5.4444400000000002</v>
      </c>
      <c r="R149" s="77">
        <v>61.566540664000001</v>
      </c>
      <c r="S149" s="78">
        <v>0</v>
      </c>
      <c r="T149" s="78">
        <v>3.2000000000000002E-3</v>
      </c>
      <c r="U149" s="78">
        <v>6.9999999999999999E-4</v>
      </c>
    </row>
    <row r="150" spans="2:21">
      <c r="B150" t="s">
        <v>673</v>
      </c>
      <c r="C150" t="s">
        <v>674</v>
      </c>
      <c r="D150" t="s">
        <v>100</v>
      </c>
      <c r="E150" t="s">
        <v>123</v>
      </c>
      <c r="F150" t="s">
        <v>640</v>
      </c>
      <c r="G150" t="s">
        <v>641</v>
      </c>
      <c r="H150" t="s">
        <v>668</v>
      </c>
      <c r="I150" t="s">
        <v>208</v>
      </c>
      <c r="J150"/>
      <c r="K150" s="77">
        <v>2.63</v>
      </c>
      <c r="L150" t="s">
        <v>102</v>
      </c>
      <c r="M150" s="78">
        <v>0.04</v>
      </c>
      <c r="N150" s="78">
        <v>9.3299999999999994E-2</v>
      </c>
      <c r="O150" s="77">
        <v>62296.87</v>
      </c>
      <c r="P150" s="77">
        <v>96.6</v>
      </c>
      <c r="Q150" s="77">
        <v>9.1561299999999992</v>
      </c>
      <c r="R150" s="77">
        <v>69.334906419999996</v>
      </c>
      <c r="S150" s="78">
        <v>0</v>
      </c>
      <c r="T150" s="78">
        <v>3.5999999999999999E-3</v>
      </c>
      <c r="U150" s="78">
        <v>6.9999999999999999E-4</v>
      </c>
    </row>
    <row r="151" spans="2:21">
      <c r="B151" t="s">
        <v>675</v>
      </c>
      <c r="C151" t="s">
        <v>676</v>
      </c>
      <c r="D151" t="s">
        <v>100</v>
      </c>
      <c r="E151" t="s">
        <v>123</v>
      </c>
      <c r="F151" t="s">
        <v>677</v>
      </c>
      <c r="G151" t="s">
        <v>844</v>
      </c>
      <c r="H151" t="s">
        <v>678</v>
      </c>
      <c r="I151" t="s">
        <v>150</v>
      </c>
      <c r="J151"/>
      <c r="K151" s="77">
        <v>4.2699999999999996</v>
      </c>
      <c r="L151" t="s">
        <v>102</v>
      </c>
      <c r="M151" s="78">
        <v>3.2500000000000001E-2</v>
      </c>
      <c r="N151" s="78">
        <v>4.9399999999999999E-2</v>
      </c>
      <c r="O151" s="77">
        <v>31337.85</v>
      </c>
      <c r="P151" s="77">
        <v>97.23</v>
      </c>
      <c r="Q151" s="77">
        <v>0.53063000000000005</v>
      </c>
      <c r="R151" s="77">
        <v>31.000421554999999</v>
      </c>
      <c r="S151" s="78">
        <v>1E-4</v>
      </c>
      <c r="T151" s="78">
        <v>1.6000000000000001E-3</v>
      </c>
      <c r="U151" s="78">
        <v>2.9999999999999997E-4</v>
      </c>
    </row>
    <row r="152" spans="2:21">
      <c r="B152" t="s">
        <v>679</v>
      </c>
      <c r="C152" t="s">
        <v>680</v>
      </c>
      <c r="D152" t="s">
        <v>100</v>
      </c>
      <c r="E152" t="s">
        <v>123</v>
      </c>
      <c r="F152" t="s">
        <v>661</v>
      </c>
      <c r="G152" t="s">
        <v>349</v>
      </c>
      <c r="H152" t="s">
        <v>668</v>
      </c>
      <c r="I152" t="s">
        <v>208</v>
      </c>
      <c r="J152"/>
      <c r="K152" s="77">
        <v>3.01</v>
      </c>
      <c r="L152" t="s">
        <v>102</v>
      </c>
      <c r="M152" s="78">
        <v>3.3000000000000002E-2</v>
      </c>
      <c r="N152" s="78">
        <v>4.9799999999999997E-2</v>
      </c>
      <c r="O152" s="77">
        <v>73667.399999999994</v>
      </c>
      <c r="P152" s="77">
        <v>105.04</v>
      </c>
      <c r="Q152" s="77">
        <v>1.33996</v>
      </c>
      <c r="R152" s="77">
        <v>78.720196959999996</v>
      </c>
      <c r="S152" s="78">
        <v>1E-4</v>
      </c>
      <c r="T152" s="78">
        <v>4.1000000000000003E-3</v>
      </c>
      <c r="U152" s="78">
        <v>8.0000000000000004E-4</v>
      </c>
    </row>
    <row r="153" spans="2:21">
      <c r="B153" t="s">
        <v>681</v>
      </c>
      <c r="C153" t="s">
        <v>682</v>
      </c>
      <c r="D153" t="s">
        <v>100</v>
      </c>
      <c r="E153" t="s">
        <v>123</v>
      </c>
      <c r="F153" t="s">
        <v>683</v>
      </c>
      <c r="G153" t="s">
        <v>349</v>
      </c>
      <c r="H153" t="s">
        <v>668</v>
      </c>
      <c r="I153" t="s">
        <v>208</v>
      </c>
      <c r="J153"/>
      <c r="K153" s="77">
        <v>2.5</v>
      </c>
      <c r="L153" t="s">
        <v>102</v>
      </c>
      <c r="M153" s="78">
        <v>1E-3</v>
      </c>
      <c r="N153" s="78">
        <v>2.75E-2</v>
      </c>
      <c r="O153" s="77">
        <v>77551.59</v>
      </c>
      <c r="P153" s="77">
        <v>103.46</v>
      </c>
      <c r="Q153" s="77">
        <v>4.283E-2</v>
      </c>
      <c r="R153" s="77">
        <v>80.277705014000006</v>
      </c>
      <c r="S153" s="78">
        <v>1E-4</v>
      </c>
      <c r="T153" s="78">
        <v>4.1999999999999997E-3</v>
      </c>
      <c r="U153" s="78">
        <v>8.9999999999999998E-4</v>
      </c>
    </row>
    <row r="154" spans="2:21">
      <c r="B154" t="s">
        <v>684</v>
      </c>
      <c r="C154" t="s">
        <v>685</v>
      </c>
      <c r="D154" t="s">
        <v>100</v>
      </c>
      <c r="E154" t="s">
        <v>123</v>
      </c>
      <c r="F154" t="s">
        <v>683</v>
      </c>
      <c r="G154" t="s">
        <v>349</v>
      </c>
      <c r="H154" t="s">
        <v>668</v>
      </c>
      <c r="I154" t="s">
        <v>208</v>
      </c>
      <c r="J154"/>
      <c r="K154" s="77">
        <v>5.21</v>
      </c>
      <c r="L154" t="s">
        <v>102</v>
      </c>
      <c r="M154" s="78">
        <v>3.0000000000000001E-3</v>
      </c>
      <c r="N154" s="78">
        <v>3.73E-2</v>
      </c>
      <c r="O154" s="77">
        <v>43734.09</v>
      </c>
      <c r="P154" s="77">
        <v>91.84</v>
      </c>
      <c r="Q154" s="77">
        <v>0</v>
      </c>
      <c r="R154" s="77">
        <v>40.165388256</v>
      </c>
      <c r="S154" s="78">
        <v>1E-4</v>
      </c>
      <c r="T154" s="78">
        <v>2.0999999999999999E-3</v>
      </c>
      <c r="U154" s="78">
        <v>4.0000000000000002E-4</v>
      </c>
    </row>
    <row r="155" spans="2:21">
      <c r="B155" t="s">
        <v>686</v>
      </c>
      <c r="C155" t="s">
        <v>687</v>
      </c>
      <c r="D155" t="s">
        <v>100</v>
      </c>
      <c r="E155" t="s">
        <v>123</v>
      </c>
      <c r="F155" t="s">
        <v>683</v>
      </c>
      <c r="G155" t="s">
        <v>349</v>
      </c>
      <c r="H155" t="s">
        <v>668</v>
      </c>
      <c r="I155" t="s">
        <v>208</v>
      </c>
      <c r="J155"/>
      <c r="K155" s="77">
        <v>3.73</v>
      </c>
      <c r="L155" t="s">
        <v>102</v>
      </c>
      <c r="M155" s="78">
        <v>3.0000000000000001E-3</v>
      </c>
      <c r="N155" s="78">
        <v>3.6200000000000003E-2</v>
      </c>
      <c r="O155" s="77">
        <v>63520.24</v>
      </c>
      <c r="P155" s="77">
        <v>94.5</v>
      </c>
      <c r="Q155" s="77">
        <v>0</v>
      </c>
      <c r="R155" s="77">
        <v>60.026626800000003</v>
      </c>
      <c r="S155" s="78">
        <v>1E-4</v>
      </c>
      <c r="T155" s="78">
        <v>3.0999999999999999E-3</v>
      </c>
      <c r="U155" s="78">
        <v>5.9999999999999995E-4</v>
      </c>
    </row>
    <row r="156" spans="2:21">
      <c r="B156" t="s">
        <v>688</v>
      </c>
      <c r="C156" t="s">
        <v>689</v>
      </c>
      <c r="D156" t="s">
        <v>100</v>
      </c>
      <c r="E156" t="s">
        <v>123</v>
      </c>
      <c r="F156" t="s">
        <v>683</v>
      </c>
      <c r="G156" t="s">
        <v>349</v>
      </c>
      <c r="H156" t="s">
        <v>668</v>
      </c>
      <c r="I156" t="s">
        <v>208</v>
      </c>
      <c r="J156"/>
      <c r="K156" s="77">
        <v>3.24</v>
      </c>
      <c r="L156" t="s">
        <v>102</v>
      </c>
      <c r="M156" s="78">
        <v>3.0000000000000001E-3</v>
      </c>
      <c r="N156" s="78">
        <v>3.5499999999999997E-2</v>
      </c>
      <c r="O156" s="77">
        <v>24449.73</v>
      </c>
      <c r="P156" s="77">
        <v>92.47</v>
      </c>
      <c r="Q156" s="77">
        <v>0</v>
      </c>
      <c r="R156" s="77">
        <v>22.608665331000001</v>
      </c>
      <c r="S156" s="78">
        <v>1E-4</v>
      </c>
      <c r="T156" s="78">
        <v>1.1999999999999999E-3</v>
      </c>
      <c r="U156" s="78">
        <v>2.0000000000000001E-4</v>
      </c>
    </row>
    <row r="157" spans="2:21">
      <c r="B157" t="s">
        <v>690</v>
      </c>
      <c r="C157" t="s">
        <v>691</v>
      </c>
      <c r="D157" t="s">
        <v>100</v>
      </c>
      <c r="E157" t="s">
        <v>123</v>
      </c>
      <c r="F157" t="s">
        <v>692</v>
      </c>
      <c r="G157" t="s">
        <v>693</v>
      </c>
      <c r="H157" t="s">
        <v>211</v>
      </c>
      <c r="I157" t="s">
        <v>212</v>
      </c>
      <c r="J157"/>
      <c r="K157" s="77">
        <v>3.27</v>
      </c>
      <c r="L157" t="s">
        <v>102</v>
      </c>
      <c r="M157" s="78">
        <v>1.4800000000000001E-2</v>
      </c>
      <c r="N157" s="78">
        <v>4.2999999999999997E-2</v>
      </c>
      <c r="O157" s="77">
        <v>129214.87</v>
      </c>
      <c r="P157" s="77">
        <v>99.03</v>
      </c>
      <c r="Q157" s="77">
        <v>16.714369999999999</v>
      </c>
      <c r="R157" s="77">
        <v>144.67585576100001</v>
      </c>
      <c r="S157" s="78">
        <v>1E-4</v>
      </c>
      <c r="T157" s="78">
        <v>7.6E-3</v>
      </c>
      <c r="U157" s="78">
        <v>1.5E-3</v>
      </c>
    </row>
    <row r="158" spans="2:21">
      <c r="B158" t="s">
        <v>694</v>
      </c>
      <c r="C158" t="s">
        <v>695</v>
      </c>
      <c r="D158" t="s">
        <v>100</v>
      </c>
      <c r="E158" t="s">
        <v>123</v>
      </c>
      <c r="F158" t="s">
        <v>696</v>
      </c>
      <c r="G158" t="s">
        <v>112</v>
      </c>
      <c r="H158" t="s">
        <v>211</v>
      </c>
      <c r="I158" t="s">
        <v>212</v>
      </c>
      <c r="J158"/>
      <c r="K158" s="77">
        <v>1.51</v>
      </c>
      <c r="L158" t="s">
        <v>102</v>
      </c>
      <c r="M158" s="78">
        <v>4.9000000000000002E-2</v>
      </c>
      <c r="N158" s="78">
        <v>1E-4</v>
      </c>
      <c r="O158" s="77">
        <v>21397.74</v>
      </c>
      <c r="P158" s="77">
        <v>23.05</v>
      </c>
      <c r="Q158" s="77">
        <v>0</v>
      </c>
      <c r="R158" s="77">
        <v>4.9321790700000001</v>
      </c>
      <c r="S158" s="78">
        <v>0</v>
      </c>
      <c r="T158" s="78">
        <v>2.9999999999999997E-4</v>
      </c>
      <c r="U158" s="78">
        <v>1E-4</v>
      </c>
    </row>
    <row r="159" spans="2:21">
      <c r="B159" t="s">
        <v>697</v>
      </c>
      <c r="C159" t="s">
        <v>698</v>
      </c>
      <c r="D159" t="s">
        <v>123</v>
      </c>
      <c r="E159" t="s">
        <v>123</v>
      </c>
      <c r="F159" t="s">
        <v>699</v>
      </c>
      <c r="G159" t="s">
        <v>641</v>
      </c>
      <c r="H159" t="s">
        <v>211</v>
      </c>
      <c r="I159" t="s">
        <v>212</v>
      </c>
      <c r="J159"/>
      <c r="K159" s="77">
        <v>0.01</v>
      </c>
      <c r="L159" t="s">
        <v>102</v>
      </c>
      <c r="M159" s="78">
        <v>0.03</v>
      </c>
      <c r="N159" s="78">
        <v>1E-4</v>
      </c>
      <c r="O159" s="77">
        <v>79.650000000000006</v>
      </c>
      <c r="P159" s="77">
        <v>29.41732</v>
      </c>
      <c r="Q159" s="77">
        <v>0</v>
      </c>
      <c r="R159" s="77">
        <v>2.343089538E-2</v>
      </c>
      <c r="S159" s="78">
        <v>0</v>
      </c>
      <c r="T159" s="78">
        <v>0</v>
      </c>
      <c r="U159" s="78">
        <v>0</v>
      </c>
    </row>
    <row r="160" spans="2:21">
      <c r="B160" t="s">
        <v>700</v>
      </c>
      <c r="C160" t="s">
        <v>701</v>
      </c>
      <c r="D160" t="s">
        <v>100</v>
      </c>
      <c r="E160" t="s">
        <v>123</v>
      </c>
      <c r="F160" t="s">
        <v>702</v>
      </c>
      <c r="G160" t="s">
        <v>349</v>
      </c>
      <c r="H160" t="s">
        <v>211</v>
      </c>
      <c r="I160" t="s">
        <v>212</v>
      </c>
      <c r="J160"/>
      <c r="K160" s="77">
        <v>3.42</v>
      </c>
      <c r="L160" t="s">
        <v>102</v>
      </c>
      <c r="M160" s="78">
        <v>1.9E-2</v>
      </c>
      <c r="N160" s="78">
        <v>3.5000000000000003E-2</v>
      </c>
      <c r="O160" s="77">
        <v>63720.959999999999</v>
      </c>
      <c r="P160" s="77">
        <v>101</v>
      </c>
      <c r="Q160" s="77">
        <v>0</v>
      </c>
      <c r="R160" s="77">
        <v>64.358169599999997</v>
      </c>
      <c r="S160" s="78">
        <v>1E-4</v>
      </c>
      <c r="T160" s="78">
        <v>3.3999999999999998E-3</v>
      </c>
      <c r="U160" s="78">
        <v>6.9999999999999999E-4</v>
      </c>
    </row>
    <row r="161" spans="2:21">
      <c r="B161" t="s">
        <v>703</v>
      </c>
      <c r="C161" t="s">
        <v>704</v>
      </c>
      <c r="D161" t="s">
        <v>100</v>
      </c>
      <c r="E161" t="s">
        <v>123</v>
      </c>
      <c r="F161" t="s">
        <v>705</v>
      </c>
      <c r="G161" t="s">
        <v>349</v>
      </c>
      <c r="H161" t="s">
        <v>211</v>
      </c>
      <c r="I161" t="s">
        <v>212</v>
      </c>
      <c r="J161"/>
      <c r="K161" s="77">
        <v>3.75</v>
      </c>
      <c r="L161" t="s">
        <v>102</v>
      </c>
      <c r="M161" s="78">
        <v>2.75E-2</v>
      </c>
      <c r="N161" s="78">
        <v>2.86E-2</v>
      </c>
      <c r="O161" s="77">
        <v>66739.19</v>
      </c>
      <c r="P161" s="77">
        <v>109.41</v>
      </c>
      <c r="Q161" s="77">
        <v>1.0076799999999999</v>
      </c>
      <c r="R161" s="77">
        <v>74.027027778999994</v>
      </c>
      <c r="S161" s="78">
        <v>1E-4</v>
      </c>
      <c r="T161" s="78">
        <v>3.8999999999999998E-3</v>
      </c>
      <c r="U161" s="78">
        <v>8.0000000000000004E-4</v>
      </c>
    </row>
    <row r="162" spans="2:21">
      <c r="B162" t="s">
        <v>706</v>
      </c>
      <c r="C162" t="s">
        <v>707</v>
      </c>
      <c r="D162" t="s">
        <v>100</v>
      </c>
      <c r="E162" t="s">
        <v>123</v>
      </c>
      <c r="F162" t="s">
        <v>705</v>
      </c>
      <c r="G162" t="s">
        <v>349</v>
      </c>
      <c r="H162" t="s">
        <v>211</v>
      </c>
      <c r="I162" t="s">
        <v>212</v>
      </c>
      <c r="J162"/>
      <c r="K162" s="77">
        <v>5.41</v>
      </c>
      <c r="L162" t="s">
        <v>102</v>
      </c>
      <c r="M162" s="78">
        <v>8.5000000000000006E-3</v>
      </c>
      <c r="N162" s="78">
        <v>3.0200000000000001E-2</v>
      </c>
      <c r="O162" s="77">
        <v>51344.84</v>
      </c>
      <c r="P162" s="77">
        <v>97.44</v>
      </c>
      <c r="Q162" s="77">
        <v>0</v>
      </c>
      <c r="R162" s="77">
        <v>50.030412095999999</v>
      </c>
      <c r="S162" s="78">
        <v>1E-4</v>
      </c>
      <c r="T162" s="78">
        <v>2.5999999999999999E-3</v>
      </c>
      <c r="U162" s="78">
        <v>5.0000000000000001E-4</v>
      </c>
    </row>
    <row r="163" spans="2:21">
      <c r="B163" t="s">
        <v>708</v>
      </c>
      <c r="C163" t="s">
        <v>709</v>
      </c>
      <c r="D163" t="s">
        <v>100</v>
      </c>
      <c r="E163" t="s">
        <v>123</v>
      </c>
      <c r="F163" t="s">
        <v>705</v>
      </c>
      <c r="G163" t="s">
        <v>349</v>
      </c>
      <c r="H163" t="s">
        <v>211</v>
      </c>
      <c r="I163" t="s">
        <v>212</v>
      </c>
      <c r="J163"/>
      <c r="K163" s="77">
        <v>6.73</v>
      </c>
      <c r="L163" t="s">
        <v>102</v>
      </c>
      <c r="M163" s="78">
        <v>3.1800000000000002E-2</v>
      </c>
      <c r="N163" s="78">
        <v>3.61E-2</v>
      </c>
      <c r="O163" s="77">
        <v>21822.04</v>
      </c>
      <c r="P163" s="77">
        <v>100.16</v>
      </c>
      <c r="Q163" s="77">
        <v>0</v>
      </c>
      <c r="R163" s="77">
        <v>21.856955264</v>
      </c>
      <c r="S163" s="78">
        <v>1E-4</v>
      </c>
      <c r="T163" s="78">
        <v>1.1000000000000001E-3</v>
      </c>
      <c r="U163" s="78">
        <v>2.0000000000000001E-4</v>
      </c>
    </row>
    <row r="164" spans="2:21">
      <c r="B164" t="s">
        <v>710</v>
      </c>
      <c r="C164" t="s">
        <v>711</v>
      </c>
      <c r="D164" t="s">
        <v>100</v>
      </c>
      <c r="E164" t="s">
        <v>123</v>
      </c>
      <c r="F164" t="s">
        <v>712</v>
      </c>
      <c r="G164" t="s">
        <v>356</v>
      </c>
      <c r="H164" t="s">
        <v>211</v>
      </c>
      <c r="I164" t="s">
        <v>212</v>
      </c>
      <c r="J164"/>
      <c r="K164" s="77">
        <v>2.5099999999999998</v>
      </c>
      <c r="L164" t="s">
        <v>102</v>
      </c>
      <c r="M164" s="78">
        <v>1.6400000000000001E-2</v>
      </c>
      <c r="N164" s="78">
        <v>2.8799999999999999E-2</v>
      </c>
      <c r="O164" s="77">
        <v>28466.04</v>
      </c>
      <c r="P164" s="77">
        <v>107.69</v>
      </c>
      <c r="Q164" s="77">
        <v>0</v>
      </c>
      <c r="R164" s="77">
        <v>30.655078476</v>
      </c>
      <c r="S164" s="78">
        <v>1E-4</v>
      </c>
      <c r="T164" s="78">
        <v>1.6000000000000001E-3</v>
      </c>
      <c r="U164" s="78">
        <v>2.9999999999999997E-4</v>
      </c>
    </row>
    <row r="165" spans="2:21">
      <c r="B165" s="84" t="s">
        <v>255</v>
      </c>
      <c r="C165" s="16"/>
      <c r="D165" s="16"/>
      <c r="E165" s="16"/>
      <c r="F165" s="16"/>
      <c r="K165" s="85">
        <v>3.98</v>
      </c>
      <c r="N165" s="86">
        <v>5.6899999999999999E-2</v>
      </c>
      <c r="O165" s="85">
        <v>2229914.2400000002</v>
      </c>
      <c r="Q165" s="85">
        <v>34.966729999999998</v>
      </c>
      <c r="R165" s="85">
        <v>2077.9106241630002</v>
      </c>
      <c r="T165" s="86">
        <v>0.109</v>
      </c>
      <c r="U165" s="86">
        <v>2.2200000000000001E-2</v>
      </c>
    </row>
    <row r="166" spans="2:21">
      <c r="B166" t="s">
        <v>713</v>
      </c>
      <c r="C166" t="s">
        <v>714</v>
      </c>
      <c r="D166" t="s">
        <v>100</v>
      </c>
      <c r="E166" t="s">
        <v>123</v>
      </c>
      <c r="F166" t="s">
        <v>715</v>
      </c>
      <c r="G166" t="s">
        <v>716</v>
      </c>
      <c r="H166" t="s">
        <v>372</v>
      </c>
      <c r="I166" t="s">
        <v>208</v>
      </c>
      <c r="J166"/>
      <c r="K166" s="77">
        <v>0.42</v>
      </c>
      <c r="L166" t="s">
        <v>102</v>
      </c>
      <c r="M166" s="78">
        <v>1.0500000000000001E-2</v>
      </c>
      <c r="N166" s="78">
        <v>4.8399999999999999E-2</v>
      </c>
      <c r="O166" s="77">
        <v>0.01</v>
      </c>
      <c r="P166" s="77">
        <v>100.82</v>
      </c>
      <c r="Q166" s="77">
        <v>0</v>
      </c>
      <c r="R166" s="77">
        <v>1.0081999999999999E-5</v>
      </c>
      <c r="S166" s="78">
        <v>0</v>
      </c>
      <c r="T166" s="78">
        <v>0</v>
      </c>
      <c r="U166" s="78">
        <v>0</v>
      </c>
    </row>
    <row r="167" spans="2:21">
      <c r="B167" t="s">
        <v>717</v>
      </c>
      <c r="C167" t="s">
        <v>718</v>
      </c>
      <c r="D167" t="s">
        <v>100</v>
      </c>
      <c r="E167" t="s">
        <v>123</v>
      </c>
      <c r="F167" t="s">
        <v>388</v>
      </c>
      <c r="G167" t="s">
        <v>349</v>
      </c>
      <c r="H167" t="s">
        <v>389</v>
      </c>
      <c r="I167" t="s">
        <v>208</v>
      </c>
      <c r="J167"/>
      <c r="K167" s="77">
        <v>0.01</v>
      </c>
      <c r="L167" t="s">
        <v>102</v>
      </c>
      <c r="M167" s="78">
        <v>3.5000000000000003E-2</v>
      </c>
      <c r="N167" s="78">
        <v>0.14069999999999999</v>
      </c>
      <c r="O167" s="77">
        <v>15128.59</v>
      </c>
      <c r="P167" s="77">
        <v>101.64</v>
      </c>
      <c r="Q167" s="77">
        <v>0</v>
      </c>
      <c r="R167" s="77">
        <v>15.376698876000001</v>
      </c>
      <c r="S167" s="78">
        <v>1E-4</v>
      </c>
      <c r="T167" s="78">
        <v>8.0000000000000004E-4</v>
      </c>
      <c r="U167" s="78">
        <v>2.0000000000000001E-4</v>
      </c>
    </row>
    <row r="168" spans="2:21">
      <c r="B168" t="s">
        <v>719</v>
      </c>
      <c r="C168" t="s">
        <v>720</v>
      </c>
      <c r="D168" t="s">
        <v>100</v>
      </c>
      <c r="E168" t="s">
        <v>123</v>
      </c>
      <c r="F168" t="s">
        <v>396</v>
      </c>
      <c r="G168" t="s">
        <v>349</v>
      </c>
      <c r="H168" t="s">
        <v>389</v>
      </c>
      <c r="I168" t="s">
        <v>208</v>
      </c>
      <c r="J168"/>
      <c r="K168" s="77">
        <v>6.06</v>
      </c>
      <c r="L168" t="s">
        <v>102</v>
      </c>
      <c r="M168" s="78">
        <v>2.5499999999999998E-2</v>
      </c>
      <c r="N168" s="78">
        <v>5.2400000000000002E-2</v>
      </c>
      <c r="O168" s="77">
        <v>116572.86</v>
      </c>
      <c r="P168" s="77">
        <v>85.31</v>
      </c>
      <c r="Q168" s="77">
        <v>5.85886</v>
      </c>
      <c r="R168" s="77">
        <v>105.307166866</v>
      </c>
      <c r="S168" s="78">
        <v>1E-4</v>
      </c>
      <c r="T168" s="78">
        <v>5.4999999999999997E-3</v>
      </c>
      <c r="U168" s="78">
        <v>1.1000000000000001E-3</v>
      </c>
    </row>
    <row r="169" spans="2:21">
      <c r="B169" t="s">
        <v>721</v>
      </c>
      <c r="C169" t="s">
        <v>722</v>
      </c>
      <c r="D169" t="s">
        <v>100</v>
      </c>
      <c r="E169" t="s">
        <v>123</v>
      </c>
      <c r="F169" t="s">
        <v>723</v>
      </c>
      <c r="G169" t="s">
        <v>349</v>
      </c>
      <c r="H169" t="s">
        <v>389</v>
      </c>
      <c r="I169" t="s">
        <v>208</v>
      </c>
      <c r="J169"/>
      <c r="K169" s="77">
        <v>1.31</v>
      </c>
      <c r="L169" t="s">
        <v>102</v>
      </c>
      <c r="M169" s="78">
        <v>2.5499999999999998E-2</v>
      </c>
      <c r="N169" s="78">
        <v>4.9399999999999999E-2</v>
      </c>
      <c r="O169" s="77">
        <v>23895.360000000001</v>
      </c>
      <c r="P169" s="77">
        <v>97.06</v>
      </c>
      <c r="Q169" s="77">
        <v>0</v>
      </c>
      <c r="R169" s="77">
        <v>23.192836415999999</v>
      </c>
      <c r="S169" s="78">
        <v>1E-4</v>
      </c>
      <c r="T169" s="78">
        <v>1.1999999999999999E-3</v>
      </c>
      <c r="U169" s="78">
        <v>2.0000000000000001E-4</v>
      </c>
    </row>
    <row r="170" spans="2:21">
      <c r="B170" t="s">
        <v>724</v>
      </c>
      <c r="C170" t="s">
        <v>725</v>
      </c>
      <c r="D170" t="s">
        <v>100</v>
      </c>
      <c r="E170" t="s">
        <v>123</v>
      </c>
      <c r="F170" t="s">
        <v>726</v>
      </c>
      <c r="G170" t="s">
        <v>460</v>
      </c>
      <c r="H170" t="s">
        <v>461</v>
      </c>
      <c r="I170" t="s">
        <v>150</v>
      </c>
      <c r="J170"/>
      <c r="K170" s="77">
        <v>1</v>
      </c>
      <c r="L170" t="s">
        <v>102</v>
      </c>
      <c r="M170" s="78">
        <v>4.1000000000000002E-2</v>
      </c>
      <c r="N170" s="78">
        <v>5.5E-2</v>
      </c>
      <c r="O170" s="77">
        <v>16595.849999999999</v>
      </c>
      <c r="P170" s="77">
        <v>98.7</v>
      </c>
      <c r="Q170" s="77">
        <v>0.34022000000000002</v>
      </c>
      <c r="R170" s="77">
        <v>16.720323950000001</v>
      </c>
      <c r="S170" s="78">
        <v>1E-4</v>
      </c>
      <c r="T170" s="78">
        <v>8.9999999999999998E-4</v>
      </c>
      <c r="U170" s="78">
        <v>2.0000000000000001E-4</v>
      </c>
    </row>
    <row r="171" spans="2:21">
      <c r="B171" t="s">
        <v>727</v>
      </c>
      <c r="C171" t="s">
        <v>728</v>
      </c>
      <c r="D171" t="s">
        <v>100</v>
      </c>
      <c r="E171" t="s">
        <v>123</v>
      </c>
      <c r="F171" t="s">
        <v>494</v>
      </c>
      <c r="G171" t="s">
        <v>127</v>
      </c>
      <c r="H171" t="s">
        <v>389</v>
      </c>
      <c r="I171" t="s">
        <v>208</v>
      </c>
      <c r="J171"/>
      <c r="K171" s="77">
        <v>1.54</v>
      </c>
      <c r="L171" t="s">
        <v>102</v>
      </c>
      <c r="M171" s="78">
        <v>2.7E-2</v>
      </c>
      <c r="N171" s="78">
        <v>5.0500000000000003E-2</v>
      </c>
      <c r="O171" s="77">
        <v>728.66</v>
      </c>
      <c r="P171" s="77">
        <v>96.65</v>
      </c>
      <c r="Q171" s="77">
        <v>0</v>
      </c>
      <c r="R171" s="77">
        <v>0.70424989000000005</v>
      </c>
      <c r="S171" s="78">
        <v>0</v>
      </c>
      <c r="T171" s="78">
        <v>0</v>
      </c>
      <c r="U171" s="78">
        <v>0</v>
      </c>
    </row>
    <row r="172" spans="2:21">
      <c r="B172" t="s">
        <v>729</v>
      </c>
      <c r="C172" t="s">
        <v>730</v>
      </c>
      <c r="D172" t="s">
        <v>100</v>
      </c>
      <c r="E172" t="s">
        <v>123</v>
      </c>
      <c r="F172" t="s">
        <v>494</v>
      </c>
      <c r="G172" t="s">
        <v>127</v>
      </c>
      <c r="H172" t="s">
        <v>389</v>
      </c>
      <c r="I172" t="s">
        <v>208</v>
      </c>
      <c r="J172"/>
      <c r="K172" s="77">
        <v>3.82</v>
      </c>
      <c r="L172" t="s">
        <v>102</v>
      </c>
      <c r="M172" s="78">
        <v>4.5600000000000002E-2</v>
      </c>
      <c r="N172" s="78">
        <v>5.2600000000000001E-2</v>
      </c>
      <c r="O172" s="77">
        <v>29440.5</v>
      </c>
      <c r="P172" s="77">
        <v>97.85</v>
      </c>
      <c r="Q172" s="77">
        <v>0</v>
      </c>
      <c r="R172" s="77">
        <v>28.807529250000002</v>
      </c>
      <c r="S172" s="78">
        <v>1E-4</v>
      </c>
      <c r="T172" s="78">
        <v>1.5E-3</v>
      </c>
      <c r="U172" s="78">
        <v>2.9999999999999997E-4</v>
      </c>
    </row>
    <row r="173" spans="2:21">
      <c r="B173" t="s">
        <v>731</v>
      </c>
      <c r="C173" t="s">
        <v>732</v>
      </c>
      <c r="D173" t="s">
        <v>100</v>
      </c>
      <c r="E173" t="s">
        <v>123</v>
      </c>
      <c r="F173" t="s">
        <v>522</v>
      </c>
      <c r="G173" t="s">
        <v>132</v>
      </c>
      <c r="H173" t="s">
        <v>499</v>
      </c>
      <c r="I173" t="s">
        <v>208</v>
      </c>
      <c r="J173"/>
      <c r="K173" s="77">
        <v>8.8699999999999992</v>
      </c>
      <c r="L173" t="s">
        <v>102</v>
      </c>
      <c r="M173" s="78">
        <v>2.7900000000000001E-2</v>
      </c>
      <c r="N173" s="78">
        <v>5.1200000000000002E-2</v>
      </c>
      <c r="O173" s="77">
        <v>27877.919999999998</v>
      </c>
      <c r="P173" s="77">
        <v>82.09</v>
      </c>
      <c r="Q173" s="77">
        <v>0</v>
      </c>
      <c r="R173" s="77">
        <v>22.884984528</v>
      </c>
      <c r="S173" s="78">
        <v>1E-4</v>
      </c>
      <c r="T173" s="78">
        <v>1.1999999999999999E-3</v>
      </c>
      <c r="U173" s="78">
        <v>2.0000000000000001E-4</v>
      </c>
    </row>
    <row r="174" spans="2:21">
      <c r="B174" t="s">
        <v>733</v>
      </c>
      <c r="C174" t="s">
        <v>734</v>
      </c>
      <c r="D174" t="s">
        <v>100</v>
      </c>
      <c r="E174" t="s">
        <v>123</v>
      </c>
      <c r="F174" t="s">
        <v>735</v>
      </c>
      <c r="G174" t="s">
        <v>128</v>
      </c>
      <c r="H174" t="s">
        <v>502</v>
      </c>
      <c r="I174" t="s">
        <v>150</v>
      </c>
      <c r="J174"/>
      <c r="K174" s="77">
        <v>1.76</v>
      </c>
      <c r="L174" t="s">
        <v>102</v>
      </c>
      <c r="M174" s="78">
        <v>6.0999999999999999E-2</v>
      </c>
      <c r="N174" s="78">
        <v>6.4000000000000001E-2</v>
      </c>
      <c r="O174" s="77">
        <v>59738.400000000001</v>
      </c>
      <c r="P174" s="77">
        <v>100.83</v>
      </c>
      <c r="Q174" s="77">
        <v>0</v>
      </c>
      <c r="R174" s="77">
        <v>60.234228719999997</v>
      </c>
      <c r="S174" s="78">
        <v>2.0000000000000001E-4</v>
      </c>
      <c r="T174" s="78">
        <v>3.2000000000000002E-3</v>
      </c>
      <c r="U174" s="78">
        <v>5.9999999999999995E-4</v>
      </c>
    </row>
    <row r="175" spans="2:21">
      <c r="B175" t="s">
        <v>736</v>
      </c>
      <c r="C175" t="s">
        <v>737</v>
      </c>
      <c r="D175" t="s">
        <v>100</v>
      </c>
      <c r="E175" t="s">
        <v>123</v>
      </c>
      <c r="F175" t="s">
        <v>550</v>
      </c>
      <c r="G175" t="s">
        <v>460</v>
      </c>
      <c r="H175" t="s">
        <v>499</v>
      </c>
      <c r="I175" t="s">
        <v>208</v>
      </c>
      <c r="J175"/>
      <c r="K175" s="77">
        <v>7.46</v>
      </c>
      <c r="L175" t="s">
        <v>102</v>
      </c>
      <c r="M175" s="78">
        <v>3.0499999999999999E-2</v>
      </c>
      <c r="N175" s="78">
        <v>5.2299999999999999E-2</v>
      </c>
      <c r="O175" s="77">
        <v>49624.82</v>
      </c>
      <c r="P175" s="77">
        <v>85.55</v>
      </c>
      <c r="Q175" s="77">
        <v>0.75678000000000001</v>
      </c>
      <c r="R175" s="77">
        <v>43.210813510000001</v>
      </c>
      <c r="S175" s="78">
        <v>1E-4</v>
      </c>
      <c r="T175" s="78">
        <v>2.3E-3</v>
      </c>
      <c r="U175" s="78">
        <v>5.0000000000000001E-4</v>
      </c>
    </row>
    <row r="176" spans="2:21">
      <c r="B176" t="s">
        <v>738</v>
      </c>
      <c r="C176" t="s">
        <v>739</v>
      </c>
      <c r="D176" t="s">
        <v>100</v>
      </c>
      <c r="E176" t="s">
        <v>123</v>
      </c>
      <c r="F176" t="s">
        <v>550</v>
      </c>
      <c r="G176" t="s">
        <v>460</v>
      </c>
      <c r="H176" t="s">
        <v>499</v>
      </c>
      <c r="I176" t="s">
        <v>208</v>
      </c>
      <c r="J176"/>
      <c r="K176" s="77">
        <v>2.89</v>
      </c>
      <c r="L176" t="s">
        <v>102</v>
      </c>
      <c r="M176" s="78">
        <v>2.9100000000000001E-2</v>
      </c>
      <c r="N176" s="78">
        <v>5.04E-2</v>
      </c>
      <c r="O176" s="77">
        <v>24526.01</v>
      </c>
      <c r="P176" s="77">
        <v>94.28</v>
      </c>
      <c r="Q176" s="77">
        <v>0.35685</v>
      </c>
      <c r="R176" s="77">
        <v>23.479972228000001</v>
      </c>
      <c r="S176" s="78">
        <v>0</v>
      </c>
      <c r="T176" s="78">
        <v>1.1999999999999999E-3</v>
      </c>
      <c r="U176" s="78">
        <v>2.9999999999999997E-4</v>
      </c>
    </row>
    <row r="177" spans="2:21">
      <c r="B177" t="s">
        <v>740</v>
      </c>
      <c r="C177" t="s">
        <v>741</v>
      </c>
      <c r="D177" t="s">
        <v>100</v>
      </c>
      <c r="E177" t="s">
        <v>123</v>
      </c>
      <c r="F177" t="s">
        <v>550</v>
      </c>
      <c r="G177" t="s">
        <v>460</v>
      </c>
      <c r="H177" t="s">
        <v>499</v>
      </c>
      <c r="I177" t="s">
        <v>208</v>
      </c>
      <c r="J177"/>
      <c r="K177" s="77">
        <v>6.7</v>
      </c>
      <c r="L177" t="s">
        <v>102</v>
      </c>
      <c r="M177" s="78">
        <v>3.0499999999999999E-2</v>
      </c>
      <c r="N177" s="78">
        <v>5.1499999999999997E-2</v>
      </c>
      <c r="O177" s="77">
        <v>66717.990000000005</v>
      </c>
      <c r="P177" s="77">
        <v>87.42</v>
      </c>
      <c r="Q177" s="77">
        <v>1.01745</v>
      </c>
      <c r="R177" s="77">
        <v>59.342316857999997</v>
      </c>
      <c r="S177" s="78">
        <v>1E-4</v>
      </c>
      <c r="T177" s="78">
        <v>3.0999999999999999E-3</v>
      </c>
      <c r="U177" s="78">
        <v>5.9999999999999995E-4</v>
      </c>
    </row>
    <row r="178" spans="2:21">
      <c r="B178" t="s">
        <v>742</v>
      </c>
      <c r="C178" t="s">
        <v>743</v>
      </c>
      <c r="D178" t="s">
        <v>100</v>
      </c>
      <c r="E178" t="s">
        <v>123</v>
      </c>
      <c r="F178" t="s">
        <v>550</v>
      </c>
      <c r="G178" t="s">
        <v>460</v>
      </c>
      <c r="H178" t="s">
        <v>499</v>
      </c>
      <c r="I178" t="s">
        <v>208</v>
      </c>
      <c r="J178"/>
      <c r="K178" s="77">
        <v>8.33</v>
      </c>
      <c r="L178" t="s">
        <v>102</v>
      </c>
      <c r="M178" s="78">
        <v>2.63E-2</v>
      </c>
      <c r="N178" s="78">
        <v>5.28E-2</v>
      </c>
      <c r="O178" s="77">
        <v>71686.080000000002</v>
      </c>
      <c r="P178" s="77">
        <v>80.77</v>
      </c>
      <c r="Q178" s="77">
        <v>0.94267000000000001</v>
      </c>
      <c r="R178" s="77">
        <v>58.843516815999998</v>
      </c>
      <c r="S178" s="78">
        <v>1E-4</v>
      </c>
      <c r="T178" s="78">
        <v>3.0999999999999999E-3</v>
      </c>
      <c r="U178" s="78">
        <v>5.9999999999999995E-4</v>
      </c>
    </row>
    <row r="179" spans="2:21">
      <c r="B179" t="s">
        <v>744</v>
      </c>
      <c r="C179" t="s">
        <v>745</v>
      </c>
      <c r="D179" t="s">
        <v>100</v>
      </c>
      <c r="E179" t="s">
        <v>123</v>
      </c>
      <c r="F179" t="s">
        <v>746</v>
      </c>
      <c r="G179" t="s">
        <v>747</v>
      </c>
      <c r="H179" t="s">
        <v>499</v>
      </c>
      <c r="I179" t="s">
        <v>208</v>
      </c>
      <c r="J179"/>
      <c r="K179" s="77">
        <v>0.11</v>
      </c>
      <c r="L179" t="s">
        <v>102</v>
      </c>
      <c r="M179" s="78">
        <v>3.4000000000000002E-2</v>
      </c>
      <c r="N179" s="78">
        <v>6.59E-2</v>
      </c>
      <c r="O179" s="77">
        <v>183.08</v>
      </c>
      <c r="P179" s="77">
        <v>100.13</v>
      </c>
      <c r="Q179" s="77">
        <v>0</v>
      </c>
      <c r="R179" s="77">
        <v>0.18331800400000001</v>
      </c>
      <c r="S179" s="78">
        <v>0</v>
      </c>
      <c r="T179" s="78">
        <v>0</v>
      </c>
      <c r="U179" s="78">
        <v>0</v>
      </c>
    </row>
    <row r="180" spans="2:21">
      <c r="B180" t="s">
        <v>748</v>
      </c>
      <c r="C180" t="s">
        <v>749</v>
      </c>
      <c r="D180" t="s">
        <v>100</v>
      </c>
      <c r="E180" t="s">
        <v>123</v>
      </c>
      <c r="F180" t="s">
        <v>562</v>
      </c>
      <c r="G180" t="s">
        <v>460</v>
      </c>
      <c r="H180" t="s">
        <v>499</v>
      </c>
      <c r="I180" t="s">
        <v>208</v>
      </c>
      <c r="J180"/>
      <c r="K180" s="77">
        <v>6.13</v>
      </c>
      <c r="L180" t="s">
        <v>102</v>
      </c>
      <c r="M180" s="78">
        <v>2.64E-2</v>
      </c>
      <c r="N180" s="78">
        <v>5.2200000000000003E-2</v>
      </c>
      <c r="O180" s="77">
        <v>122282.62</v>
      </c>
      <c r="P180" s="77">
        <v>86.46</v>
      </c>
      <c r="Q180" s="77">
        <v>0</v>
      </c>
      <c r="R180" s="77">
        <v>105.725553252</v>
      </c>
      <c r="S180" s="78">
        <v>1E-4</v>
      </c>
      <c r="T180" s="78">
        <v>5.4999999999999997E-3</v>
      </c>
      <c r="U180" s="78">
        <v>1.1000000000000001E-3</v>
      </c>
    </row>
    <row r="181" spans="2:21">
      <c r="B181" t="s">
        <v>750</v>
      </c>
      <c r="C181" t="s">
        <v>751</v>
      </c>
      <c r="D181" t="s">
        <v>100</v>
      </c>
      <c r="E181" t="s">
        <v>123</v>
      </c>
      <c r="F181" t="s">
        <v>562</v>
      </c>
      <c r="G181" t="s">
        <v>460</v>
      </c>
      <c r="H181" t="s">
        <v>499</v>
      </c>
      <c r="I181" t="s">
        <v>208</v>
      </c>
      <c r="J181"/>
      <c r="K181" s="77">
        <v>7.74</v>
      </c>
      <c r="L181" t="s">
        <v>102</v>
      </c>
      <c r="M181" s="78">
        <v>2.5000000000000001E-2</v>
      </c>
      <c r="N181" s="78">
        <v>5.4399999999999997E-2</v>
      </c>
      <c r="O181" s="77">
        <v>68040.69</v>
      </c>
      <c r="P181" s="77">
        <v>80.78</v>
      </c>
      <c r="Q181" s="77">
        <v>0</v>
      </c>
      <c r="R181" s="77">
        <v>54.963269382</v>
      </c>
      <c r="S181" s="78">
        <v>1E-4</v>
      </c>
      <c r="T181" s="78">
        <v>2.8999999999999998E-3</v>
      </c>
      <c r="U181" s="78">
        <v>5.9999999999999995E-4</v>
      </c>
    </row>
    <row r="182" spans="2:21">
      <c r="B182" t="s">
        <v>752</v>
      </c>
      <c r="C182" t="s">
        <v>753</v>
      </c>
      <c r="D182" t="s">
        <v>100</v>
      </c>
      <c r="E182" t="s">
        <v>123</v>
      </c>
      <c r="F182" t="s">
        <v>754</v>
      </c>
      <c r="G182" t="s">
        <v>460</v>
      </c>
      <c r="H182" t="s">
        <v>502</v>
      </c>
      <c r="I182" t="s">
        <v>150</v>
      </c>
      <c r="J182"/>
      <c r="K182" s="77">
        <v>6.71</v>
      </c>
      <c r="L182" t="s">
        <v>102</v>
      </c>
      <c r="M182" s="78">
        <v>2.98E-2</v>
      </c>
      <c r="N182" s="78">
        <v>5.3100000000000001E-2</v>
      </c>
      <c r="O182" s="77">
        <v>38900.85</v>
      </c>
      <c r="P182" s="77">
        <v>86.08</v>
      </c>
      <c r="Q182" s="77">
        <v>0.57962000000000002</v>
      </c>
      <c r="R182" s="77">
        <v>34.065471680000002</v>
      </c>
      <c r="S182" s="78">
        <v>1E-4</v>
      </c>
      <c r="T182" s="78">
        <v>1.8E-3</v>
      </c>
      <c r="U182" s="78">
        <v>4.0000000000000002E-4</v>
      </c>
    </row>
    <row r="183" spans="2:21">
      <c r="B183" t="s">
        <v>755</v>
      </c>
      <c r="C183" t="s">
        <v>756</v>
      </c>
      <c r="D183" t="s">
        <v>100</v>
      </c>
      <c r="E183" t="s">
        <v>123</v>
      </c>
      <c r="F183" t="s">
        <v>754</v>
      </c>
      <c r="G183" t="s">
        <v>460</v>
      </c>
      <c r="H183" t="s">
        <v>502</v>
      </c>
      <c r="I183" t="s">
        <v>150</v>
      </c>
      <c r="J183"/>
      <c r="K183" s="77">
        <v>5.45</v>
      </c>
      <c r="L183" t="s">
        <v>102</v>
      </c>
      <c r="M183" s="78">
        <v>3.4299999999999997E-2</v>
      </c>
      <c r="N183" s="78">
        <v>5.0099999999999999E-2</v>
      </c>
      <c r="O183" s="77">
        <v>49045.87</v>
      </c>
      <c r="P183" s="77">
        <v>92.15</v>
      </c>
      <c r="Q183" s="77">
        <v>0.84114</v>
      </c>
      <c r="R183" s="77">
        <v>46.036909205000001</v>
      </c>
      <c r="S183" s="78">
        <v>2.0000000000000001E-4</v>
      </c>
      <c r="T183" s="78">
        <v>2.3999999999999998E-3</v>
      </c>
      <c r="U183" s="78">
        <v>5.0000000000000001E-4</v>
      </c>
    </row>
    <row r="184" spans="2:21">
      <c r="B184" t="s">
        <v>757</v>
      </c>
      <c r="C184" t="s">
        <v>758</v>
      </c>
      <c r="D184" t="s">
        <v>100</v>
      </c>
      <c r="E184" t="s">
        <v>123</v>
      </c>
      <c r="F184" t="s">
        <v>580</v>
      </c>
      <c r="G184" t="s">
        <v>460</v>
      </c>
      <c r="H184" t="s">
        <v>499</v>
      </c>
      <c r="I184" t="s">
        <v>208</v>
      </c>
      <c r="J184"/>
      <c r="K184" s="77">
        <v>2</v>
      </c>
      <c r="L184" t="s">
        <v>102</v>
      </c>
      <c r="M184" s="78">
        <v>3.61E-2</v>
      </c>
      <c r="N184" s="78">
        <v>4.9399999999999999E-2</v>
      </c>
      <c r="O184" s="77">
        <v>100949.81</v>
      </c>
      <c r="P184" s="77">
        <v>98.99</v>
      </c>
      <c r="Q184" s="77">
        <v>0</v>
      </c>
      <c r="R184" s="77">
        <v>99.930216919000003</v>
      </c>
      <c r="S184" s="78">
        <v>1E-4</v>
      </c>
      <c r="T184" s="78">
        <v>5.1999999999999998E-3</v>
      </c>
      <c r="U184" s="78">
        <v>1.1000000000000001E-3</v>
      </c>
    </row>
    <row r="185" spans="2:21">
      <c r="B185" t="s">
        <v>759</v>
      </c>
      <c r="C185" t="s">
        <v>760</v>
      </c>
      <c r="D185" t="s">
        <v>100</v>
      </c>
      <c r="E185" t="s">
        <v>123</v>
      </c>
      <c r="F185" t="s">
        <v>580</v>
      </c>
      <c r="G185" t="s">
        <v>460</v>
      </c>
      <c r="H185" t="s">
        <v>499</v>
      </c>
      <c r="I185" t="s">
        <v>208</v>
      </c>
      <c r="J185"/>
      <c r="K185" s="77">
        <v>3</v>
      </c>
      <c r="L185" t="s">
        <v>102</v>
      </c>
      <c r="M185" s="78">
        <v>3.3000000000000002E-2</v>
      </c>
      <c r="N185" s="78">
        <v>4.4900000000000002E-2</v>
      </c>
      <c r="O185" s="77">
        <v>33224.65</v>
      </c>
      <c r="P185" s="77">
        <v>97.75</v>
      </c>
      <c r="Q185" s="77">
        <v>0</v>
      </c>
      <c r="R185" s="77">
        <v>32.477095374999998</v>
      </c>
      <c r="S185" s="78">
        <v>1E-4</v>
      </c>
      <c r="T185" s="78">
        <v>1.6999999999999999E-3</v>
      </c>
      <c r="U185" s="78">
        <v>2.9999999999999997E-4</v>
      </c>
    </row>
    <row r="186" spans="2:21">
      <c r="B186" t="s">
        <v>761</v>
      </c>
      <c r="C186" t="s">
        <v>762</v>
      </c>
      <c r="D186" t="s">
        <v>100</v>
      </c>
      <c r="E186" t="s">
        <v>123</v>
      </c>
      <c r="F186" t="s">
        <v>580</v>
      </c>
      <c r="G186" t="s">
        <v>460</v>
      </c>
      <c r="H186" t="s">
        <v>499</v>
      </c>
      <c r="I186" t="s">
        <v>208</v>
      </c>
      <c r="J186"/>
      <c r="K186" s="77">
        <v>5.39</v>
      </c>
      <c r="L186" t="s">
        <v>102</v>
      </c>
      <c r="M186" s="78">
        <v>2.6200000000000001E-2</v>
      </c>
      <c r="N186" s="78">
        <v>5.11E-2</v>
      </c>
      <c r="O186" s="77">
        <v>87712.58</v>
      </c>
      <c r="P186" s="77">
        <v>88.3</v>
      </c>
      <c r="Q186" s="77">
        <v>0</v>
      </c>
      <c r="R186" s="77">
        <v>77.450208140000001</v>
      </c>
      <c r="S186" s="78">
        <v>1E-4</v>
      </c>
      <c r="T186" s="78">
        <v>4.1000000000000003E-3</v>
      </c>
      <c r="U186" s="78">
        <v>8.0000000000000004E-4</v>
      </c>
    </row>
    <row r="187" spans="2:21">
      <c r="B187" t="s">
        <v>763</v>
      </c>
      <c r="C187" t="s">
        <v>764</v>
      </c>
      <c r="D187" t="s">
        <v>100</v>
      </c>
      <c r="E187" t="s">
        <v>123</v>
      </c>
      <c r="F187" t="s">
        <v>765</v>
      </c>
      <c r="G187" t="s">
        <v>747</v>
      </c>
      <c r="H187" t="s">
        <v>499</v>
      </c>
      <c r="I187" t="s">
        <v>208</v>
      </c>
      <c r="J187"/>
      <c r="K187" s="77">
        <v>0.54</v>
      </c>
      <c r="L187" t="s">
        <v>102</v>
      </c>
      <c r="M187" s="78">
        <v>2.4E-2</v>
      </c>
      <c r="N187" s="78">
        <v>5.9499999999999997E-2</v>
      </c>
      <c r="O187" s="77">
        <v>3770.69</v>
      </c>
      <c r="P187" s="77">
        <v>98.35</v>
      </c>
      <c r="Q187" s="77">
        <v>0</v>
      </c>
      <c r="R187" s="77">
        <v>3.7084736149999999</v>
      </c>
      <c r="S187" s="78">
        <v>0</v>
      </c>
      <c r="T187" s="78">
        <v>2.0000000000000001E-4</v>
      </c>
      <c r="U187" s="78">
        <v>0</v>
      </c>
    </row>
    <row r="188" spans="2:21">
      <c r="B188" t="s">
        <v>766</v>
      </c>
      <c r="C188" t="s">
        <v>767</v>
      </c>
      <c r="D188" t="s">
        <v>100</v>
      </c>
      <c r="E188" t="s">
        <v>123</v>
      </c>
      <c r="F188" t="s">
        <v>765</v>
      </c>
      <c r="G188" t="s">
        <v>747</v>
      </c>
      <c r="H188" t="s">
        <v>499</v>
      </c>
      <c r="I188" t="s">
        <v>208</v>
      </c>
      <c r="J188"/>
      <c r="K188" s="77">
        <v>2.2999999999999998</v>
      </c>
      <c r="L188" t="s">
        <v>102</v>
      </c>
      <c r="M188" s="78">
        <v>2.3E-2</v>
      </c>
      <c r="N188" s="78">
        <v>5.8099999999999999E-2</v>
      </c>
      <c r="O188" s="77">
        <v>37165.51</v>
      </c>
      <c r="P188" s="77">
        <v>93.13</v>
      </c>
      <c r="Q188" s="77">
        <v>0</v>
      </c>
      <c r="R188" s="77">
        <v>34.612239463000002</v>
      </c>
      <c r="S188" s="78">
        <v>0</v>
      </c>
      <c r="T188" s="78">
        <v>1.8E-3</v>
      </c>
      <c r="U188" s="78">
        <v>4.0000000000000002E-4</v>
      </c>
    </row>
    <row r="189" spans="2:21">
      <c r="B189" t="s">
        <v>768</v>
      </c>
      <c r="C189" t="s">
        <v>769</v>
      </c>
      <c r="D189" t="s">
        <v>100</v>
      </c>
      <c r="E189" t="s">
        <v>123</v>
      </c>
      <c r="F189" t="s">
        <v>765</v>
      </c>
      <c r="G189" t="s">
        <v>747</v>
      </c>
      <c r="H189" t="s">
        <v>499</v>
      </c>
      <c r="I189" t="s">
        <v>208</v>
      </c>
      <c r="J189"/>
      <c r="K189" s="77">
        <v>1.6</v>
      </c>
      <c r="L189" t="s">
        <v>102</v>
      </c>
      <c r="M189" s="78">
        <v>2.75E-2</v>
      </c>
      <c r="N189" s="78">
        <v>5.5899999999999998E-2</v>
      </c>
      <c r="O189" s="77">
        <v>21560.87</v>
      </c>
      <c r="P189" s="77">
        <v>96.59</v>
      </c>
      <c r="Q189" s="77">
        <v>0</v>
      </c>
      <c r="R189" s="77">
        <v>20.825644333</v>
      </c>
      <c r="S189" s="78">
        <v>1E-4</v>
      </c>
      <c r="T189" s="78">
        <v>1.1000000000000001E-3</v>
      </c>
      <c r="U189" s="78">
        <v>2.0000000000000001E-4</v>
      </c>
    </row>
    <row r="190" spans="2:21">
      <c r="B190" t="s">
        <v>770</v>
      </c>
      <c r="C190" t="s">
        <v>771</v>
      </c>
      <c r="D190" t="s">
        <v>100</v>
      </c>
      <c r="E190" t="s">
        <v>123</v>
      </c>
      <c r="F190" t="s">
        <v>765</v>
      </c>
      <c r="G190" t="s">
        <v>747</v>
      </c>
      <c r="H190" t="s">
        <v>499</v>
      </c>
      <c r="I190" t="s">
        <v>208</v>
      </c>
      <c r="J190"/>
      <c r="K190" s="77">
        <v>2.59</v>
      </c>
      <c r="L190" t="s">
        <v>102</v>
      </c>
      <c r="M190" s="78">
        <v>2.1499999999999998E-2</v>
      </c>
      <c r="N190" s="78">
        <v>5.8299999999999998E-2</v>
      </c>
      <c r="O190" s="77">
        <v>20632.580000000002</v>
      </c>
      <c r="P190" s="77">
        <v>91.16</v>
      </c>
      <c r="Q190" s="77">
        <v>1.09727</v>
      </c>
      <c r="R190" s="77">
        <v>19.905929927999999</v>
      </c>
      <c r="S190" s="78">
        <v>0</v>
      </c>
      <c r="T190" s="78">
        <v>1E-3</v>
      </c>
      <c r="U190" s="78">
        <v>2.0000000000000001E-4</v>
      </c>
    </row>
    <row r="191" spans="2:21">
      <c r="B191" t="s">
        <v>772</v>
      </c>
      <c r="C191" t="s">
        <v>773</v>
      </c>
      <c r="D191" t="s">
        <v>100</v>
      </c>
      <c r="E191" t="s">
        <v>123</v>
      </c>
      <c r="F191" t="s">
        <v>774</v>
      </c>
      <c r="G191" t="s">
        <v>112</v>
      </c>
      <c r="H191" t="s">
        <v>584</v>
      </c>
      <c r="I191" t="s">
        <v>208</v>
      </c>
      <c r="J191"/>
      <c r="K191" s="77">
        <v>1.93</v>
      </c>
      <c r="L191" t="s">
        <v>102</v>
      </c>
      <c r="M191" s="78">
        <v>0.04</v>
      </c>
      <c r="N191" s="78">
        <v>4.9299999999999997E-2</v>
      </c>
      <c r="O191" s="77">
        <v>689.69</v>
      </c>
      <c r="P191" s="77">
        <v>98.36</v>
      </c>
      <c r="Q191" s="77">
        <v>0.24829000000000001</v>
      </c>
      <c r="R191" s="77">
        <v>0.92666908400000003</v>
      </c>
      <c r="S191" s="78">
        <v>0</v>
      </c>
      <c r="T191" s="78">
        <v>0</v>
      </c>
      <c r="U191" s="78">
        <v>0</v>
      </c>
    </row>
    <row r="192" spans="2:21">
      <c r="B192" t="s">
        <v>775</v>
      </c>
      <c r="C192" t="s">
        <v>776</v>
      </c>
      <c r="D192" t="s">
        <v>100</v>
      </c>
      <c r="E192" t="s">
        <v>123</v>
      </c>
      <c r="F192" t="s">
        <v>774</v>
      </c>
      <c r="G192" t="s">
        <v>112</v>
      </c>
      <c r="H192" t="s">
        <v>584</v>
      </c>
      <c r="I192" t="s">
        <v>208</v>
      </c>
      <c r="J192"/>
      <c r="K192" s="77">
        <v>3.55</v>
      </c>
      <c r="L192" t="s">
        <v>102</v>
      </c>
      <c r="M192" s="78">
        <v>0.04</v>
      </c>
      <c r="N192" s="78">
        <v>5.1299999999999998E-2</v>
      </c>
      <c r="O192" s="77">
        <v>5927.55</v>
      </c>
      <c r="P192" s="77">
        <v>98.13</v>
      </c>
      <c r="Q192" s="77">
        <v>0</v>
      </c>
      <c r="R192" s="77">
        <v>5.8167048149999996</v>
      </c>
      <c r="S192" s="78">
        <v>0</v>
      </c>
      <c r="T192" s="78">
        <v>2.9999999999999997E-4</v>
      </c>
      <c r="U192" s="78">
        <v>1E-4</v>
      </c>
    </row>
    <row r="193" spans="2:21">
      <c r="B193" t="s">
        <v>777</v>
      </c>
      <c r="C193" t="s">
        <v>778</v>
      </c>
      <c r="D193" t="s">
        <v>100</v>
      </c>
      <c r="E193" t="s">
        <v>123</v>
      </c>
      <c r="F193" t="s">
        <v>589</v>
      </c>
      <c r="G193" t="s">
        <v>590</v>
      </c>
      <c r="H193" t="s">
        <v>591</v>
      </c>
      <c r="I193" t="s">
        <v>150</v>
      </c>
      <c r="J193"/>
      <c r="K193" s="77">
        <v>1.31</v>
      </c>
      <c r="L193" t="s">
        <v>102</v>
      </c>
      <c r="M193" s="78">
        <v>3.0499999999999999E-2</v>
      </c>
      <c r="N193" s="78">
        <v>5.6899999999999999E-2</v>
      </c>
      <c r="O193" s="77">
        <v>1458.8</v>
      </c>
      <c r="P193" s="77">
        <v>96.75</v>
      </c>
      <c r="Q193" s="77">
        <v>1.0096099999999999</v>
      </c>
      <c r="R193" s="77">
        <v>2.4209990000000001</v>
      </c>
      <c r="S193" s="78">
        <v>0</v>
      </c>
      <c r="T193" s="78">
        <v>1E-4</v>
      </c>
      <c r="U193" s="78">
        <v>0</v>
      </c>
    </row>
    <row r="194" spans="2:21">
      <c r="B194" t="s">
        <v>779</v>
      </c>
      <c r="C194" t="s">
        <v>780</v>
      </c>
      <c r="D194" t="s">
        <v>100</v>
      </c>
      <c r="E194" t="s">
        <v>123</v>
      </c>
      <c r="F194" t="s">
        <v>589</v>
      </c>
      <c r="G194" t="s">
        <v>590</v>
      </c>
      <c r="H194" t="s">
        <v>591</v>
      </c>
      <c r="I194" t="s">
        <v>150</v>
      </c>
      <c r="J194"/>
      <c r="K194" s="77">
        <v>2.93</v>
      </c>
      <c r="L194" t="s">
        <v>102</v>
      </c>
      <c r="M194" s="78">
        <v>2.58E-2</v>
      </c>
      <c r="N194" s="78">
        <v>5.5300000000000002E-2</v>
      </c>
      <c r="O194" s="77">
        <v>21202.73</v>
      </c>
      <c r="P194" s="77">
        <v>92</v>
      </c>
      <c r="Q194" s="77">
        <v>0.27351999999999999</v>
      </c>
      <c r="R194" s="77">
        <v>19.780031600000001</v>
      </c>
      <c r="S194" s="78">
        <v>1E-4</v>
      </c>
      <c r="T194" s="78">
        <v>1E-3</v>
      </c>
      <c r="U194" s="78">
        <v>2.0000000000000001E-4</v>
      </c>
    </row>
    <row r="195" spans="2:21">
      <c r="B195" t="s">
        <v>781</v>
      </c>
      <c r="C195" t="s">
        <v>782</v>
      </c>
      <c r="D195" t="s">
        <v>100</v>
      </c>
      <c r="E195" t="s">
        <v>123</v>
      </c>
      <c r="F195" t="s">
        <v>616</v>
      </c>
      <c r="G195" t="s">
        <v>356</v>
      </c>
      <c r="H195" t="s">
        <v>584</v>
      </c>
      <c r="I195" t="s">
        <v>208</v>
      </c>
      <c r="J195"/>
      <c r="K195" s="77">
        <v>4.9400000000000004</v>
      </c>
      <c r="L195" t="s">
        <v>102</v>
      </c>
      <c r="M195" s="78">
        <v>2.4299999999999999E-2</v>
      </c>
      <c r="N195" s="78">
        <v>5.16E-2</v>
      </c>
      <c r="O195" s="77">
        <v>76803.63</v>
      </c>
      <c r="P195" s="77">
        <v>87.92</v>
      </c>
      <c r="Q195" s="77">
        <v>0</v>
      </c>
      <c r="R195" s="77">
        <v>67.525751495999998</v>
      </c>
      <c r="S195" s="78">
        <v>1E-4</v>
      </c>
      <c r="T195" s="78">
        <v>3.5000000000000001E-3</v>
      </c>
      <c r="U195" s="78">
        <v>6.9999999999999999E-4</v>
      </c>
    </row>
    <row r="196" spans="2:21">
      <c r="B196" t="s">
        <v>783</v>
      </c>
      <c r="C196" t="s">
        <v>784</v>
      </c>
      <c r="D196" t="s">
        <v>100</v>
      </c>
      <c r="E196" t="s">
        <v>123</v>
      </c>
      <c r="F196" t="s">
        <v>621</v>
      </c>
      <c r="G196" t="s">
        <v>127</v>
      </c>
      <c r="H196" t="s">
        <v>584</v>
      </c>
      <c r="I196" t="s">
        <v>208</v>
      </c>
      <c r="J196"/>
      <c r="K196" s="77">
        <v>1.69</v>
      </c>
      <c r="L196" t="s">
        <v>102</v>
      </c>
      <c r="M196" s="78">
        <v>3.2500000000000001E-2</v>
      </c>
      <c r="N196" s="78">
        <v>6.0499999999999998E-2</v>
      </c>
      <c r="O196" s="77">
        <v>429.18</v>
      </c>
      <c r="P196" s="77">
        <v>96.25</v>
      </c>
      <c r="Q196" s="77">
        <v>0</v>
      </c>
      <c r="R196" s="77">
        <v>0.41308574999999997</v>
      </c>
      <c r="S196" s="78">
        <v>0</v>
      </c>
      <c r="T196" s="78">
        <v>0</v>
      </c>
      <c r="U196" s="78">
        <v>0</v>
      </c>
    </row>
    <row r="197" spans="2:21">
      <c r="B197" t="s">
        <v>785</v>
      </c>
      <c r="C197" t="s">
        <v>786</v>
      </c>
      <c r="D197" t="s">
        <v>100</v>
      </c>
      <c r="E197" t="s">
        <v>123</v>
      </c>
      <c r="F197" t="s">
        <v>621</v>
      </c>
      <c r="G197" t="s">
        <v>127</v>
      </c>
      <c r="H197" t="s">
        <v>584</v>
      </c>
      <c r="I197" t="s">
        <v>208</v>
      </c>
      <c r="J197"/>
      <c r="K197" s="77">
        <v>2.37</v>
      </c>
      <c r="L197" t="s">
        <v>102</v>
      </c>
      <c r="M197" s="78">
        <v>5.7000000000000002E-2</v>
      </c>
      <c r="N197" s="78">
        <v>6.3899999999999998E-2</v>
      </c>
      <c r="O197" s="77">
        <v>77294.289999999994</v>
      </c>
      <c r="P197" s="77">
        <v>98.88</v>
      </c>
      <c r="Q197" s="77">
        <v>0</v>
      </c>
      <c r="R197" s="77">
        <v>76.428593952</v>
      </c>
      <c r="S197" s="78">
        <v>2.0000000000000001E-4</v>
      </c>
      <c r="T197" s="78">
        <v>4.0000000000000001E-3</v>
      </c>
      <c r="U197" s="78">
        <v>8.0000000000000004E-4</v>
      </c>
    </row>
    <row r="198" spans="2:21">
      <c r="B198" t="s">
        <v>787</v>
      </c>
      <c r="C198" t="s">
        <v>788</v>
      </c>
      <c r="D198" t="s">
        <v>100</v>
      </c>
      <c r="E198" t="s">
        <v>123</v>
      </c>
      <c r="F198" t="s">
        <v>626</v>
      </c>
      <c r="G198" t="s">
        <v>127</v>
      </c>
      <c r="H198" t="s">
        <v>584</v>
      </c>
      <c r="I198" t="s">
        <v>208</v>
      </c>
      <c r="J198"/>
      <c r="K198" s="77">
        <v>1.91</v>
      </c>
      <c r="L198" t="s">
        <v>102</v>
      </c>
      <c r="M198" s="78">
        <v>2.8000000000000001E-2</v>
      </c>
      <c r="N198" s="78">
        <v>5.8400000000000001E-2</v>
      </c>
      <c r="O198" s="77">
        <v>23343.57</v>
      </c>
      <c r="P198" s="77">
        <v>94.56</v>
      </c>
      <c r="Q198" s="77">
        <v>0.32680999999999999</v>
      </c>
      <c r="R198" s="77">
        <v>22.400489791999998</v>
      </c>
      <c r="S198" s="78">
        <v>1E-4</v>
      </c>
      <c r="T198" s="78">
        <v>1.1999999999999999E-3</v>
      </c>
      <c r="U198" s="78">
        <v>2.0000000000000001E-4</v>
      </c>
    </row>
    <row r="199" spans="2:21">
      <c r="B199" t="s">
        <v>789</v>
      </c>
      <c r="C199" t="s">
        <v>790</v>
      </c>
      <c r="D199" t="s">
        <v>100</v>
      </c>
      <c r="E199" t="s">
        <v>123</v>
      </c>
      <c r="F199" t="s">
        <v>626</v>
      </c>
      <c r="G199" t="s">
        <v>127</v>
      </c>
      <c r="H199" t="s">
        <v>584</v>
      </c>
      <c r="I199" t="s">
        <v>208</v>
      </c>
      <c r="J199"/>
      <c r="K199" s="77">
        <v>3.49</v>
      </c>
      <c r="L199" t="s">
        <v>102</v>
      </c>
      <c r="M199" s="78">
        <v>5.6500000000000002E-2</v>
      </c>
      <c r="N199" s="78">
        <v>6.25E-2</v>
      </c>
      <c r="O199" s="77">
        <v>57261.14</v>
      </c>
      <c r="P199" s="77">
        <v>100.78</v>
      </c>
      <c r="Q199" s="77">
        <v>0</v>
      </c>
      <c r="R199" s="77">
        <v>57.707776891999998</v>
      </c>
      <c r="S199" s="78">
        <v>1E-4</v>
      </c>
      <c r="T199" s="78">
        <v>3.0000000000000001E-3</v>
      </c>
      <c r="U199" s="78">
        <v>5.9999999999999995E-4</v>
      </c>
    </row>
    <row r="200" spans="2:21">
      <c r="B200" t="s">
        <v>791</v>
      </c>
      <c r="C200" t="s">
        <v>792</v>
      </c>
      <c r="D200" t="s">
        <v>100</v>
      </c>
      <c r="E200" t="s">
        <v>123</v>
      </c>
      <c r="F200" t="s">
        <v>793</v>
      </c>
      <c r="G200" t="s">
        <v>356</v>
      </c>
      <c r="H200" t="s">
        <v>584</v>
      </c>
      <c r="I200" t="s">
        <v>208</v>
      </c>
      <c r="J200"/>
      <c r="K200" s="77">
        <v>0.99</v>
      </c>
      <c r="L200" t="s">
        <v>102</v>
      </c>
      <c r="M200" s="78">
        <v>5.8999999999999997E-2</v>
      </c>
      <c r="N200" s="78">
        <v>5.45E-2</v>
      </c>
      <c r="O200" s="77">
        <v>952.68</v>
      </c>
      <c r="P200" s="77">
        <v>100.49</v>
      </c>
      <c r="Q200" s="77">
        <v>1.0088999999999999</v>
      </c>
      <c r="R200" s="77">
        <v>1.966248132</v>
      </c>
      <c r="S200" s="78">
        <v>0</v>
      </c>
      <c r="T200" s="78">
        <v>1E-4</v>
      </c>
      <c r="U200" s="78">
        <v>0</v>
      </c>
    </row>
    <row r="201" spans="2:21">
      <c r="B201" t="s">
        <v>794</v>
      </c>
      <c r="C201" t="s">
        <v>795</v>
      </c>
      <c r="D201" t="s">
        <v>100</v>
      </c>
      <c r="E201" t="s">
        <v>123</v>
      </c>
      <c r="F201" t="s">
        <v>793</v>
      </c>
      <c r="G201" t="s">
        <v>356</v>
      </c>
      <c r="H201" t="s">
        <v>584</v>
      </c>
      <c r="I201" t="s">
        <v>208</v>
      </c>
      <c r="J201"/>
      <c r="K201" s="77">
        <v>3.2</v>
      </c>
      <c r="L201" t="s">
        <v>102</v>
      </c>
      <c r="M201" s="78">
        <v>2.7E-2</v>
      </c>
      <c r="N201" s="78">
        <v>5.7000000000000002E-2</v>
      </c>
      <c r="O201" s="77">
        <v>0.02</v>
      </c>
      <c r="P201" s="77">
        <v>91.75</v>
      </c>
      <c r="Q201" s="77">
        <v>0</v>
      </c>
      <c r="R201" s="77">
        <v>1.8349999999999999E-5</v>
      </c>
      <c r="S201" s="78">
        <v>0</v>
      </c>
      <c r="T201" s="78">
        <v>0</v>
      </c>
      <c r="U201" s="78">
        <v>0</v>
      </c>
    </row>
    <row r="202" spans="2:21">
      <c r="B202" t="s">
        <v>796</v>
      </c>
      <c r="C202" t="s">
        <v>797</v>
      </c>
      <c r="D202" t="s">
        <v>100</v>
      </c>
      <c r="E202" t="s">
        <v>123</v>
      </c>
      <c r="F202" t="s">
        <v>798</v>
      </c>
      <c r="G202" t="s">
        <v>127</v>
      </c>
      <c r="H202" t="s">
        <v>584</v>
      </c>
      <c r="I202" t="s">
        <v>208</v>
      </c>
      <c r="J202"/>
      <c r="K202" s="77">
        <v>0.99</v>
      </c>
      <c r="L202" t="s">
        <v>102</v>
      </c>
      <c r="M202" s="78">
        <v>2.9499999999999998E-2</v>
      </c>
      <c r="N202" s="78">
        <v>4.6600000000000003E-2</v>
      </c>
      <c r="O202" s="77">
        <v>8232.5300000000007</v>
      </c>
      <c r="P202" s="77">
        <v>98.38</v>
      </c>
      <c r="Q202" s="77">
        <v>2.9060800000000002</v>
      </c>
      <c r="R202" s="77">
        <v>11.005243013999999</v>
      </c>
      <c r="S202" s="78">
        <v>2.0000000000000001E-4</v>
      </c>
      <c r="T202" s="78">
        <v>5.9999999999999995E-4</v>
      </c>
      <c r="U202" s="78">
        <v>1E-4</v>
      </c>
    </row>
    <row r="203" spans="2:21">
      <c r="B203" t="s">
        <v>799</v>
      </c>
      <c r="C203" t="s">
        <v>800</v>
      </c>
      <c r="D203" t="s">
        <v>100</v>
      </c>
      <c r="E203" t="s">
        <v>123</v>
      </c>
      <c r="F203" t="s">
        <v>801</v>
      </c>
      <c r="G203" t="s">
        <v>590</v>
      </c>
      <c r="H203" t="s">
        <v>649</v>
      </c>
      <c r="I203" t="s">
        <v>150</v>
      </c>
      <c r="J203"/>
      <c r="K203" s="77">
        <v>2.1</v>
      </c>
      <c r="L203" t="s">
        <v>102</v>
      </c>
      <c r="M203" s="78">
        <v>2.9499999999999998E-2</v>
      </c>
      <c r="N203" s="78">
        <v>6.08E-2</v>
      </c>
      <c r="O203" s="77">
        <v>51417.33</v>
      </c>
      <c r="P203" s="77">
        <v>93.88</v>
      </c>
      <c r="Q203" s="77">
        <v>0.75841000000000003</v>
      </c>
      <c r="R203" s="77">
        <v>49.028999403999997</v>
      </c>
      <c r="S203" s="78">
        <v>1E-4</v>
      </c>
      <c r="T203" s="78">
        <v>2.5999999999999999E-3</v>
      </c>
      <c r="U203" s="78">
        <v>5.0000000000000001E-4</v>
      </c>
    </row>
    <row r="204" spans="2:21">
      <c r="B204" t="s">
        <v>802</v>
      </c>
      <c r="C204" t="s">
        <v>803</v>
      </c>
      <c r="D204" t="s">
        <v>100</v>
      </c>
      <c r="E204" t="s">
        <v>123</v>
      </c>
      <c r="F204" t="s">
        <v>801</v>
      </c>
      <c r="G204" t="s">
        <v>590</v>
      </c>
      <c r="H204" t="s">
        <v>649</v>
      </c>
      <c r="I204" t="s">
        <v>150</v>
      </c>
      <c r="J204"/>
      <c r="K204" s="77">
        <v>3.43</v>
      </c>
      <c r="L204" t="s">
        <v>102</v>
      </c>
      <c r="M204" s="78">
        <v>2.5499999999999998E-2</v>
      </c>
      <c r="N204" s="78">
        <v>0.06</v>
      </c>
      <c r="O204" s="77">
        <v>4656.8900000000003</v>
      </c>
      <c r="P204" s="77">
        <v>89.23</v>
      </c>
      <c r="Q204" s="77">
        <v>5.9380000000000002E-2</v>
      </c>
      <c r="R204" s="77">
        <v>4.2147229470000003</v>
      </c>
      <c r="S204" s="78">
        <v>0</v>
      </c>
      <c r="T204" s="78">
        <v>2.0000000000000001E-4</v>
      </c>
      <c r="U204" s="78">
        <v>0</v>
      </c>
    </row>
    <row r="205" spans="2:21">
      <c r="B205" t="s">
        <v>804</v>
      </c>
      <c r="C205" t="s">
        <v>805</v>
      </c>
      <c r="D205" t="s">
        <v>100</v>
      </c>
      <c r="E205" t="s">
        <v>123</v>
      </c>
      <c r="F205" t="s">
        <v>806</v>
      </c>
      <c r="G205" t="s">
        <v>693</v>
      </c>
      <c r="H205" t="s">
        <v>649</v>
      </c>
      <c r="I205" t="s">
        <v>150</v>
      </c>
      <c r="J205"/>
      <c r="K205" s="77">
        <v>2.39</v>
      </c>
      <c r="L205" t="s">
        <v>102</v>
      </c>
      <c r="M205" s="78">
        <v>3.4500000000000003E-2</v>
      </c>
      <c r="N205" s="78">
        <v>5.2499999999999998E-2</v>
      </c>
      <c r="O205" s="77">
        <v>26547.95</v>
      </c>
      <c r="P205" s="77">
        <v>97.08</v>
      </c>
      <c r="Q205" s="77">
        <v>0</v>
      </c>
      <c r="R205" s="77">
        <v>25.772749860000001</v>
      </c>
      <c r="S205" s="78">
        <v>1E-4</v>
      </c>
      <c r="T205" s="78">
        <v>1.4E-3</v>
      </c>
      <c r="U205" s="78">
        <v>2.9999999999999997E-4</v>
      </c>
    </row>
    <row r="206" spans="2:21">
      <c r="B206" t="s">
        <v>807</v>
      </c>
      <c r="C206" t="s">
        <v>808</v>
      </c>
      <c r="D206" t="s">
        <v>100</v>
      </c>
      <c r="E206" t="s">
        <v>123</v>
      </c>
      <c r="F206" t="s">
        <v>806</v>
      </c>
      <c r="G206" t="s">
        <v>693</v>
      </c>
      <c r="H206" t="s">
        <v>649</v>
      </c>
      <c r="I206" t="s">
        <v>150</v>
      </c>
      <c r="J206"/>
      <c r="K206" s="77">
        <v>5.0599999999999996</v>
      </c>
      <c r="L206" t="s">
        <v>102</v>
      </c>
      <c r="M206" s="78">
        <v>7.4999999999999997E-3</v>
      </c>
      <c r="N206" s="78">
        <v>4.5199999999999997E-2</v>
      </c>
      <c r="O206" s="77">
        <v>59045.43</v>
      </c>
      <c r="P206" s="77">
        <v>83.2</v>
      </c>
      <c r="Q206" s="77">
        <v>0</v>
      </c>
      <c r="R206" s="77">
        <v>49.125797759999998</v>
      </c>
      <c r="S206" s="78">
        <v>1E-4</v>
      </c>
      <c r="T206" s="78">
        <v>2.5999999999999999E-3</v>
      </c>
      <c r="U206" s="78">
        <v>5.0000000000000001E-4</v>
      </c>
    </row>
    <row r="207" spans="2:21">
      <c r="B207" t="s">
        <v>809</v>
      </c>
      <c r="C207" t="s">
        <v>810</v>
      </c>
      <c r="D207" t="s">
        <v>100</v>
      </c>
      <c r="E207" t="s">
        <v>123</v>
      </c>
      <c r="F207" t="s">
        <v>811</v>
      </c>
      <c r="G207" t="s">
        <v>693</v>
      </c>
      <c r="H207" t="s">
        <v>642</v>
      </c>
      <c r="I207" t="s">
        <v>208</v>
      </c>
      <c r="J207"/>
      <c r="K207" s="77">
        <v>3.26</v>
      </c>
      <c r="L207" t="s">
        <v>102</v>
      </c>
      <c r="M207" s="78">
        <v>2.0500000000000001E-2</v>
      </c>
      <c r="N207" s="78">
        <v>5.3199999999999997E-2</v>
      </c>
      <c r="O207" s="77">
        <v>838.67</v>
      </c>
      <c r="P207" s="77">
        <v>90.8</v>
      </c>
      <c r="Q207" s="77">
        <v>0</v>
      </c>
      <c r="R207" s="77">
        <v>0.76151236</v>
      </c>
      <c r="S207" s="78">
        <v>0</v>
      </c>
      <c r="T207" s="78">
        <v>0</v>
      </c>
      <c r="U207" s="78">
        <v>0</v>
      </c>
    </row>
    <row r="208" spans="2:21">
      <c r="B208" t="s">
        <v>812</v>
      </c>
      <c r="C208" t="s">
        <v>813</v>
      </c>
      <c r="D208" t="s">
        <v>100</v>
      </c>
      <c r="E208" t="s">
        <v>123</v>
      </c>
      <c r="F208" t="s">
        <v>811</v>
      </c>
      <c r="G208" t="s">
        <v>693</v>
      </c>
      <c r="H208" t="s">
        <v>642</v>
      </c>
      <c r="I208" t="s">
        <v>208</v>
      </c>
      <c r="J208"/>
      <c r="K208" s="77">
        <v>4.0599999999999996</v>
      </c>
      <c r="L208" t="s">
        <v>102</v>
      </c>
      <c r="M208" s="78">
        <v>2.5000000000000001E-3</v>
      </c>
      <c r="N208" s="78">
        <v>5.4800000000000001E-2</v>
      </c>
      <c r="O208" s="77">
        <v>34820.1</v>
      </c>
      <c r="P208" s="77">
        <v>81.400000000000006</v>
      </c>
      <c r="Q208" s="77">
        <v>0</v>
      </c>
      <c r="R208" s="77">
        <v>28.343561399999999</v>
      </c>
      <c r="S208" s="78">
        <v>1E-4</v>
      </c>
      <c r="T208" s="78">
        <v>1.5E-3</v>
      </c>
      <c r="U208" s="78">
        <v>2.9999999999999997E-4</v>
      </c>
    </row>
    <row r="209" spans="2:21">
      <c r="B209" t="s">
        <v>814</v>
      </c>
      <c r="C209" t="s">
        <v>815</v>
      </c>
      <c r="D209" t="s">
        <v>100</v>
      </c>
      <c r="E209" t="s">
        <v>123</v>
      </c>
      <c r="F209" t="s">
        <v>816</v>
      </c>
      <c r="G209" t="s">
        <v>590</v>
      </c>
      <c r="H209" t="s">
        <v>649</v>
      </c>
      <c r="I209" t="s">
        <v>150</v>
      </c>
      <c r="J209"/>
      <c r="K209" s="77">
        <v>2.83</v>
      </c>
      <c r="L209" t="s">
        <v>102</v>
      </c>
      <c r="M209" s="78">
        <v>2.4E-2</v>
      </c>
      <c r="N209" s="78">
        <v>5.8099999999999999E-2</v>
      </c>
      <c r="O209" s="77">
        <v>0.02</v>
      </c>
      <c r="P209" s="77">
        <v>91.67</v>
      </c>
      <c r="Q209" s="77">
        <v>0</v>
      </c>
      <c r="R209" s="77">
        <v>1.8334000000000001E-5</v>
      </c>
      <c r="S209" s="78">
        <v>0</v>
      </c>
      <c r="T209" s="78">
        <v>0</v>
      </c>
      <c r="U209" s="78">
        <v>0</v>
      </c>
    </row>
    <row r="210" spans="2:21">
      <c r="B210" t="s">
        <v>817</v>
      </c>
      <c r="C210" t="s">
        <v>818</v>
      </c>
      <c r="D210" t="s">
        <v>100</v>
      </c>
      <c r="E210" t="s">
        <v>123</v>
      </c>
      <c r="F210" t="s">
        <v>645</v>
      </c>
      <c r="G210" t="s">
        <v>132</v>
      </c>
      <c r="H210" t="s">
        <v>642</v>
      </c>
      <c r="I210" t="s">
        <v>208</v>
      </c>
      <c r="J210"/>
      <c r="K210" s="77">
        <v>1.48</v>
      </c>
      <c r="L210" t="s">
        <v>102</v>
      </c>
      <c r="M210" s="78">
        <v>4.1399999999999999E-2</v>
      </c>
      <c r="N210" s="78">
        <v>5.4100000000000002E-2</v>
      </c>
      <c r="O210" s="77">
        <v>2233.83</v>
      </c>
      <c r="P210" s="77">
        <v>98.21</v>
      </c>
      <c r="Q210" s="77">
        <v>1.1862699999999999</v>
      </c>
      <c r="R210" s="77">
        <v>3.3801144430000001</v>
      </c>
      <c r="S210" s="78">
        <v>0</v>
      </c>
      <c r="T210" s="78">
        <v>2.0000000000000001E-4</v>
      </c>
      <c r="U210" s="78">
        <v>0</v>
      </c>
    </row>
    <row r="211" spans="2:21">
      <c r="B211" t="s">
        <v>819</v>
      </c>
      <c r="C211" t="s">
        <v>820</v>
      </c>
      <c r="D211" t="s">
        <v>100</v>
      </c>
      <c r="E211" t="s">
        <v>123</v>
      </c>
      <c r="F211" t="s">
        <v>645</v>
      </c>
      <c r="G211" t="s">
        <v>132</v>
      </c>
      <c r="H211" t="s">
        <v>642</v>
      </c>
      <c r="I211" t="s">
        <v>208</v>
      </c>
      <c r="J211"/>
      <c r="K211" s="77">
        <v>2.0299999999999998</v>
      </c>
      <c r="L211" t="s">
        <v>102</v>
      </c>
      <c r="M211" s="78">
        <v>3.5499999999999997E-2</v>
      </c>
      <c r="N211" s="78">
        <v>5.6099999999999997E-2</v>
      </c>
      <c r="O211" s="77">
        <v>19870.88</v>
      </c>
      <c r="P211" s="77">
        <v>96.08</v>
      </c>
      <c r="Q211" s="77">
        <v>5.8682299999999996</v>
      </c>
      <c r="R211" s="77">
        <v>24.960171504000002</v>
      </c>
      <c r="S211" s="78">
        <v>1E-4</v>
      </c>
      <c r="T211" s="78">
        <v>1.2999999999999999E-3</v>
      </c>
      <c r="U211" s="78">
        <v>2.9999999999999997E-4</v>
      </c>
    </row>
    <row r="212" spans="2:21">
      <c r="B212" t="s">
        <v>821</v>
      </c>
      <c r="C212" t="s">
        <v>822</v>
      </c>
      <c r="D212" t="s">
        <v>100</v>
      </c>
      <c r="E212" t="s">
        <v>123</v>
      </c>
      <c r="F212" t="s">
        <v>645</v>
      </c>
      <c r="G212" t="s">
        <v>132</v>
      </c>
      <c r="H212" t="s">
        <v>642</v>
      </c>
      <c r="I212" t="s">
        <v>208</v>
      </c>
      <c r="J212"/>
      <c r="K212" s="77">
        <v>2.5299999999999998</v>
      </c>
      <c r="L212" t="s">
        <v>102</v>
      </c>
      <c r="M212" s="78">
        <v>2.5000000000000001E-2</v>
      </c>
      <c r="N212" s="78">
        <v>5.5800000000000002E-2</v>
      </c>
      <c r="O212" s="77">
        <v>85632.31</v>
      </c>
      <c r="P212" s="77">
        <v>93.8</v>
      </c>
      <c r="Q212" s="77">
        <v>0</v>
      </c>
      <c r="R212" s="77">
        <v>80.323106780000003</v>
      </c>
      <c r="S212" s="78">
        <v>1E-4</v>
      </c>
      <c r="T212" s="78">
        <v>4.1999999999999997E-3</v>
      </c>
      <c r="U212" s="78">
        <v>8.9999999999999998E-4</v>
      </c>
    </row>
    <row r="213" spans="2:21">
      <c r="B213" t="s">
        <v>823</v>
      </c>
      <c r="C213" t="s">
        <v>824</v>
      </c>
      <c r="D213" t="s">
        <v>100</v>
      </c>
      <c r="E213" t="s">
        <v>123</v>
      </c>
      <c r="F213" t="s">
        <v>645</v>
      </c>
      <c r="G213" t="s">
        <v>132</v>
      </c>
      <c r="H213" t="s">
        <v>642</v>
      </c>
      <c r="I213" t="s">
        <v>208</v>
      </c>
      <c r="J213"/>
      <c r="K213" s="77">
        <v>4.32</v>
      </c>
      <c r="L213" t="s">
        <v>102</v>
      </c>
      <c r="M213" s="78">
        <v>4.7300000000000002E-2</v>
      </c>
      <c r="N213" s="78">
        <v>5.79E-2</v>
      </c>
      <c r="O213" s="77">
        <v>40027.910000000003</v>
      </c>
      <c r="P213" s="77">
        <v>95.85</v>
      </c>
      <c r="Q213" s="77">
        <v>0.95191999999999999</v>
      </c>
      <c r="R213" s="77">
        <v>39.318671735000002</v>
      </c>
      <c r="S213" s="78">
        <v>1E-4</v>
      </c>
      <c r="T213" s="78">
        <v>2.0999999999999999E-3</v>
      </c>
      <c r="U213" s="78">
        <v>4.0000000000000002E-4</v>
      </c>
    </row>
    <row r="214" spans="2:21">
      <c r="B214" t="s">
        <v>825</v>
      </c>
      <c r="C214" t="s">
        <v>826</v>
      </c>
      <c r="D214" t="s">
        <v>100</v>
      </c>
      <c r="E214" t="s">
        <v>123</v>
      </c>
      <c r="F214" t="s">
        <v>827</v>
      </c>
      <c r="G214" t="s">
        <v>460</v>
      </c>
      <c r="H214" t="s">
        <v>649</v>
      </c>
      <c r="I214" t="s">
        <v>150</v>
      </c>
      <c r="J214"/>
      <c r="K214" s="77">
        <v>2.2999999999999998</v>
      </c>
      <c r="L214" t="s">
        <v>102</v>
      </c>
      <c r="M214" s="78">
        <v>3.27E-2</v>
      </c>
      <c r="N214" s="78">
        <v>5.2400000000000002E-2</v>
      </c>
      <c r="O214" s="77">
        <v>21086.45</v>
      </c>
      <c r="P214" s="77">
        <v>96.17</v>
      </c>
      <c r="Q214" s="77">
        <v>0</v>
      </c>
      <c r="R214" s="77">
        <v>20.278838964999998</v>
      </c>
      <c r="S214" s="78">
        <v>1E-4</v>
      </c>
      <c r="T214" s="78">
        <v>1.1000000000000001E-3</v>
      </c>
      <c r="U214" s="78">
        <v>2.0000000000000001E-4</v>
      </c>
    </row>
    <row r="215" spans="2:21">
      <c r="B215" t="s">
        <v>828</v>
      </c>
      <c r="C215" t="s">
        <v>829</v>
      </c>
      <c r="D215" t="s">
        <v>100</v>
      </c>
      <c r="E215" t="s">
        <v>123</v>
      </c>
      <c r="F215" t="s">
        <v>658</v>
      </c>
      <c r="G215" t="s">
        <v>590</v>
      </c>
      <c r="H215" t="s">
        <v>642</v>
      </c>
      <c r="I215" t="s">
        <v>208</v>
      </c>
      <c r="J215"/>
      <c r="K215" s="77">
        <v>2.5099999999999998</v>
      </c>
      <c r="L215" t="s">
        <v>102</v>
      </c>
      <c r="M215" s="78">
        <v>4.2999999999999997E-2</v>
      </c>
      <c r="N215" s="78">
        <v>6.0699999999999997E-2</v>
      </c>
      <c r="O215" s="77">
        <v>39998.44</v>
      </c>
      <c r="P215" s="77">
        <v>97.81</v>
      </c>
      <c r="Q215" s="77">
        <v>0</v>
      </c>
      <c r="R215" s="77">
        <v>39.122474164000003</v>
      </c>
      <c r="S215" s="78">
        <v>0</v>
      </c>
      <c r="T215" s="78">
        <v>2.0999999999999999E-3</v>
      </c>
      <c r="U215" s="78">
        <v>4.0000000000000002E-4</v>
      </c>
    </row>
    <row r="216" spans="2:21">
      <c r="B216" t="s">
        <v>830</v>
      </c>
      <c r="C216" t="s">
        <v>831</v>
      </c>
      <c r="D216" t="s">
        <v>100</v>
      </c>
      <c r="E216" t="s">
        <v>123</v>
      </c>
      <c r="F216" t="s">
        <v>832</v>
      </c>
      <c r="G216" t="s">
        <v>641</v>
      </c>
      <c r="H216" t="s">
        <v>649</v>
      </c>
      <c r="I216" t="s">
        <v>150</v>
      </c>
      <c r="J216"/>
      <c r="K216" s="77">
        <v>1.08</v>
      </c>
      <c r="L216" t="s">
        <v>102</v>
      </c>
      <c r="M216" s="78">
        <v>3.5000000000000003E-2</v>
      </c>
      <c r="N216" s="78">
        <v>5.96E-2</v>
      </c>
      <c r="O216" s="77">
        <v>23231.599999999999</v>
      </c>
      <c r="P216" s="77">
        <v>98.76</v>
      </c>
      <c r="Q216" s="77">
        <v>0</v>
      </c>
      <c r="R216" s="77">
        <v>22.94352816</v>
      </c>
      <c r="S216" s="78">
        <v>1E-4</v>
      </c>
      <c r="T216" s="78">
        <v>1.1999999999999999E-3</v>
      </c>
      <c r="U216" s="78">
        <v>2.0000000000000001E-4</v>
      </c>
    </row>
    <row r="217" spans="2:21">
      <c r="B217" t="s">
        <v>833</v>
      </c>
      <c r="C217" t="s">
        <v>834</v>
      </c>
      <c r="D217" t="s">
        <v>100</v>
      </c>
      <c r="E217" t="s">
        <v>123</v>
      </c>
      <c r="F217" t="s">
        <v>832</v>
      </c>
      <c r="G217" t="s">
        <v>641</v>
      </c>
      <c r="H217" t="s">
        <v>649</v>
      </c>
      <c r="I217" t="s">
        <v>150</v>
      </c>
      <c r="J217"/>
      <c r="K217" s="77">
        <v>2.17</v>
      </c>
      <c r="L217" t="s">
        <v>102</v>
      </c>
      <c r="M217" s="78">
        <v>4.99E-2</v>
      </c>
      <c r="N217" s="78">
        <v>5.62E-2</v>
      </c>
      <c r="O217" s="77">
        <v>13531.65</v>
      </c>
      <c r="P217" s="77">
        <v>100.04</v>
      </c>
      <c r="Q217" s="77">
        <v>0</v>
      </c>
      <c r="R217" s="77">
        <v>13.53706266</v>
      </c>
      <c r="S217" s="78">
        <v>1E-4</v>
      </c>
      <c r="T217" s="78">
        <v>6.9999999999999999E-4</v>
      </c>
      <c r="U217" s="78">
        <v>1E-4</v>
      </c>
    </row>
    <row r="218" spans="2:21">
      <c r="B218" t="s">
        <v>835</v>
      </c>
      <c r="C218" t="s">
        <v>836</v>
      </c>
      <c r="D218" t="s">
        <v>100</v>
      </c>
      <c r="E218" t="s">
        <v>123</v>
      </c>
      <c r="F218" t="s">
        <v>832</v>
      </c>
      <c r="G218" t="s">
        <v>641</v>
      </c>
      <c r="H218" t="s">
        <v>649</v>
      </c>
      <c r="I218" t="s">
        <v>150</v>
      </c>
      <c r="J218"/>
      <c r="K218" s="77">
        <v>2.41</v>
      </c>
      <c r="L218" t="s">
        <v>102</v>
      </c>
      <c r="M218" s="78">
        <v>2.6499999999999999E-2</v>
      </c>
      <c r="N218" s="78">
        <v>6.4399999999999999E-2</v>
      </c>
      <c r="O218" s="77">
        <v>17780.93</v>
      </c>
      <c r="P218" s="77">
        <v>92.35</v>
      </c>
      <c r="Q218" s="77">
        <v>0</v>
      </c>
      <c r="R218" s="77">
        <v>16.420688855000002</v>
      </c>
      <c r="S218" s="78">
        <v>0</v>
      </c>
      <c r="T218" s="78">
        <v>8.9999999999999998E-4</v>
      </c>
      <c r="U218" s="78">
        <v>2.0000000000000001E-4</v>
      </c>
    </row>
    <row r="219" spans="2:21">
      <c r="B219" t="s">
        <v>837</v>
      </c>
      <c r="C219" t="s">
        <v>838</v>
      </c>
      <c r="D219" t="s">
        <v>100</v>
      </c>
      <c r="E219" t="s">
        <v>123</v>
      </c>
      <c r="F219" t="s">
        <v>839</v>
      </c>
      <c r="G219" t="s">
        <v>590</v>
      </c>
      <c r="H219" t="s">
        <v>642</v>
      </c>
      <c r="I219" t="s">
        <v>208</v>
      </c>
      <c r="J219"/>
      <c r="K219" s="77">
        <v>3.92</v>
      </c>
      <c r="L219" t="s">
        <v>102</v>
      </c>
      <c r="M219" s="78">
        <v>5.3400000000000003E-2</v>
      </c>
      <c r="N219" s="78">
        <v>6.0999999999999999E-2</v>
      </c>
      <c r="O219" s="77">
        <v>57574.52</v>
      </c>
      <c r="P219" s="77">
        <v>97.88</v>
      </c>
      <c r="Q219" s="77">
        <v>0</v>
      </c>
      <c r="R219" s="77">
        <v>56.353940176000002</v>
      </c>
      <c r="S219" s="78">
        <v>1E-4</v>
      </c>
      <c r="T219" s="78">
        <v>3.0000000000000001E-3</v>
      </c>
      <c r="U219" s="78">
        <v>5.9999999999999995E-4</v>
      </c>
    </row>
    <row r="220" spans="2:21">
      <c r="B220" t="s">
        <v>840</v>
      </c>
      <c r="C220" t="s">
        <v>841</v>
      </c>
      <c r="D220" t="s">
        <v>100</v>
      </c>
      <c r="E220" t="s">
        <v>123</v>
      </c>
      <c r="F220" t="s">
        <v>667</v>
      </c>
      <c r="G220" t="s">
        <v>356</v>
      </c>
      <c r="H220" t="s">
        <v>668</v>
      </c>
      <c r="I220" t="s">
        <v>208</v>
      </c>
      <c r="J220"/>
      <c r="K220" s="77">
        <v>3.97</v>
      </c>
      <c r="L220" t="s">
        <v>102</v>
      </c>
      <c r="M220" s="78">
        <v>2.5000000000000001E-2</v>
      </c>
      <c r="N220" s="78">
        <v>5.9700000000000003E-2</v>
      </c>
      <c r="O220" s="77">
        <v>8364.61</v>
      </c>
      <c r="P220" s="77">
        <v>88.16</v>
      </c>
      <c r="Q220" s="77">
        <v>0</v>
      </c>
      <c r="R220" s="77">
        <v>7.3742401759999998</v>
      </c>
      <c r="S220" s="78">
        <v>0</v>
      </c>
      <c r="T220" s="78">
        <v>4.0000000000000002E-4</v>
      </c>
      <c r="U220" s="78">
        <v>1E-4</v>
      </c>
    </row>
    <row r="221" spans="2:21">
      <c r="B221" t="s">
        <v>842</v>
      </c>
      <c r="C221" t="s">
        <v>843</v>
      </c>
      <c r="D221" t="s">
        <v>100</v>
      </c>
      <c r="E221" t="s">
        <v>123</v>
      </c>
      <c r="F221" t="s">
        <v>677</v>
      </c>
      <c r="G221" t="s">
        <v>844</v>
      </c>
      <c r="H221" t="s">
        <v>678</v>
      </c>
      <c r="I221" t="s">
        <v>150</v>
      </c>
      <c r="J221"/>
      <c r="K221" s="77">
        <v>1.91</v>
      </c>
      <c r="L221" t="s">
        <v>102</v>
      </c>
      <c r="M221" s="78">
        <v>3.7499999999999999E-2</v>
      </c>
      <c r="N221" s="78">
        <v>5.8200000000000002E-2</v>
      </c>
      <c r="O221" s="77">
        <v>21527.27</v>
      </c>
      <c r="P221" s="77">
        <v>96.32</v>
      </c>
      <c r="Q221" s="77">
        <v>3.5348799999999998</v>
      </c>
      <c r="R221" s="77">
        <v>24.269946464</v>
      </c>
      <c r="S221" s="78">
        <v>1E-4</v>
      </c>
      <c r="T221" s="78">
        <v>1.2999999999999999E-3</v>
      </c>
      <c r="U221" s="78">
        <v>2.9999999999999997E-4</v>
      </c>
    </row>
    <row r="222" spans="2:21">
      <c r="B222" t="s">
        <v>845</v>
      </c>
      <c r="C222" t="s">
        <v>846</v>
      </c>
      <c r="D222" t="s">
        <v>100</v>
      </c>
      <c r="E222" t="s">
        <v>123</v>
      </c>
      <c r="F222" t="s">
        <v>677</v>
      </c>
      <c r="G222" t="s">
        <v>844</v>
      </c>
      <c r="H222" t="s">
        <v>678</v>
      </c>
      <c r="I222" t="s">
        <v>150</v>
      </c>
      <c r="J222"/>
      <c r="K222" s="77">
        <v>3.67</v>
      </c>
      <c r="L222" t="s">
        <v>102</v>
      </c>
      <c r="M222" s="78">
        <v>2.6599999999999999E-2</v>
      </c>
      <c r="N222" s="78">
        <v>6.9000000000000006E-2</v>
      </c>
      <c r="O222" s="77">
        <v>132908.71</v>
      </c>
      <c r="P222" s="77">
        <v>86.57</v>
      </c>
      <c r="Q222" s="77">
        <v>0</v>
      </c>
      <c r="R222" s="77">
        <v>115.05907024699999</v>
      </c>
      <c r="S222" s="78">
        <v>2.0000000000000001E-4</v>
      </c>
      <c r="T222" s="78">
        <v>6.0000000000000001E-3</v>
      </c>
      <c r="U222" s="78">
        <v>1.1999999999999999E-3</v>
      </c>
    </row>
    <row r="223" spans="2:21">
      <c r="B223" t="s">
        <v>847</v>
      </c>
      <c r="C223" t="s">
        <v>848</v>
      </c>
      <c r="D223" t="s">
        <v>100</v>
      </c>
      <c r="E223" t="s">
        <v>123</v>
      </c>
      <c r="F223" t="s">
        <v>849</v>
      </c>
      <c r="G223" t="s">
        <v>590</v>
      </c>
      <c r="H223" t="s">
        <v>678</v>
      </c>
      <c r="I223" t="s">
        <v>150</v>
      </c>
      <c r="J223"/>
      <c r="K223" s="77">
        <v>3.37</v>
      </c>
      <c r="L223" t="s">
        <v>102</v>
      </c>
      <c r="M223" s="78">
        <v>4.53E-2</v>
      </c>
      <c r="N223" s="78">
        <v>6.1499999999999999E-2</v>
      </c>
      <c r="O223" s="77">
        <v>111320.28</v>
      </c>
      <c r="P223" s="77">
        <v>95.06</v>
      </c>
      <c r="Q223" s="77">
        <v>2.5213999999999999</v>
      </c>
      <c r="R223" s="77">
        <v>108.34245816799999</v>
      </c>
      <c r="S223" s="78">
        <v>2.0000000000000001E-4</v>
      </c>
      <c r="T223" s="78">
        <v>5.7000000000000002E-3</v>
      </c>
      <c r="U223" s="78">
        <v>1.1999999999999999E-3</v>
      </c>
    </row>
    <row r="224" spans="2:21">
      <c r="B224" t="s">
        <v>850</v>
      </c>
      <c r="C224" t="s">
        <v>851</v>
      </c>
      <c r="D224" t="s">
        <v>100</v>
      </c>
      <c r="E224" t="s">
        <v>123</v>
      </c>
      <c r="F224" t="s">
        <v>852</v>
      </c>
      <c r="G224" t="s">
        <v>590</v>
      </c>
      <c r="H224" t="s">
        <v>678</v>
      </c>
      <c r="I224" t="s">
        <v>150</v>
      </c>
      <c r="J224"/>
      <c r="K224" s="77">
        <v>3.42</v>
      </c>
      <c r="L224" t="s">
        <v>102</v>
      </c>
      <c r="M224" s="78">
        <v>2.5000000000000001E-2</v>
      </c>
      <c r="N224" s="78">
        <v>6.3500000000000001E-2</v>
      </c>
      <c r="O224" s="77">
        <v>39825.599999999999</v>
      </c>
      <c r="P224" s="77">
        <v>88.04</v>
      </c>
      <c r="Q224" s="77">
        <v>0.49781999999999998</v>
      </c>
      <c r="R224" s="77">
        <v>35.560278240000002</v>
      </c>
      <c r="S224" s="78">
        <v>2.0000000000000001E-4</v>
      </c>
      <c r="T224" s="78">
        <v>1.9E-3</v>
      </c>
      <c r="U224" s="78">
        <v>4.0000000000000002E-4</v>
      </c>
    </row>
    <row r="225" spans="2:21">
      <c r="B225" t="s">
        <v>853</v>
      </c>
      <c r="C225" t="s">
        <v>854</v>
      </c>
      <c r="D225" t="s">
        <v>100</v>
      </c>
      <c r="E225" t="s">
        <v>123</v>
      </c>
      <c r="F225" t="s">
        <v>806</v>
      </c>
      <c r="G225" t="s">
        <v>693</v>
      </c>
      <c r="H225" t="s">
        <v>211</v>
      </c>
      <c r="I225" t="s">
        <v>212</v>
      </c>
      <c r="J225"/>
      <c r="K225" s="77">
        <v>1.47</v>
      </c>
      <c r="L225" t="s">
        <v>102</v>
      </c>
      <c r="M225" s="78">
        <v>4.2500000000000003E-2</v>
      </c>
      <c r="N225" s="78">
        <v>4.7500000000000001E-2</v>
      </c>
      <c r="O225" s="77">
        <v>3369.13</v>
      </c>
      <c r="P225" s="77">
        <v>100.73</v>
      </c>
      <c r="Q225" s="77">
        <v>0</v>
      </c>
      <c r="R225" s="77">
        <v>3.3937246490000001</v>
      </c>
      <c r="S225" s="78">
        <v>0</v>
      </c>
      <c r="T225" s="78">
        <v>2.0000000000000001E-4</v>
      </c>
      <c r="U225" s="78">
        <v>0</v>
      </c>
    </row>
    <row r="226" spans="2:21">
      <c r="B226" t="s">
        <v>855</v>
      </c>
      <c r="C226" t="s">
        <v>856</v>
      </c>
      <c r="D226" t="s">
        <v>100</v>
      </c>
      <c r="E226" t="s">
        <v>123</v>
      </c>
      <c r="F226" t="s">
        <v>857</v>
      </c>
      <c r="G226" t="s">
        <v>693</v>
      </c>
      <c r="H226" t="s">
        <v>211</v>
      </c>
      <c r="I226" t="s">
        <v>212</v>
      </c>
      <c r="J226"/>
      <c r="K226" s="77">
        <v>3.73</v>
      </c>
      <c r="L226" t="s">
        <v>102</v>
      </c>
      <c r="M226" s="78">
        <v>6.0499999999999998E-2</v>
      </c>
      <c r="N226" s="78">
        <v>6.0299999999999999E-2</v>
      </c>
      <c r="O226" s="77">
        <v>36302.629999999997</v>
      </c>
      <c r="P226" s="77">
        <v>101.87</v>
      </c>
      <c r="Q226" s="77">
        <v>0</v>
      </c>
      <c r="R226" s="77">
        <v>36.981489181000001</v>
      </c>
      <c r="S226" s="78">
        <v>2.0000000000000001E-4</v>
      </c>
      <c r="T226" s="78">
        <v>1.9E-3</v>
      </c>
      <c r="U226" s="78">
        <v>4.0000000000000002E-4</v>
      </c>
    </row>
    <row r="227" spans="2:21">
      <c r="B227" t="s">
        <v>858</v>
      </c>
      <c r="C227" t="s">
        <v>859</v>
      </c>
      <c r="D227" t="s">
        <v>100</v>
      </c>
      <c r="E227" t="s">
        <v>123</v>
      </c>
      <c r="F227" t="s">
        <v>857</v>
      </c>
      <c r="G227" t="s">
        <v>693</v>
      </c>
      <c r="H227" t="s">
        <v>211</v>
      </c>
      <c r="I227" t="s">
        <v>212</v>
      </c>
      <c r="J227"/>
      <c r="K227" s="77">
        <v>1.46</v>
      </c>
      <c r="L227" t="s">
        <v>102</v>
      </c>
      <c r="M227" s="78">
        <v>3.5499999999999997E-2</v>
      </c>
      <c r="N227" s="78">
        <v>6.9699999999999998E-2</v>
      </c>
      <c r="O227" s="77">
        <v>7232.16</v>
      </c>
      <c r="P227" s="77">
        <v>95.38</v>
      </c>
      <c r="Q227" s="77">
        <v>1.9684999999999999</v>
      </c>
      <c r="R227" s="77">
        <v>8.8665342079999991</v>
      </c>
      <c r="S227" s="78">
        <v>0</v>
      </c>
      <c r="T227" s="78">
        <v>5.0000000000000001E-4</v>
      </c>
      <c r="U227" s="78">
        <v>1E-4</v>
      </c>
    </row>
    <row r="228" spans="2:21">
      <c r="B228" t="s">
        <v>860</v>
      </c>
      <c r="C228" t="s">
        <v>861</v>
      </c>
      <c r="D228" t="s">
        <v>100</v>
      </c>
      <c r="E228" t="s">
        <v>123</v>
      </c>
      <c r="F228" t="s">
        <v>862</v>
      </c>
      <c r="G228" t="s">
        <v>349</v>
      </c>
      <c r="H228" t="s">
        <v>211</v>
      </c>
      <c r="I228" t="s">
        <v>212</v>
      </c>
      <c r="J228"/>
      <c r="K228" s="77">
        <v>2.48</v>
      </c>
      <c r="L228" t="s">
        <v>102</v>
      </c>
      <c r="M228" s="78">
        <v>0.01</v>
      </c>
      <c r="N228" s="78">
        <v>6.7299999999999999E-2</v>
      </c>
      <c r="O228" s="77">
        <v>11170.28</v>
      </c>
      <c r="P228" s="77">
        <v>87.2</v>
      </c>
      <c r="Q228" s="77">
        <v>5.5849999999999997E-2</v>
      </c>
      <c r="R228" s="77">
        <v>9.7963341600000007</v>
      </c>
      <c r="S228" s="78">
        <v>1E-4</v>
      </c>
      <c r="T228" s="78">
        <v>5.0000000000000001E-4</v>
      </c>
      <c r="U228" s="78">
        <v>1E-4</v>
      </c>
    </row>
    <row r="229" spans="2:21">
      <c r="B229" s="84" t="s">
        <v>332</v>
      </c>
      <c r="C229" s="16"/>
      <c r="D229" s="16"/>
      <c r="E229" s="16"/>
      <c r="F229" s="16"/>
      <c r="K229" s="85">
        <v>3.68</v>
      </c>
      <c r="N229" s="86">
        <v>7.8299999999999995E-2</v>
      </c>
      <c r="O229" s="85">
        <v>216982.71</v>
      </c>
      <c r="Q229" s="85">
        <v>6.3090999999999999</v>
      </c>
      <c r="R229" s="85">
        <v>215.147267683</v>
      </c>
      <c r="T229" s="86">
        <v>1.1299999999999999E-2</v>
      </c>
      <c r="U229" s="86">
        <v>2.3E-3</v>
      </c>
    </row>
    <row r="230" spans="2:21">
      <c r="B230" t="s">
        <v>863</v>
      </c>
      <c r="C230" t="s">
        <v>864</v>
      </c>
      <c r="D230" t="s">
        <v>100</v>
      </c>
      <c r="E230" t="s">
        <v>123</v>
      </c>
      <c r="F230" t="s">
        <v>865</v>
      </c>
      <c r="G230" t="s">
        <v>716</v>
      </c>
      <c r="H230" t="s">
        <v>389</v>
      </c>
      <c r="I230" t="s">
        <v>208</v>
      </c>
      <c r="J230"/>
      <c r="K230" s="77">
        <v>3.28</v>
      </c>
      <c r="L230" t="s">
        <v>102</v>
      </c>
      <c r="M230" s="78">
        <v>2.12E-2</v>
      </c>
      <c r="N230" s="78">
        <v>5.0200000000000002E-2</v>
      </c>
      <c r="O230" s="77">
        <v>28570.81</v>
      </c>
      <c r="P230" s="77">
        <v>102.95</v>
      </c>
      <c r="Q230" s="77">
        <v>5.6652399999999998</v>
      </c>
      <c r="R230" s="77">
        <v>35.078888894999999</v>
      </c>
      <c r="S230" s="78">
        <v>2.0000000000000001E-4</v>
      </c>
      <c r="T230" s="78">
        <v>1.8E-3</v>
      </c>
      <c r="U230" s="78">
        <v>4.0000000000000002E-4</v>
      </c>
    </row>
    <row r="231" spans="2:21">
      <c r="B231" t="s">
        <v>866</v>
      </c>
      <c r="C231" t="s">
        <v>867</v>
      </c>
      <c r="D231" t="s">
        <v>100</v>
      </c>
      <c r="E231" t="s">
        <v>123</v>
      </c>
      <c r="F231" t="s">
        <v>868</v>
      </c>
      <c r="G231" t="s">
        <v>716</v>
      </c>
      <c r="H231" t="s">
        <v>389</v>
      </c>
      <c r="I231" t="s">
        <v>208</v>
      </c>
      <c r="J231"/>
      <c r="K231" s="77">
        <v>5.61</v>
      </c>
      <c r="L231" t="s">
        <v>102</v>
      </c>
      <c r="M231" s="78">
        <v>2.6700000000000002E-2</v>
      </c>
      <c r="N231" s="78">
        <v>5.1499999999999997E-2</v>
      </c>
      <c r="O231" s="77">
        <v>5951.71</v>
      </c>
      <c r="P231" s="77">
        <v>98.6</v>
      </c>
      <c r="Q231" s="77">
        <v>0.64385999999999999</v>
      </c>
      <c r="R231" s="77">
        <v>6.5122460599999998</v>
      </c>
      <c r="S231" s="78">
        <v>0</v>
      </c>
      <c r="T231" s="78">
        <v>2.9999999999999997E-4</v>
      </c>
      <c r="U231" s="78">
        <v>1E-4</v>
      </c>
    </row>
    <row r="232" spans="2:21">
      <c r="B232" t="s">
        <v>869</v>
      </c>
      <c r="C232" t="s">
        <v>870</v>
      </c>
      <c r="D232" t="s">
        <v>100</v>
      </c>
      <c r="E232" t="s">
        <v>123</v>
      </c>
      <c r="F232" t="s">
        <v>871</v>
      </c>
      <c r="G232" t="s">
        <v>872</v>
      </c>
      <c r="H232" t="s">
        <v>591</v>
      </c>
      <c r="I232" t="s">
        <v>150</v>
      </c>
      <c r="J232"/>
      <c r="K232" s="77">
        <v>3.69</v>
      </c>
      <c r="L232" t="s">
        <v>102</v>
      </c>
      <c r="M232" s="78">
        <v>4.6899999999999997E-2</v>
      </c>
      <c r="N232" s="78">
        <v>8.5000000000000006E-2</v>
      </c>
      <c r="O232" s="77">
        <v>182460.19</v>
      </c>
      <c r="P232" s="77">
        <v>95.12</v>
      </c>
      <c r="Q232" s="77">
        <v>0</v>
      </c>
      <c r="R232" s="77">
        <v>173.55613272799999</v>
      </c>
      <c r="S232" s="78">
        <v>1E-4</v>
      </c>
      <c r="T232" s="78">
        <v>9.1000000000000004E-3</v>
      </c>
      <c r="U232" s="78">
        <v>1.9E-3</v>
      </c>
    </row>
    <row r="233" spans="2:21">
      <c r="B233" s="84" t="s">
        <v>873</v>
      </c>
      <c r="C233" s="16"/>
      <c r="D233" s="16"/>
      <c r="E233" s="16"/>
      <c r="F233" s="16"/>
      <c r="K233" s="85">
        <v>0</v>
      </c>
      <c r="N233" s="86">
        <v>0</v>
      </c>
      <c r="O233" s="85">
        <v>0</v>
      </c>
      <c r="Q233" s="85">
        <v>0</v>
      </c>
      <c r="R233" s="85">
        <v>0</v>
      </c>
      <c r="T233" s="86">
        <v>0</v>
      </c>
      <c r="U233" s="86">
        <v>0</v>
      </c>
    </row>
    <row r="234" spans="2:21">
      <c r="B234" t="s">
        <v>211</v>
      </c>
      <c r="C234" t="s">
        <v>211</v>
      </c>
      <c r="D234" s="16"/>
      <c r="E234" s="16"/>
      <c r="F234" s="16"/>
      <c r="G234" t="s">
        <v>211</v>
      </c>
      <c r="H234" t="s">
        <v>211</v>
      </c>
      <c r="K234" s="77">
        <v>0</v>
      </c>
      <c r="L234" t="s">
        <v>211</v>
      </c>
      <c r="M234" s="78">
        <v>0</v>
      </c>
      <c r="N234" s="78">
        <v>0</v>
      </c>
      <c r="O234" s="77">
        <v>0</v>
      </c>
      <c r="P234" s="77">
        <v>0</v>
      </c>
      <c r="R234" s="77">
        <v>0</v>
      </c>
      <c r="S234" s="78">
        <v>0</v>
      </c>
      <c r="T234" s="78">
        <v>0</v>
      </c>
      <c r="U234" s="78">
        <v>0</v>
      </c>
    </row>
    <row r="235" spans="2:21">
      <c r="B235" s="84" t="s">
        <v>227</v>
      </c>
      <c r="C235" s="16"/>
      <c r="D235" s="16"/>
      <c r="E235" s="16"/>
      <c r="F235" s="16"/>
      <c r="K235" s="85">
        <v>5.12</v>
      </c>
      <c r="N235" s="86">
        <v>7.1400000000000005E-2</v>
      </c>
      <c r="O235" s="85">
        <v>1502671.99</v>
      </c>
      <c r="Q235" s="85">
        <v>0</v>
      </c>
      <c r="R235" s="85">
        <v>5354.6616037260119</v>
      </c>
      <c r="T235" s="86">
        <v>0.28079999999999999</v>
      </c>
      <c r="U235" s="86">
        <v>5.7299999999999997E-2</v>
      </c>
    </row>
    <row r="236" spans="2:21">
      <c r="B236" s="84" t="s">
        <v>333</v>
      </c>
      <c r="C236" s="16"/>
      <c r="D236" s="16"/>
      <c r="E236" s="16"/>
      <c r="F236" s="16"/>
      <c r="K236" s="85">
        <v>5.28</v>
      </c>
      <c r="N236" s="86">
        <v>6.8500000000000005E-2</v>
      </c>
      <c r="O236" s="85">
        <v>248423.67</v>
      </c>
      <c r="Q236" s="85">
        <v>0</v>
      </c>
      <c r="R236" s="85">
        <v>880.75288855934048</v>
      </c>
      <c r="T236" s="86">
        <v>4.6199999999999998E-2</v>
      </c>
      <c r="U236" s="86">
        <v>9.4000000000000004E-3</v>
      </c>
    </row>
    <row r="237" spans="2:21">
      <c r="B237" t="s">
        <v>874</v>
      </c>
      <c r="C237" t="s">
        <v>875</v>
      </c>
      <c r="D237" t="s">
        <v>123</v>
      </c>
      <c r="E237" t="s">
        <v>876</v>
      </c>
      <c r="F237" t="s">
        <v>877</v>
      </c>
      <c r="G237" t="s">
        <v>878</v>
      </c>
      <c r="H237" t="s">
        <v>211</v>
      </c>
      <c r="I237" t="s">
        <v>212</v>
      </c>
      <c r="J237"/>
      <c r="K237" s="77">
        <v>0.01</v>
      </c>
      <c r="L237" t="s">
        <v>106</v>
      </c>
      <c r="M237" s="78">
        <v>0</v>
      </c>
      <c r="N237" s="78">
        <v>-7.3800000000000004E-2</v>
      </c>
      <c r="O237" s="77">
        <v>6538.1</v>
      </c>
      <c r="P237" s="77">
        <v>115.23099999999999</v>
      </c>
      <c r="Q237" s="77">
        <v>0</v>
      </c>
      <c r="R237" s="77">
        <v>27.815225296611999</v>
      </c>
      <c r="S237" s="78">
        <v>0</v>
      </c>
      <c r="T237" s="78">
        <v>1.5E-3</v>
      </c>
      <c r="U237" s="78">
        <v>2.9999999999999997E-4</v>
      </c>
    </row>
    <row r="238" spans="2:21">
      <c r="B238" t="s">
        <v>880</v>
      </c>
      <c r="C238" t="s">
        <v>881</v>
      </c>
      <c r="D238" t="s">
        <v>123</v>
      </c>
      <c r="E238" t="s">
        <v>876</v>
      </c>
      <c r="F238" t="s">
        <v>355</v>
      </c>
      <c r="G238" t="s">
        <v>356</v>
      </c>
      <c r="H238" t="s">
        <v>882</v>
      </c>
      <c r="I238" t="s">
        <v>213</v>
      </c>
      <c r="J238"/>
      <c r="K238" s="77">
        <v>7.22</v>
      </c>
      <c r="L238" t="s">
        <v>106</v>
      </c>
      <c r="M238" s="78">
        <v>3.7499999999999999E-2</v>
      </c>
      <c r="N238" s="78">
        <v>5.91E-2</v>
      </c>
      <c r="O238" s="77">
        <v>20802.39</v>
      </c>
      <c r="P238" s="77">
        <v>86.310916741778229</v>
      </c>
      <c r="Q238" s="77">
        <v>0</v>
      </c>
      <c r="R238" s="77">
        <v>66.288876130734394</v>
      </c>
      <c r="S238" s="78">
        <v>0</v>
      </c>
      <c r="T238" s="78">
        <v>3.5000000000000001E-3</v>
      </c>
      <c r="U238" s="78">
        <v>6.9999999999999999E-4</v>
      </c>
    </row>
    <row r="239" spans="2:21">
      <c r="B239" t="s">
        <v>883</v>
      </c>
      <c r="C239" t="s">
        <v>884</v>
      </c>
      <c r="D239" t="s">
        <v>123</v>
      </c>
      <c r="E239" t="s">
        <v>876</v>
      </c>
      <c r="F239" t="s">
        <v>486</v>
      </c>
      <c r="G239" t="s">
        <v>338</v>
      </c>
      <c r="H239" t="s">
        <v>885</v>
      </c>
      <c r="I239" t="s">
        <v>213</v>
      </c>
      <c r="J239"/>
      <c r="K239" s="77">
        <v>3.08</v>
      </c>
      <c r="L239" t="s">
        <v>106</v>
      </c>
      <c r="M239" s="78">
        <v>3.2599999999999997E-2</v>
      </c>
      <c r="N239" s="78">
        <v>8.3000000000000004E-2</v>
      </c>
      <c r="O239" s="77">
        <v>26677.01</v>
      </c>
      <c r="P239" s="77">
        <v>86.731583263266756</v>
      </c>
      <c r="Q239" s="77">
        <v>0</v>
      </c>
      <c r="R239" s="77">
        <v>85.423255473987595</v>
      </c>
      <c r="S239" s="78">
        <v>0</v>
      </c>
      <c r="T239" s="78">
        <v>4.4999999999999997E-3</v>
      </c>
      <c r="U239" s="78">
        <v>8.9999999999999998E-4</v>
      </c>
    </row>
    <row r="240" spans="2:21">
      <c r="B240" t="s">
        <v>886</v>
      </c>
      <c r="C240" t="s">
        <v>887</v>
      </c>
      <c r="D240" t="s">
        <v>123</v>
      </c>
      <c r="E240" t="s">
        <v>876</v>
      </c>
      <c r="F240" t="s">
        <v>469</v>
      </c>
      <c r="G240" t="s">
        <v>338</v>
      </c>
      <c r="H240" t="s">
        <v>885</v>
      </c>
      <c r="I240" t="s">
        <v>213</v>
      </c>
      <c r="J240"/>
      <c r="K240" s="77">
        <v>2.44</v>
      </c>
      <c r="L240" t="s">
        <v>106</v>
      </c>
      <c r="M240" s="78">
        <v>3.2800000000000003E-2</v>
      </c>
      <c r="N240" s="78">
        <v>7.85E-2</v>
      </c>
      <c r="O240" s="77">
        <v>37761.03</v>
      </c>
      <c r="P240" s="77">
        <v>90.366583275403102</v>
      </c>
      <c r="Q240" s="77">
        <v>0</v>
      </c>
      <c r="R240" s="77">
        <v>125.983417875255</v>
      </c>
      <c r="S240" s="78">
        <v>1E-4</v>
      </c>
      <c r="T240" s="78">
        <v>6.6E-3</v>
      </c>
      <c r="U240" s="78">
        <v>1.2999999999999999E-3</v>
      </c>
    </row>
    <row r="241" spans="2:21">
      <c r="B241" t="s">
        <v>888</v>
      </c>
      <c r="C241" t="s">
        <v>889</v>
      </c>
      <c r="D241" t="s">
        <v>123</v>
      </c>
      <c r="E241" t="s">
        <v>876</v>
      </c>
      <c r="F241" t="s">
        <v>469</v>
      </c>
      <c r="G241" t="s">
        <v>338</v>
      </c>
      <c r="H241" t="s">
        <v>885</v>
      </c>
      <c r="I241" t="s">
        <v>213</v>
      </c>
      <c r="J241"/>
      <c r="K241" s="77">
        <v>4.18</v>
      </c>
      <c r="L241" t="s">
        <v>106</v>
      </c>
      <c r="M241" s="78">
        <v>7.1300000000000002E-2</v>
      </c>
      <c r="N241" s="78">
        <v>7.3200000000000001E-2</v>
      </c>
      <c r="O241" s="77">
        <v>21568.65</v>
      </c>
      <c r="P241" s="77">
        <v>101.86924729410511</v>
      </c>
      <c r="Q241" s="77">
        <v>0</v>
      </c>
      <c r="R241" s="77">
        <v>81.119964632798002</v>
      </c>
      <c r="S241" s="78">
        <v>0</v>
      </c>
      <c r="T241" s="78">
        <v>4.3E-3</v>
      </c>
      <c r="U241" s="78">
        <v>8.9999999999999998E-4</v>
      </c>
    </row>
    <row r="242" spans="2:21">
      <c r="B242" t="s">
        <v>890</v>
      </c>
      <c r="C242" t="s">
        <v>891</v>
      </c>
      <c r="D242" t="s">
        <v>123</v>
      </c>
      <c r="E242" t="s">
        <v>876</v>
      </c>
      <c r="F242" t="s">
        <v>892</v>
      </c>
      <c r="G242" t="s">
        <v>519</v>
      </c>
      <c r="H242" t="s">
        <v>893</v>
      </c>
      <c r="I242" t="s">
        <v>213</v>
      </c>
      <c r="J242"/>
      <c r="K242" s="77">
        <v>9.61</v>
      </c>
      <c r="L242" t="s">
        <v>106</v>
      </c>
      <c r="M242" s="78">
        <v>6.3799999999999996E-2</v>
      </c>
      <c r="N242" s="78">
        <v>6.2300000000000001E-2</v>
      </c>
      <c r="O242" s="77">
        <v>53978.38</v>
      </c>
      <c r="P242" s="77">
        <v>100.88854171799895</v>
      </c>
      <c r="Q242" s="77">
        <v>0</v>
      </c>
      <c r="R242" s="77">
        <v>201.05893756910001</v>
      </c>
      <c r="S242" s="78">
        <v>1E-4</v>
      </c>
      <c r="T242" s="78">
        <v>1.0500000000000001E-2</v>
      </c>
      <c r="U242" s="78">
        <v>2.2000000000000001E-3</v>
      </c>
    </row>
    <row r="243" spans="2:21">
      <c r="B243" t="s">
        <v>894</v>
      </c>
      <c r="C243" t="s">
        <v>895</v>
      </c>
      <c r="D243" t="s">
        <v>123</v>
      </c>
      <c r="E243" t="s">
        <v>876</v>
      </c>
      <c r="F243" t="s">
        <v>896</v>
      </c>
      <c r="G243" t="s">
        <v>338</v>
      </c>
      <c r="H243" t="s">
        <v>893</v>
      </c>
      <c r="I243" t="s">
        <v>213</v>
      </c>
      <c r="J243"/>
      <c r="K243" s="77">
        <v>2.63</v>
      </c>
      <c r="L243" t="s">
        <v>106</v>
      </c>
      <c r="M243" s="78">
        <v>3.0800000000000001E-2</v>
      </c>
      <c r="N243" s="78">
        <v>8.2199999999999995E-2</v>
      </c>
      <c r="O243" s="77">
        <v>30298.27</v>
      </c>
      <c r="P243" s="77">
        <v>87.776872360039036</v>
      </c>
      <c r="Q243" s="77">
        <v>0</v>
      </c>
      <c r="R243" s="77">
        <v>98.188274014958395</v>
      </c>
      <c r="S243" s="78">
        <v>1E-4</v>
      </c>
      <c r="T243" s="78">
        <v>5.1000000000000004E-3</v>
      </c>
      <c r="U243" s="78">
        <v>1.1000000000000001E-3</v>
      </c>
    </row>
    <row r="244" spans="2:21">
      <c r="B244" t="s">
        <v>897</v>
      </c>
      <c r="C244" t="s">
        <v>898</v>
      </c>
      <c r="D244" t="s">
        <v>123</v>
      </c>
      <c r="E244" t="s">
        <v>876</v>
      </c>
      <c r="F244" t="s">
        <v>899</v>
      </c>
      <c r="G244" t="s">
        <v>900</v>
      </c>
      <c r="H244" t="s">
        <v>901</v>
      </c>
      <c r="I244" t="s">
        <v>213</v>
      </c>
      <c r="J244"/>
      <c r="K244" s="77">
        <v>5.56</v>
      </c>
      <c r="L244" t="s">
        <v>106</v>
      </c>
      <c r="M244" s="78">
        <v>8.5000000000000006E-2</v>
      </c>
      <c r="N244" s="78">
        <v>8.4000000000000005E-2</v>
      </c>
      <c r="O244" s="77">
        <v>22703.84</v>
      </c>
      <c r="P244" s="77">
        <v>100.5</v>
      </c>
      <c r="Q244" s="77">
        <v>0</v>
      </c>
      <c r="R244" s="77">
        <v>84.241690166400005</v>
      </c>
      <c r="S244" s="78">
        <v>0</v>
      </c>
      <c r="T244" s="78">
        <v>4.4000000000000003E-3</v>
      </c>
      <c r="U244" s="78">
        <v>8.9999999999999998E-4</v>
      </c>
    </row>
    <row r="245" spans="2:21">
      <c r="B245" t="s">
        <v>902</v>
      </c>
      <c r="C245" t="s">
        <v>903</v>
      </c>
      <c r="D245" t="s">
        <v>123</v>
      </c>
      <c r="E245" t="s">
        <v>876</v>
      </c>
      <c r="F245" t="s">
        <v>904</v>
      </c>
      <c r="G245" t="s">
        <v>905</v>
      </c>
      <c r="H245" t="s">
        <v>901</v>
      </c>
      <c r="I245" t="s">
        <v>213</v>
      </c>
      <c r="J245"/>
      <c r="K245" s="77">
        <v>5.86</v>
      </c>
      <c r="L245" t="s">
        <v>110</v>
      </c>
      <c r="M245" s="78">
        <v>4.3799999999999999E-2</v>
      </c>
      <c r="N245" s="78">
        <v>7.1400000000000005E-2</v>
      </c>
      <c r="O245" s="77">
        <v>5675.96</v>
      </c>
      <c r="P245" s="77">
        <v>85.37263817926835</v>
      </c>
      <c r="Q245" s="77">
        <v>0</v>
      </c>
      <c r="R245" s="77">
        <v>19.5447141169196</v>
      </c>
      <c r="S245" s="78">
        <v>0</v>
      </c>
      <c r="T245" s="78">
        <v>1E-3</v>
      </c>
      <c r="U245" s="78">
        <v>2.0000000000000001E-4</v>
      </c>
    </row>
    <row r="246" spans="2:21">
      <c r="B246" t="s">
        <v>906</v>
      </c>
      <c r="C246" t="s">
        <v>907</v>
      </c>
      <c r="D246" t="s">
        <v>123</v>
      </c>
      <c r="E246" t="s">
        <v>876</v>
      </c>
      <c r="F246" t="s">
        <v>904</v>
      </c>
      <c r="G246" t="s">
        <v>905</v>
      </c>
      <c r="H246" t="s">
        <v>901</v>
      </c>
      <c r="I246" t="s">
        <v>213</v>
      </c>
      <c r="J246"/>
      <c r="K246" s="77">
        <v>4.83</v>
      </c>
      <c r="L246" t="s">
        <v>110</v>
      </c>
      <c r="M246" s="78">
        <v>7.3800000000000004E-2</v>
      </c>
      <c r="N246" s="78">
        <v>6.9599999999999995E-2</v>
      </c>
      <c r="O246" s="77">
        <v>11635.72</v>
      </c>
      <c r="P246" s="77">
        <v>103.85747206704866</v>
      </c>
      <c r="Q246" s="77">
        <v>0</v>
      </c>
      <c r="R246" s="77">
        <v>48.741883054469902</v>
      </c>
      <c r="S246" s="78">
        <v>0</v>
      </c>
      <c r="T246" s="78">
        <v>2.5999999999999999E-3</v>
      </c>
      <c r="U246" s="78">
        <v>5.0000000000000001E-4</v>
      </c>
    </row>
    <row r="247" spans="2:21">
      <c r="B247" t="s">
        <v>908</v>
      </c>
      <c r="C247" t="s">
        <v>909</v>
      </c>
      <c r="D247" t="s">
        <v>123</v>
      </c>
      <c r="E247" t="s">
        <v>876</v>
      </c>
      <c r="F247" t="s">
        <v>904</v>
      </c>
      <c r="G247" t="s">
        <v>905</v>
      </c>
      <c r="H247" t="s">
        <v>901</v>
      </c>
      <c r="I247" t="s">
        <v>213</v>
      </c>
      <c r="J247"/>
      <c r="K247" s="77">
        <v>5.91</v>
      </c>
      <c r="L247" t="s">
        <v>106</v>
      </c>
      <c r="M247" s="78">
        <v>8.1299999999999997E-2</v>
      </c>
      <c r="N247" s="78">
        <v>7.3899999999999993E-2</v>
      </c>
      <c r="O247" s="77">
        <v>10784.32</v>
      </c>
      <c r="P247" s="77">
        <v>106.3566386828284</v>
      </c>
      <c r="Q247" s="77">
        <v>0</v>
      </c>
      <c r="R247" s="77">
        <v>42.346650228105602</v>
      </c>
      <c r="S247" s="78">
        <v>0</v>
      </c>
      <c r="T247" s="78">
        <v>2.2000000000000001E-3</v>
      </c>
      <c r="U247" s="78">
        <v>5.0000000000000001E-4</v>
      </c>
    </row>
    <row r="248" spans="2:21">
      <c r="B248" s="84" t="s">
        <v>334</v>
      </c>
      <c r="C248" s="16"/>
      <c r="D248" s="16"/>
      <c r="E248" s="16"/>
      <c r="F248" s="16"/>
      <c r="K248" s="85">
        <v>5.08</v>
      </c>
      <c r="N248" s="86">
        <v>7.1999999999999995E-2</v>
      </c>
      <c r="O248" s="85">
        <v>1254248.32</v>
      </c>
      <c r="Q248" s="85">
        <v>0</v>
      </c>
      <c r="R248" s="85">
        <v>4473.9087151666708</v>
      </c>
      <c r="T248" s="86">
        <v>0.2346</v>
      </c>
      <c r="U248" s="86">
        <v>4.7899999999999998E-2</v>
      </c>
    </row>
    <row r="249" spans="2:21">
      <c r="B249" t="s">
        <v>910</v>
      </c>
      <c r="C249" t="s">
        <v>911</v>
      </c>
      <c r="D249" t="s">
        <v>123</v>
      </c>
      <c r="E249" t="s">
        <v>876</v>
      </c>
      <c r="F249" t="s">
        <v>912</v>
      </c>
      <c r="G249" t="s">
        <v>913</v>
      </c>
      <c r="H249" t="s">
        <v>914</v>
      </c>
      <c r="I249" t="s">
        <v>879</v>
      </c>
      <c r="J249"/>
      <c r="K249" s="77">
        <v>7.28</v>
      </c>
      <c r="L249" t="s">
        <v>110</v>
      </c>
      <c r="M249" s="78">
        <v>4.2500000000000003E-2</v>
      </c>
      <c r="N249" s="78">
        <v>5.2699999999999997E-2</v>
      </c>
      <c r="O249" s="77">
        <v>11351.92</v>
      </c>
      <c r="P249" s="77">
        <v>96.722103996504558</v>
      </c>
      <c r="Q249" s="77">
        <v>0</v>
      </c>
      <c r="R249" s="77">
        <v>44.285989321991202</v>
      </c>
      <c r="S249" s="78">
        <v>0</v>
      </c>
      <c r="T249" s="78">
        <v>2.3E-3</v>
      </c>
      <c r="U249" s="78">
        <v>5.0000000000000001E-4</v>
      </c>
    </row>
    <row r="250" spans="2:21">
      <c r="B250" t="s">
        <v>915</v>
      </c>
      <c r="C250" t="s">
        <v>916</v>
      </c>
      <c r="D250" t="s">
        <v>123</v>
      </c>
      <c r="E250" t="s">
        <v>876</v>
      </c>
      <c r="F250" t="s">
        <v>917</v>
      </c>
      <c r="G250" t="s">
        <v>913</v>
      </c>
      <c r="H250" t="s">
        <v>918</v>
      </c>
      <c r="I250" t="s">
        <v>213</v>
      </c>
      <c r="J250"/>
      <c r="K250" s="77">
        <v>1.1399999999999999</v>
      </c>
      <c r="L250" t="s">
        <v>106</v>
      </c>
      <c r="M250" s="78">
        <v>4.4999999999999998E-2</v>
      </c>
      <c r="N250" s="78">
        <v>8.48E-2</v>
      </c>
      <c r="O250" s="77">
        <v>7.38</v>
      </c>
      <c r="P250" s="77">
        <v>95.33227100271003</v>
      </c>
      <c r="Q250" s="77">
        <v>0</v>
      </c>
      <c r="R250" s="77">
        <v>2.5975145747200001E-2</v>
      </c>
      <c r="S250" s="78">
        <v>0</v>
      </c>
      <c r="T250" s="78">
        <v>0</v>
      </c>
      <c r="U250" s="78">
        <v>0</v>
      </c>
    </row>
    <row r="251" spans="2:21">
      <c r="B251" t="s">
        <v>919</v>
      </c>
      <c r="C251" t="s">
        <v>920</v>
      </c>
      <c r="D251" t="s">
        <v>123</v>
      </c>
      <c r="E251" t="s">
        <v>876</v>
      </c>
      <c r="F251" t="s">
        <v>921</v>
      </c>
      <c r="G251" t="s">
        <v>913</v>
      </c>
      <c r="H251" t="s">
        <v>914</v>
      </c>
      <c r="I251" t="s">
        <v>879</v>
      </c>
      <c r="J251"/>
      <c r="K251" s="77">
        <v>6.9</v>
      </c>
      <c r="L251" t="s">
        <v>106</v>
      </c>
      <c r="M251" s="78">
        <v>0.03</v>
      </c>
      <c r="N251" s="78">
        <v>6.6400000000000001E-2</v>
      </c>
      <c r="O251" s="77">
        <v>21001.05</v>
      </c>
      <c r="P251" s="77">
        <v>78.484333214291667</v>
      </c>
      <c r="Q251" s="77">
        <v>0</v>
      </c>
      <c r="R251" s="77">
        <v>60.853515751365997</v>
      </c>
      <c r="S251" s="78">
        <v>0</v>
      </c>
      <c r="T251" s="78">
        <v>3.2000000000000002E-3</v>
      </c>
      <c r="U251" s="78">
        <v>6.9999999999999999E-4</v>
      </c>
    </row>
    <row r="252" spans="2:21">
      <c r="B252" t="s">
        <v>922</v>
      </c>
      <c r="C252" t="s">
        <v>923</v>
      </c>
      <c r="D252" t="s">
        <v>123</v>
      </c>
      <c r="E252" t="s">
        <v>876</v>
      </c>
      <c r="F252" t="s">
        <v>924</v>
      </c>
      <c r="G252" t="s">
        <v>913</v>
      </c>
      <c r="H252" t="s">
        <v>914</v>
      </c>
      <c r="I252" t="s">
        <v>879</v>
      </c>
      <c r="J252"/>
      <c r="K252" s="77">
        <v>7.54</v>
      </c>
      <c r="L252" t="s">
        <v>106</v>
      </c>
      <c r="M252" s="78">
        <v>3.5000000000000003E-2</v>
      </c>
      <c r="N252" s="78">
        <v>6.6100000000000006E-2</v>
      </c>
      <c r="O252" s="77">
        <v>8513.94</v>
      </c>
      <c r="P252" s="77">
        <v>79.775166461121401</v>
      </c>
      <c r="Q252" s="77">
        <v>0</v>
      </c>
      <c r="R252" s="77">
        <v>25.076100208920799</v>
      </c>
      <c r="S252" s="78">
        <v>0</v>
      </c>
      <c r="T252" s="78">
        <v>1.2999999999999999E-3</v>
      </c>
      <c r="U252" s="78">
        <v>2.9999999999999997E-4</v>
      </c>
    </row>
    <row r="253" spans="2:21">
      <c r="B253" t="s">
        <v>925</v>
      </c>
      <c r="C253" t="s">
        <v>926</v>
      </c>
      <c r="D253" t="s">
        <v>123</v>
      </c>
      <c r="E253" t="s">
        <v>876</v>
      </c>
      <c r="F253" t="s">
        <v>927</v>
      </c>
      <c r="G253" t="s">
        <v>928</v>
      </c>
      <c r="H253" t="s">
        <v>929</v>
      </c>
      <c r="I253" t="s">
        <v>213</v>
      </c>
      <c r="J253"/>
      <c r="K253" s="77">
        <v>3.64</v>
      </c>
      <c r="L253" t="s">
        <v>106</v>
      </c>
      <c r="M253" s="78">
        <v>5.5500000000000001E-2</v>
      </c>
      <c r="N253" s="78">
        <v>6.1899999999999997E-2</v>
      </c>
      <c r="O253" s="77">
        <v>3973.17</v>
      </c>
      <c r="P253" s="77">
        <v>99.268732558637055</v>
      </c>
      <c r="Q253" s="77">
        <v>0</v>
      </c>
      <c r="R253" s="77">
        <v>14.5616744311688</v>
      </c>
      <c r="S253" s="78">
        <v>0</v>
      </c>
      <c r="T253" s="78">
        <v>8.0000000000000004E-4</v>
      </c>
      <c r="U253" s="78">
        <v>2.0000000000000001E-4</v>
      </c>
    </row>
    <row r="254" spans="2:21">
      <c r="B254" t="s">
        <v>930</v>
      </c>
      <c r="C254" t="s">
        <v>931</v>
      </c>
      <c r="D254" t="s">
        <v>123</v>
      </c>
      <c r="E254" t="s">
        <v>876</v>
      </c>
      <c r="F254" t="s">
        <v>932</v>
      </c>
      <c r="G254" t="s">
        <v>913</v>
      </c>
      <c r="H254" t="s">
        <v>929</v>
      </c>
      <c r="I254" t="s">
        <v>213</v>
      </c>
      <c r="J254"/>
      <c r="K254" s="77">
        <v>7.62</v>
      </c>
      <c r="L254" t="s">
        <v>110</v>
      </c>
      <c r="M254" s="78">
        <v>4.2500000000000003E-2</v>
      </c>
      <c r="N254" s="78">
        <v>5.4100000000000002E-2</v>
      </c>
      <c r="O254" s="77">
        <v>22703.84</v>
      </c>
      <c r="P254" s="77">
        <v>92.710465944087019</v>
      </c>
      <c r="Q254" s="77">
        <v>0</v>
      </c>
      <c r="R254" s="77">
        <v>84.8983745222301</v>
      </c>
      <c r="S254" s="78">
        <v>0</v>
      </c>
      <c r="T254" s="78">
        <v>4.4999999999999997E-3</v>
      </c>
      <c r="U254" s="78">
        <v>8.9999999999999998E-4</v>
      </c>
    </row>
    <row r="255" spans="2:21">
      <c r="B255" t="s">
        <v>933</v>
      </c>
      <c r="C255" t="s">
        <v>934</v>
      </c>
      <c r="D255" t="s">
        <v>123</v>
      </c>
      <c r="E255" t="s">
        <v>876</v>
      </c>
      <c r="F255" t="s">
        <v>935</v>
      </c>
      <c r="G255" t="s">
        <v>936</v>
      </c>
      <c r="H255" t="s">
        <v>929</v>
      </c>
      <c r="I255" t="s">
        <v>213</v>
      </c>
      <c r="J255"/>
      <c r="K255" s="77">
        <v>7.95</v>
      </c>
      <c r="L255" t="s">
        <v>106</v>
      </c>
      <c r="M255" s="78">
        <v>5.8799999999999998E-2</v>
      </c>
      <c r="N255" s="78">
        <v>6.0299999999999999E-2</v>
      </c>
      <c r="O255" s="77">
        <v>11351.92</v>
      </c>
      <c r="P255" s="77">
        <v>99.137777679899088</v>
      </c>
      <c r="Q255" s="77">
        <v>0</v>
      </c>
      <c r="R255" s="77">
        <v>41.549920154703997</v>
      </c>
      <c r="S255" s="78">
        <v>0</v>
      </c>
      <c r="T255" s="78">
        <v>2.2000000000000001E-3</v>
      </c>
      <c r="U255" s="78">
        <v>4.0000000000000002E-4</v>
      </c>
    </row>
    <row r="256" spans="2:21">
      <c r="B256" t="s">
        <v>937</v>
      </c>
      <c r="C256" t="s">
        <v>938</v>
      </c>
      <c r="D256" t="s">
        <v>123</v>
      </c>
      <c r="E256" t="s">
        <v>876</v>
      </c>
      <c r="F256" t="s">
        <v>939</v>
      </c>
      <c r="G256" t="s">
        <v>940</v>
      </c>
      <c r="H256" t="s">
        <v>929</v>
      </c>
      <c r="I256" t="s">
        <v>325</v>
      </c>
      <c r="J256"/>
      <c r="K256" s="77">
        <v>5.14</v>
      </c>
      <c r="L256" t="s">
        <v>106</v>
      </c>
      <c r="M256" s="78">
        <v>4.2500000000000003E-2</v>
      </c>
      <c r="N256" s="78">
        <v>5.91E-2</v>
      </c>
      <c r="O256" s="77">
        <v>3827.42</v>
      </c>
      <c r="P256" s="77">
        <v>92.273971761656682</v>
      </c>
      <c r="Q256" s="77">
        <v>0</v>
      </c>
      <c r="R256" s="77">
        <v>13.039082365400001</v>
      </c>
      <c r="S256" s="78">
        <v>0</v>
      </c>
      <c r="T256" s="78">
        <v>6.9999999999999999E-4</v>
      </c>
      <c r="U256" s="78">
        <v>1E-4</v>
      </c>
    </row>
    <row r="257" spans="2:21">
      <c r="B257" t="s">
        <v>941</v>
      </c>
      <c r="C257" t="s">
        <v>942</v>
      </c>
      <c r="D257" t="s">
        <v>123</v>
      </c>
      <c r="E257" t="s">
        <v>876</v>
      </c>
      <c r="F257" t="s">
        <v>943</v>
      </c>
      <c r="G257" t="s">
        <v>928</v>
      </c>
      <c r="H257" t="s">
        <v>929</v>
      </c>
      <c r="I257" t="s">
        <v>213</v>
      </c>
      <c r="J257"/>
      <c r="K257" s="77">
        <v>3.72</v>
      </c>
      <c r="L257" t="s">
        <v>113</v>
      </c>
      <c r="M257" s="78">
        <v>4.6300000000000001E-2</v>
      </c>
      <c r="N257" s="78">
        <v>7.7700000000000005E-2</v>
      </c>
      <c r="O257" s="77">
        <v>17027.88</v>
      </c>
      <c r="P257" s="77">
        <v>90.449749955954644</v>
      </c>
      <c r="Q257" s="77">
        <v>0</v>
      </c>
      <c r="R257" s="77">
        <v>71.952004549976806</v>
      </c>
      <c r="S257" s="78">
        <v>0</v>
      </c>
      <c r="T257" s="78">
        <v>3.8E-3</v>
      </c>
      <c r="U257" s="78">
        <v>8.0000000000000004E-4</v>
      </c>
    </row>
    <row r="258" spans="2:21">
      <c r="B258" t="s">
        <v>944</v>
      </c>
      <c r="C258" t="s">
        <v>945</v>
      </c>
      <c r="D258" t="s">
        <v>123</v>
      </c>
      <c r="E258" t="s">
        <v>876</v>
      </c>
      <c r="F258" t="s">
        <v>946</v>
      </c>
      <c r="G258" t="s">
        <v>913</v>
      </c>
      <c r="H258" t="s">
        <v>947</v>
      </c>
      <c r="I258" t="s">
        <v>879</v>
      </c>
      <c r="J258"/>
      <c r="K258" s="77">
        <v>4.04</v>
      </c>
      <c r="L258" t="s">
        <v>106</v>
      </c>
      <c r="M258" s="78">
        <v>3.2000000000000001E-2</v>
      </c>
      <c r="N258" s="78">
        <v>0.1104</v>
      </c>
      <c r="O258" s="77">
        <v>18163.07</v>
      </c>
      <c r="P258" s="77">
        <v>74.112444380823291</v>
      </c>
      <c r="Q258" s="77">
        <v>0</v>
      </c>
      <c r="R258" s="77">
        <v>49.698363299707196</v>
      </c>
      <c r="S258" s="78">
        <v>0</v>
      </c>
      <c r="T258" s="78">
        <v>2.5999999999999999E-3</v>
      </c>
      <c r="U258" s="78">
        <v>5.0000000000000001E-4</v>
      </c>
    </row>
    <row r="259" spans="2:21">
      <c r="B259" t="s">
        <v>948</v>
      </c>
      <c r="C259" t="s">
        <v>949</v>
      </c>
      <c r="D259" t="s">
        <v>123</v>
      </c>
      <c r="E259" t="s">
        <v>876</v>
      </c>
      <c r="F259" t="s">
        <v>927</v>
      </c>
      <c r="G259" t="s">
        <v>928</v>
      </c>
      <c r="H259" t="s">
        <v>882</v>
      </c>
      <c r="I259" t="s">
        <v>213</v>
      </c>
      <c r="J259"/>
      <c r="K259" s="77">
        <v>7.15</v>
      </c>
      <c r="L259" t="s">
        <v>106</v>
      </c>
      <c r="M259" s="78">
        <v>6.7400000000000002E-2</v>
      </c>
      <c r="N259" s="78">
        <v>6.2199999999999998E-2</v>
      </c>
      <c r="O259" s="77">
        <v>8513.94</v>
      </c>
      <c r="P259" s="77">
        <v>103.62428325076287</v>
      </c>
      <c r="Q259" s="77">
        <v>0</v>
      </c>
      <c r="R259" s="77">
        <v>32.572704340768802</v>
      </c>
      <c r="S259" s="78">
        <v>0</v>
      </c>
      <c r="T259" s="78">
        <v>1.6999999999999999E-3</v>
      </c>
      <c r="U259" s="78">
        <v>2.9999999999999997E-4</v>
      </c>
    </row>
    <row r="260" spans="2:21">
      <c r="B260" t="s">
        <v>950</v>
      </c>
      <c r="C260" t="s">
        <v>951</v>
      </c>
      <c r="D260" t="s">
        <v>123</v>
      </c>
      <c r="E260" t="s">
        <v>876</v>
      </c>
      <c r="F260" t="s">
        <v>952</v>
      </c>
      <c r="G260" t="s">
        <v>928</v>
      </c>
      <c r="H260" t="s">
        <v>882</v>
      </c>
      <c r="I260" t="s">
        <v>213</v>
      </c>
      <c r="J260"/>
      <c r="K260" s="77">
        <v>5.31</v>
      </c>
      <c r="L260" t="s">
        <v>106</v>
      </c>
      <c r="M260" s="78">
        <v>3.9300000000000002E-2</v>
      </c>
      <c r="N260" s="78">
        <v>6.7299999999999999E-2</v>
      </c>
      <c r="O260" s="77">
        <v>17680.62</v>
      </c>
      <c r="P260" s="77">
        <v>87.554974790476805</v>
      </c>
      <c r="Q260" s="77">
        <v>0</v>
      </c>
      <c r="R260" s="77">
        <v>57.153128720989599</v>
      </c>
      <c r="S260" s="78">
        <v>0</v>
      </c>
      <c r="T260" s="78">
        <v>3.0000000000000001E-3</v>
      </c>
      <c r="U260" s="78">
        <v>5.9999999999999995E-4</v>
      </c>
    </row>
    <row r="261" spans="2:21">
      <c r="B261" t="s">
        <v>953</v>
      </c>
      <c r="C261" t="s">
        <v>954</v>
      </c>
      <c r="D261" t="s">
        <v>123</v>
      </c>
      <c r="E261" t="s">
        <v>876</v>
      </c>
      <c r="F261" t="s">
        <v>955</v>
      </c>
      <c r="G261" t="s">
        <v>956</v>
      </c>
      <c r="H261" t="s">
        <v>882</v>
      </c>
      <c r="I261" t="s">
        <v>213</v>
      </c>
      <c r="J261"/>
      <c r="K261" s="77">
        <v>2.97</v>
      </c>
      <c r="L261" t="s">
        <v>106</v>
      </c>
      <c r="M261" s="78">
        <v>4.7500000000000001E-2</v>
      </c>
      <c r="N261" s="78">
        <v>8.2799999999999999E-2</v>
      </c>
      <c r="O261" s="77">
        <v>13054.71</v>
      </c>
      <c r="P261" s="77">
        <v>90.991472501495622</v>
      </c>
      <c r="Q261" s="77">
        <v>0</v>
      </c>
      <c r="R261" s="77">
        <v>43.856060198381599</v>
      </c>
      <c r="S261" s="78">
        <v>0</v>
      </c>
      <c r="T261" s="78">
        <v>2.3E-3</v>
      </c>
      <c r="U261" s="78">
        <v>5.0000000000000001E-4</v>
      </c>
    </row>
    <row r="262" spans="2:21">
      <c r="B262" t="s">
        <v>957</v>
      </c>
      <c r="C262" t="s">
        <v>958</v>
      </c>
      <c r="D262" t="s">
        <v>123</v>
      </c>
      <c r="E262" t="s">
        <v>876</v>
      </c>
      <c r="F262" t="s">
        <v>955</v>
      </c>
      <c r="G262" t="s">
        <v>956</v>
      </c>
      <c r="H262" t="s">
        <v>882</v>
      </c>
      <c r="I262" t="s">
        <v>213</v>
      </c>
      <c r="J262"/>
      <c r="K262" s="77">
        <v>5.92</v>
      </c>
      <c r="L262" t="s">
        <v>106</v>
      </c>
      <c r="M262" s="78">
        <v>5.1299999999999998E-2</v>
      </c>
      <c r="N262" s="78">
        <v>7.9699999999999993E-2</v>
      </c>
      <c r="O262" s="77">
        <v>9336.9500000000007</v>
      </c>
      <c r="P262" s="77">
        <v>85.403430933013453</v>
      </c>
      <c r="Q262" s="77">
        <v>0</v>
      </c>
      <c r="R262" s="77">
        <v>29.440287279494001</v>
      </c>
      <c r="S262" s="78">
        <v>0</v>
      </c>
      <c r="T262" s="78">
        <v>1.5E-3</v>
      </c>
      <c r="U262" s="78">
        <v>2.9999999999999997E-4</v>
      </c>
    </row>
    <row r="263" spans="2:21">
      <c r="B263" t="s">
        <v>959</v>
      </c>
      <c r="C263" t="s">
        <v>960</v>
      </c>
      <c r="D263" t="s">
        <v>123</v>
      </c>
      <c r="E263" t="s">
        <v>876</v>
      </c>
      <c r="F263" t="s">
        <v>961</v>
      </c>
      <c r="G263" t="s">
        <v>962</v>
      </c>
      <c r="H263" t="s">
        <v>885</v>
      </c>
      <c r="I263" t="s">
        <v>213</v>
      </c>
      <c r="J263"/>
      <c r="K263" s="77">
        <v>7.27</v>
      </c>
      <c r="L263" t="s">
        <v>106</v>
      </c>
      <c r="M263" s="78">
        <v>3.3000000000000002E-2</v>
      </c>
      <c r="N263" s="78">
        <v>6.1400000000000003E-2</v>
      </c>
      <c r="O263" s="77">
        <v>17027.88</v>
      </c>
      <c r="P263" s="77">
        <v>82.416833562369476</v>
      </c>
      <c r="Q263" s="77">
        <v>0</v>
      </c>
      <c r="R263" s="77">
        <v>51.812935503409598</v>
      </c>
      <c r="S263" s="78">
        <v>0</v>
      </c>
      <c r="T263" s="78">
        <v>2.7000000000000001E-3</v>
      </c>
      <c r="U263" s="78">
        <v>5.9999999999999995E-4</v>
      </c>
    </row>
    <row r="264" spans="2:21">
      <c r="B264" t="s">
        <v>963</v>
      </c>
      <c r="C264" t="s">
        <v>964</v>
      </c>
      <c r="D264" t="s">
        <v>123</v>
      </c>
      <c r="E264" t="s">
        <v>876</v>
      </c>
      <c r="F264" t="s">
        <v>965</v>
      </c>
      <c r="G264" t="s">
        <v>913</v>
      </c>
      <c r="H264" t="s">
        <v>966</v>
      </c>
      <c r="I264" t="s">
        <v>879</v>
      </c>
      <c r="J264"/>
      <c r="K264" s="77">
        <v>6.62</v>
      </c>
      <c r="L264" t="s">
        <v>110</v>
      </c>
      <c r="M264" s="78">
        <v>5.8000000000000003E-2</v>
      </c>
      <c r="N264" s="78">
        <v>5.1299999999999998E-2</v>
      </c>
      <c r="O264" s="77">
        <v>8513.94</v>
      </c>
      <c r="P264" s="77">
        <v>109.6887668928839</v>
      </c>
      <c r="Q264" s="77">
        <v>0</v>
      </c>
      <c r="R264" s="77">
        <v>37.66726031572</v>
      </c>
      <c r="S264" s="78">
        <v>0</v>
      </c>
      <c r="T264" s="78">
        <v>2E-3</v>
      </c>
      <c r="U264" s="78">
        <v>4.0000000000000002E-4</v>
      </c>
    </row>
    <row r="265" spans="2:21">
      <c r="B265" t="s">
        <v>967</v>
      </c>
      <c r="C265" t="s">
        <v>968</v>
      </c>
      <c r="D265" t="s">
        <v>123</v>
      </c>
      <c r="E265" t="s">
        <v>876</v>
      </c>
      <c r="F265" t="s">
        <v>969</v>
      </c>
      <c r="G265" t="s">
        <v>928</v>
      </c>
      <c r="H265" t="s">
        <v>885</v>
      </c>
      <c r="I265" t="s">
        <v>213</v>
      </c>
      <c r="J265"/>
      <c r="K265" s="77">
        <v>7.51</v>
      </c>
      <c r="L265" t="s">
        <v>106</v>
      </c>
      <c r="M265" s="78">
        <v>6.1699999999999998E-2</v>
      </c>
      <c r="N265" s="78">
        <v>6.0999999999999999E-2</v>
      </c>
      <c r="O265" s="77">
        <v>8513.94</v>
      </c>
      <c r="P265" s="77">
        <v>100.80310018628273</v>
      </c>
      <c r="Q265" s="77">
        <v>0</v>
      </c>
      <c r="R265" s="77">
        <v>31.685908707856001</v>
      </c>
      <c r="S265" s="78">
        <v>0</v>
      </c>
      <c r="T265" s="78">
        <v>1.6999999999999999E-3</v>
      </c>
      <c r="U265" s="78">
        <v>2.9999999999999997E-4</v>
      </c>
    </row>
    <row r="266" spans="2:21">
      <c r="B266" t="s">
        <v>970</v>
      </c>
      <c r="C266" t="s">
        <v>971</v>
      </c>
      <c r="D266" t="s">
        <v>123</v>
      </c>
      <c r="E266" t="s">
        <v>876</v>
      </c>
      <c r="F266" t="s">
        <v>972</v>
      </c>
      <c r="G266" t="s">
        <v>973</v>
      </c>
      <c r="H266" t="s">
        <v>885</v>
      </c>
      <c r="I266" t="s">
        <v>213</v>
      </c>
      <c r="J266"/>
      <c r="K266" s="77">
        <v>7.32</v>
      </c>
      <c r="L266" t="s">
        <v>106</v>
      </c>
      <c r="M266" s="78">
        <v>5.5E-2</v>
      </c>
      <c r="N266" s="78">
        <v>5.8400000000000001E-2</v>
      </c>
      <c r="O266" s="77">
        <v>22703.84</v>
      </c>
      <c r="P266" s="77">
        <v>99.714555447888998</v>
      </c>
      <c r="Q266" s="77">
        <v>0</v>
      </c>
      <c r="R266" s="77">
        <v>83.583310299715194</v>
      </c>
      <c r="S266" s="78">
        <v>0</v>
      </c>
      <c r="T266" s="78">
        <v>4.4000000000000003E-3</v>
      </c>
      <c r="U266" s="78">
        <v>8.9999999999999998E-4</v>
      </c>
    </row>
    <row r="267" spans="2:21">
      <c r="B267" t="s">
        <v>974</v>
      </c>
      <c r="C267" t="s">
        <v>975</v>
      </c>
      <c r="D267" t="s">
        <v>123</v>
      </c>
      <c r="E267" t="s">
        <v>876</v>
      </c>
      <c r="F267" t="s">
        <v>976</v>
      </c>
      <c r="G267" t="s">
        <v>928</v>
      </c>
      <c r="H267" t="s">
        <v>885</v>
      </c>
      <c r="I267" t="s">
        <v>213</v>
      </c>
      <c r="J267"/>
      <c r="K267" s="77">
        <v>4.3499999999999996</v>
      </c>
      <c r="L267" t="s">
        <v>110</v>
      </c>
      <c r="M267" s="78">
        <v>4.1300000000000003E-2</v>
      </c>
      <c r="N267" s="78">
        <v>5.4699999999999999E-2</v>
      </c>
      <c r="O267" s="77">
        <v>16857.599999999999</v>
      </c>
      <c r="P267" s="77">
        <v>97.608123433940776</v>
      </c>
      <c r="Q267" s="77">
        <v>0</v>
      </c>
      <c r="R267" s="77">
        <v>66.367124590334399</v>
      </c>
      <c r="S267" s="78">
        <v>0</v>
      </c>
      <c r="T267" s="78">
        <v>3.5000000000000001E-3</v>
      </c>
      <c r="U267" s="78">
        <v>6.9999999999999999E-4</v>
      </c>
    </row>
    <row r="268" spans="2:21">
      <c r="B268" t="s">
        <v>977</v>
      </c>
      <c r="C268" t="s">
        <v>978</v>
      </c>
      <c r="D268" t="s">
        <v>123</v>
      </c>
      <c r="E268" t="s">
        <v>876</v>
      </c>
      <c r="F268" t="s">
        <v>979</v>
      </c>
      <c r="G268" t="s">
        <v>980</v>
      </c>
      <c r="H268" t="s">
        <v>885</v>
      </c>
      <c r="I268" t="s">
        <v>213</v>
      </c>
      <c r="J268"/>
      <c r="K268" s="77">
        <v>6.97</v>
      </c>
      <c r="L268" t="s">
        <v>106</v>
      </c>
      <c r="M268" s="78">
        <v>6.8000000000000005E-2</v>
      </c>
      <c r="N268" s="78">
        <v>6.7000000000000004E-2</v>
      </c>
      <c r="O268" s="77">
        <v>27244.61</v>
      </c>
      <c r="P268" s="77">
        <v>103.42921676214141</v>
      </c>
      <c r="Q268" s="77">
        <v>0</v>
      </c>
      <c r="R268" s="77">
        <v>104.03644981786699</v>
      </c>
      <c r="S268" s="78">
        <v>0</v>
      </c>
      <c r="T268" s="78">
        <v>5.4999999999999997E-3</v>
      </c>
      <c r="U268" s="78">
        <v>1.1000000000000001E-3</v>
      </c>
    </row>
    <row r="269" spans="2:21">
      <c r="B269" t="s">
        <v>981</v>
      </c>
      <c r="C269" t="s">
        <v>982</v>
      </c>
      <c r="D269" t="s">
        <v>123</v>
      </c>
      <c r="E269" t="s">
        <v>876</v>
      </c>
      <c r="F269" t="s">
        <v>983</v>
      </c>
      <c r="G269" t="s">
        <v>913</v>
      </c>
      <c r="H269" t="s">
        <v>885</v>
      </c>
      <c r="I269" t="s">
        <v>325</v>
      </c>
      <c r="J269"/>
      <c r="K269" s="77">
        <v>6.84</v>
      </c>
      <c r="L269" t="s">
        <v>106</v>
      </c>
      <c r="M269" s="78">
        <v>0.06</v>
      </c>
      <c r="N269" s="78">
        <v>6.6400000000000001E-2</v>
      </c>
      <c r="O269" s="77">
        <v>14189.9</v>
      </c>
      <c r="P269" s="77">
        <v>97.093603048647282</v>
      </c>
      <c r="Q269" s="77">
        <v>0</v>
      </c>
      <c r="R269" s="77">
        <v>50.866475280868002</v>
      </c>
      <c r="S269" s="78">
        <v>0</v>
      </c>
      <c r="T269" s="78">
        <v>2.7000000000000001E-3</v>
      </c>
      <c r="U269" s="78">
        <v>5.0000000000000001E-4</v>
      </c>
    </row>
    <row r="270" spans="2:21">
      <c r="B270" t="s">
        <v>984</v>
      </c>
      <c r="C270" t="s">
        <v>985</v>
      </c>
      <c r="D270" t="s">
        <v>123</v>
      </c>
      <c r="E270" t="s">
        <v>876</v>
      </c>
      <c r="F270" t="s">
        <v>986</v>
      </c>
      <c r="G270" t="s">
        <v>987</v>
      </c>
      <c r="H270" t="s">
        <v>885</v>
      </c>
      <c r="I270" t="s">
        <v>213</v>
      </c>
      <c r="J270"/>
      <c r="K270" s="77">
        <v>6.85</v>
      </c>
      <c r="L270" t="s">
        <v>106</v>
      </c>
      <c r="M270" s="78">
        <v>6.3799999999999996E-2</v>
      </c>
      <c r="N270" s="78">
        <v>6.0400000000000002E-2</v>
      </c>
      <c r="O270" s="77">
        <v>4767.8100000000004</v>
      </c>
      <c r="P270" s="77">
        <v>103.75183495776886</v>
      </c>
      <c r="Q270" s="77">
        <v>0</v>
      </c>
      <c r="R270" s="77">
        <v>18.263180817611602</v>
      </c>
      <c r="S270" s="78">
        <v>0</v>
      </c>
      <c r="T270" s="78">
        <v>1E-3</v>
      </c>
      <c r="U270" s="78">
        <v>2.0000000000000001E-4</v>
      </c>
    </row>
    <row r="271" spans="2:21">
      <c r="B271" t="s">
        <v>988</v>
      </c>
      <c r="C271" t="s">
        <v>989</v>
      </c>
      <c r="D271" t="s">
        <v>123</v>
      </c>
      <c r="E271" t="s">
        <v>876</v>
      </c>
      <c r="F271" t="s">
        <v>990</v>
      </c>
      <c r="G271" t="s">
        <v>928</v>
      </c>
      <c r="H271" t="s">
        <v>885</v>
      </c>
      <c r="I271" t="s">
        <v>213</v>
      </c>
      <c r="J271"/>
      <c r="K271" s="77">
        <v>3.65</v>
      </c>
      <c r="L271" t="s">
        <v>106</v>
      </c>
      <c r="M271" s="78">
        <v>8.1299999999999997E-2</v>
      </c>
      <c r="N271" s="78">
        <v>7.4999999999999997E-2</v>
      </c>
      <c r="O271" s="77">
        <v>11351.92</v>
      </c>
      <c r="P271" s="77">
        <v>103.20216651984863</v>
      </c>
      <c r="Q271" s="77">
        <v>0</v>
      </c>
      <c r="R271" s="77">
        <v>43.2533578928672</v>
      </c>
      <c r="S271" s="78">
        <v>0</v>
      </c>
      <c r="T271" s="78">
        <v>2.3E-3</v>
      </c>
      <c r="U271" s="78">
        <v>5.0000000000000001E-4</v>
      </c>
    </row>
    <row r="272" spans="2:21">
      <c r="B272" t="s">
        <v>991</v>
      </c>
      <c r="C272" t="s">
        <v>992</v>
      </c>
      <c r="D272" t="s">
        <v>123</v>
      </c>
      <c r="E272" t="s">
        <v>876</v>
      </c>
      <c r="F272" t="s">
        <v>993</v>
      </c>
      <c r="G272" t="s">
        <v>928</v>
      </c>
      <c r="H272" t="s">
        <v>893</v>
      </c>
      <c r="I272" t="s">
        <v>213</v>
      </c>
      <c r="J272"/>
      <c r="K272" s="77">
        <v>4.38</v>
      </c>
      <c r="L272" t="s">
        <v>110</v>
      </c>
      <c r="M272" s="78">
        <v>7.2499999999999995E-2</v>
      </c>
      <c r="N272" s="78">
        <v>7.3599999999999999E-2</v>
      </c>
      <c r="O272" s="77">
        <v>20263.18</v>
      </c>
      <c r="P272" s="77">
        <v>99.218833452597323</v>
      </c>
      <c r="Q272" s="77">
        <v>0</v>
      </c>
      <c r="R272" s="77">
        <v>81.091066618867799</v>
      </c>
      <c r="S272" s="78">
        <v>0</v>
      </c>
      <c r="T272" s="78">
        <v>4.3E-3</v>
      </c>
      <c r="U272" s="78">
        <v>8.9999999999999998E-4</v>
      </c>
    </row>
    <row r="273" spans="2:21">
      <c r="B273" t="s">
        <v>994</v>
      </c>
      <c r="C273" t="s">
        <v>995</v>
      </c>
      <c r="D273" t="s">
        <v>123</v>
      </c>
      <c r="E273" t="s">
        <v>876</v>
      </c>
      <c r="F273" t="s">
        <v>996</v>
      </c>
      <c r="G273" t="s">
        <v>928</v>
      </c>
      <c r="H273" t="s">
        <v>893</v>
      </c>
      <c r="I273" t="s">
        <v>213</v>
      </c>
      <c r="J273"/>
      <c r="K273" s="77">
        <v>7.29</v>
      </c>
      <c r="L273" t="s">
        <v>106</v>
      </c>
      <c r="M273" s="78">
        <v>7.1199999999999999E-2</v>
      </c>
      <c r="N273" s="78">
        <v>7.2400000000000006E-2</v>
      </c>
      <c r="O273" s="77">
        <v>11351.92</v>
      </c>
      <c r="P273" s="77">
        <v>98.925008379199284</v>
      </c>
      <c r="Q273" s="77">
        <v>0</v>
      </c>
      <c r="R273" s="77">
        <v>41.460745798950398</v>
      </c>
      <c r="S273" s="78">
        <v>0</v>
      </c>
      <c r="T273" s="78">
        <v>2.2000000000000001E-3</v>
      </c>
      <c r="U273" s="78">
        <v>4.0000000000000002E-4</v>
      </c>
    </row>
    <row r="274" spans="2:21">
      <c r="B274" t="s">
        <v>997</v>
      </c>
      <c r="C274" t="s">
        <v>998</v>
      </c>
      <c r="D274" t="s">
        <v>123</v>
      </c>
      <c r="E274" t="s">
        <v>876</v>
      </c>
      <c r="F274" t="s">
        <v>999</v>
      </c>
      <c r="G274" t="s">
        <v>980</v>
      </c>
      <c r="H274" t="s">
        <v>893</v>
      </c>
      <c r="I274" t="s">
        <v>213</v>
      </c>
      <c r="J274"/>
      <c r="K274" s="77">
        <v>3.3</v>
      </c>
      <c r="L274" t="s">
        <v>106</v>
      </c>
      <c r="M274" s="78">
        <v>2.63E-2</v>
      </c>
      <c r="N274" s="78">
        <v>7.5899999999999995E-2</v>
      </c>
      <c r="O274" s="77">
        <v>14391.4</v>
      </c>
      <c r="P274" s="77">
        <v>85.058083188570947</v>
      </c>
      <c r="Q274" s="77">
        <v>0</v>
      </c>
      <c r="R274" s="77">
        <v>45.193952848927999</v>
      </c>
      <c r="S274" s="78">
        <v>0</v>
      </c>
      <c r="T274" s="78">
        <v>2.3999999999999998E-3</v>
      </c>
      <c r="U274" s="78">
        <v>5.0000000000000001E-4</v>
      </c>
    </row>
    <row r="275" spans="2:21">
      <c r="B275" t="s">
        <v>1000</v>
      </c>
      <c r="C275" t="s">
        <v>1001</v>
      </c>
      <c r="D275" t="s">
        <v>123</v>
      </c>
      <c r="E275" t="s">
        <v>876</v>
      </c>
      <c r="F275" t="s">
        <v>999</v>
      </c>
      <c r="G275" t="s">
        <v>980</v>
      </c>
      <c r="H275" t="s">
        <v>893</v>
      </c>
      <c r="I275" t="s">
        <v>213</v>
      </c>
      <c r="J275"/>
      <c r="K275" s="77">
        <v>2.0699999999999998</v>
      </c>
      <c r="L275" t="s">
        <v>106</v>
      </c>
      <c r="M275" s="78">
        <v>7.0499999999999993E-2</v>
      </c>
      <c r="N275" s="78">
        <v>7.1300000000000002E-2</v>
      </c>
      <c r="O275" s="77">
        <v>5675.96</v>
      </c>
      <c r="P275" s="77">
        <v>101.35150008809083</v>
      </c>
      <c r="Q275" s="77">
        <v>0</v>
      </c>
      <c r="R275" s="77">
        <v>21.238859871444799</v>
      </c>
      <c r="S275" s="78">
        <v>0</v>
      </c>
      <c r="T275" s="78">
        <v>1.1000000000000001E-3</v>
      </c>
      <c r="U275" s="78">
        <v>2.0000000000000001E-4</v>
      </c>
    </row>
    <row r="276" spans="2:21">
      <c r="B276" t="s">
        <v>1002</v>
      </c>
      <c r="C276" t="s">
        <v>1003</v>
      </c>
      <c r="D276" t="s">
        <v>123</v>
      </c>
      <c r="E276" t="s">
        <v>876</v>
      </c>
      <c r="F276" t="s">
        <v>1004</v>
      </c>
      <c r="G276" t="s">
        <v>1005</v>
      </c>
      <c r="H276" t="s">
        <v>893</v>
      </c>
      <c r="I276" t="s">
        <v>213</v>
      </c>
      <c r="J276"/>
      <c r="K276" s="77">
        <v>5.35</v>
      </c>
      <c r="L276" t="s">
        <v>106</v>
      </c>
      <c r="M276" s="78">
        <v>0.04</v>
      </c>
      <c r="N276" s="78">
        <v>6.0600000000000001E-2</v>
      </c>
      <c r="O276" s="77">
        <v>15466.99</v>
      </c>
      <c r="P276" s="77">
        <v>91.297777835247842</v>
      </c>
      <c r="Q276" s="77">
        <v>0</v>
      </c>
      <c r="R276" s="77">
        <v>52.134799076256002</v>
      </c>
      <c r="S276" s="78">
        <v>0</v>
      </c>
      <c r="T276" s="78">
        <v>2.7000000000000001E-3</v>
      </c>
      <c r="U276" s="78">
        <v>5.9999999999999995E-4</v>
      </c>
    </row>
    <row r="277" spans="2:21">
      <c r="B277" t="s">
        <v>1006</v>
      </c>
      <c r="C277" t="s">
        <v>1007</v>
      </c>
      <c r="D277" t="s">
        <v>123</v>
      </c>
      <c r="E277" t="s">
        <v>876</v>
      </c>
      <c r="F277" t="s">
        <v>1008</v>
      </c>
      <c r="G277" t="s">
        <v>900</v>
      </c>
      <c r="H277" t="s">
        <v>893</v>
      </c>
      <c r="I277" t="s">
        <v>325</v>
      </c>
      <c r="J277"/>
      <c r="K277" s="77">
        <v>3.54</v>
      </c>
      <c r="L277" t="s">
        <v>106</v>
      </c>
      <c r="M277" s="78">
        <v>5.5E-2</v>
      </c>
      <c r="N277" s="78">
        <v>0.09</v>
      </c>
      <c r="O277" s="77">
        <v>3973.17</v>
      </c>
      <c r="P277" s="77">
        <v>90.293556016983914</v>
      </c>
      <c r="Q277" s="77">
        <v>0</v>
      </c>
      <c r="R277" s="77">
        <v>13.2451108426832</v>
      </c>
      <c r="S277" s="78">
        <v>0</v>
      </c>
      <c r="T277" s="78">
        <v>6.9999999999999999E-4</v>
      </c>
      <c r="U277" s="78">
        <v>1E-4</v>
      </c>
    </row>
    <row r="278" spans="2:21">
      <c r="B278" t="s">
        <v>1009</v>
      </c>
      <c r="C278" t="s">
        <v>1010</v>
      </c>
      <c r="D278" t="s">
        <v>123</v>
      </c>
      <c r="E278" t="s">
        <v>876</v>
      </c>
      <c r="F278" t="s">
        <v>1008</v>
      </c>
      <c r="G278" t="s">
        <v>900</v>
      </c>
      <c r="H278" t="s">
        <v>893</v>
      </c>
      <c r="I278" t="s">
        <v>213</v>
      </c>
      <c r="J278"/>
      <c r="K278" s="77">
        <v>3.13</v>
      </c>
      <c r="L278" t="s">
        <v>106</v>
      </c>
      <c r="M278" s="78">
        <v>0.06</v>
      </c>
      <c r="N278" s="78">
        <v>8.4400000000000003E-2</v>
      </c>
      <c r="O278" s="77">
        <v>12208.99</v>
      </c>
      <c r="P278" s="77">
        <v>94.656333387937906</v>
      </c>
      <c r="Q278" s="77">
        <v>0</v>
      </c>
      <c r="R278" s="77">
        <v>42.666901769268399</v>
      </c>
      <c r="S278" s="78">
        <v>0</v>
      </c>
      <c r="T278" s="78">
        <v>2.2000000000000001E-3</v>
      </c>
      <c r="U278" s="78">
        <v>5.0000000000000001E-4</v>
      </c>
    </row>
    <row r="279" spans="2:21">
      <c r="B279" t="s">
        <v>1011</v>
      </c>
      <c r="C279" t="s">
        <v>1012</v>
      </c>
      <c r="D279" t="s">
        <v>123</v>
      </c>
      <c r="E279" t="s">
        <v>876</v>
      </c>
      <c r="F279" t="s">
        <v>1013</v>
      </c>
      <c r="G279" t="s">
        <v>1014</v>
      </c>
      <c r="H279" t="s">
        <v>893</v>
      </c>
      <c r="I279" t="s">
        <v>213</v>
      </c>
      <c r="J279"/>
      <c r="K279" s="77">
        <v>6.14</v>
      </c>
      <c r="L279" t="s">
        <v>110</v>
      </c>
      <c r="M279" s="78">
        <v>6.6299999999999998E-2</v>
      </c>
      <c r="N279" s="78">
        <v>6.5000000000000002E-2</v>
      </c>
      <c r="O279" s="77">
        <v>22703.84</v>
      </c>
      <c r="P279" s="77">
        <v>103.3957123094595</v>
      </c>
      <c r="Q279" s="77">
        <v>0</v>
      </c>
      <c r="R279" s="77">
        <v>94.683246581192606</v>
      </c>
      <c r="S279" s="78">
        <v>0</v>
      </c>
      <c r="T279" s="78">
        <v>5.0000000000000001E-3</v>
      </c>
      <c r="U279" s="78">
        <v>1E-3</v>
      </c>
    </row>
    <row r="280" spans="2:21">
      <c r="B280" t="s">
        <v>1015</v>
      </c>
      <c r="C280" t="s">
        <v>1016</v>
      </c>
      <c r="D280" t="s">
        <v>123</v>
      </c>
      <c r="E280" t="s">
        <v>876</v>
      </c>
      <c r="F280" t="s">
        <v>1017</v>
      </c>
      <c r="G280" t="s">
        <v>1018</v>
      </c>
      <c r="H280" t="s">
        <v>893</v>
      </c>
      <c r="I280" t="s">
        <v>325</v>
      </c>
      <c r="J280"/>
      <c r="K280" s="77">
        <v>5.87</v>
      </c>
      <c r="L280" t="s">
        <v>106</v>
      </c>
      <c r="M280" s="78">
        <v>3.2500000000000001E-2</v>
      </c>
      <c r="N280" s="78">
        <v>5.6599999999999998E-2</v>
      </c>
      <c r="O280" s="77">
        <v>11351.92</v>
      </c>
      <c r="P280" s="77">
        <v>87.885722232010096</v>
      </c>
      <c r="Q280" s="77">
        <v>0</v>
      </c>
      <c r="R280" s="77">
        <v>36.834038718006397</v>
      </c>
      <c r="S280" s="78">
        <v>0</v>
      </c>
      <c r="T280" s="78">
        <v>1.9E-3</v>
      </c>
      <c r="U280" s="78">
        <v>4.0000000000000002E-4</v>
      </c>
    </row>
    <row r="281" spans="2:21">
      <c r="B281" t="s">
        <v>1019</v>
      </c>
      <c r="C281" t="s">
        <v>1020</v>
      </c>
      <c r="D281" t="s">
        <v>123</v>
      </c>
      <c r="E281" t="s">
        <v>876</v>
      </c>
      <c r="F281" t="s">
        <v>1021</v>
      </c>
      <c r="G281" t="s">
        <v>980</v>
      </c>
      <c r="H281" t="s">
        <v>893</v>
      </c>
      <c r="I281" t="s">
        <v>325</v>
      </c>
      <c r="J281"/>
      <c r="K281" s="77">
        <v>1.55</v>
      </c>
      <c r="L281" t="s">
        <v>106</v>
      </c>
      <c r="M281" s="78">
        <v>4.2500000000000003E-2</v>
      </c>
      <c r="N281" s="78">
        <v>7.9200000000000007E-2</v>
      </c>
      <c r="O281" s="77">
        <v>12487.11</v>
      </c>
      <c r="P281" s="77">
        <v>96.124749874870972</v>
      </c>
      <c r="Q281" s="77">
        <v>0</v>
      </c>
      <c r="R281" s="77">
        <v>44.315826414137199</v>
      </c>
      <c r="S281" s="78">
        <v>0</v>
      </c>
      <c r="T281" s="78">
        <v>2.3E-3</v>
      </c>
      <c r="U281" s="78">
        <v>5.0000000000000001E-4</v>
      </c>
    </row>
    <row r="282" spans="2:21">
      <c r="B282" t="s">
        <v>1022</v>
      </c>
      <c r="C282" t="s">
        <v>1023</v>
      </c>
      <c r="D282" t="s">
        <v>123</v>
      </c>
      <c r="E282" t="s">
        <v>876</v>
      </c>
      <c r="F282" t="s">
        <v>1021</v>
      </c>
      <c r="G282" t="s">
        <v>980</v>
      </c>
      <c r="H282" t="s">
        <v>893</v>
      </c>
      <c r="I282" t="s">
        <v>325</v>
      </c>
      <c r="J282"/>
      <c r="K282" s="77">
        <v>4.8099999999999996</v>
      </c>
      <c r="L282" t="s">
        <v>106</v>
      </c>
      <c r="M282" s="78">
        <v>3.1300000000000001E-2</v>
      </c>
      <c r="N282" s="78">
        <v>7.4800000000000005E-2</v>
      </c>
      <c r="O282" s="77">
        <v>5675.96</v>
      </c>
      <c r="P282" s="77">
        <v>81.962403230466734</v>
      </c>
      <c r="Q282" s="77">
        <v>0</v>
      </c>
      <c r="R282" s="77">
        <v>17.175749697100802</v>
      </c>
      <c r="S282" s="78">
        <v>0</v>
      </c>
      <c r="T282" s="78">
        <v>8.9999999999999998E-4</v>
      </c>
      <c r="U282" s="78">
        <v>2.0000000000000001E-4</v>
      </c>
    </row>
    <row r="283" spans="2:21">
      <c r="B283" t="s">
        <v>1024</v>
      </c>
      <c r="C283" t="s">
        <v>1025</v>
      </c>
      <c r="D283" t="s">
        <v>123</v>
      </c>
      <c r="E283" t="s">
        <v>876</v>
      </c>
      <c r="F283" t="s">
        <v>1026</v>
      </c>
      <c r="G283" t="s">
        <v>987</v>
      </c>
      <c r="H283" t="s">
        <v>893</v>
      </c>
      <c r="I283" t="s">
        <v>325</v>
      </c>
      <c r="J283"/>
      <c r="K283" s="77">
        <v>6.93</v>
      </c>
      <c r="L283" t="s">
        <v>106</v>
      </c>
      <c r="M283" s="78">
        <v>6.4000000000000001E-2</v>
      </c>
      <c r="N283" s="78">
        <v>6.2300000000000001E-2</v>
      </c>
      <c r="O283" s="77">
        <v>7378.75</v>
      </c>
      <c r="P283" s="77">
        <v>103.985</v>
      </c>
      <c r="Q283" s="77">
        <v>0</v>
      </c>
      <c r="R283" s="77">
        <v>28.327952448249999</v>
      </c>
      <c r="S283" s="78">
        <v>0</v>
      </c>
      <c r="T283" s="78">
        <v>1.5E-3</v>
      </c>
      <c r="U283" s="78">
        <v>2.9999999999999997E-4</v>
      </c>
    </row>
    <row r="284" spans="2:21">
      <c r="B284" t="s">
        <v>1027</v>
      </c>
      <c r="C284" t="s">
        <v>1028</v>
      </c>
      <c r="D284" t="s">
        <v>123</v>
      </c>
      <c r="E284" t="s">
        <v>876</v>
      </c>
      <c r="F284" t="s">
        <v>1029</v>
      </c>
      <c r="G284" t="s">
        <v>987</v>
      </c>
      <c r="H284" t="s">
        <v>893</v>
      </c>
      <c r="I284" t="s">
        <v>213</v>
      </c>
      <c r="J284"/>
      <c r="K284" s="77">
        <v>4.5</v>
      </c>
      <c r="L284" t="s">
        <v>110</v>
      </c>
      <c r="M284" s="78">
        <v>4.8800000000000003E-2</v>
      </c>
      <c r="N284" s="78">
        <v>5.5500000000000001E-2</v>
      </c>
      <c r="O284" s="77">
        <v>15552.13</v>
      </c>
      <c r="P284" s="77">
        <v>98.819620795350801</v>
      </c>
      <c r="Q284" s="77">
        <v>0</v>
      </c>
      <c r="R284" s="77">
        <v>61.9875333331794</v>
      </c>
      <c r="S284" s="78">
        <v>0</v>
      </c>
      <c r="T284" s="78">
        <v>3.3E-3</v>
      </c>
      <c r="U284" s="78">
        <v>6.9999999999999999E-4</v>
      </c>
    </row>
    <row r="285" spans="2:21">
      <c r="B285" t="s">
        <v>1030</v>
      </c>
      <c r="C285" t="s">
        <v>1031</v>
      </c>
      <c r="D285" t="s">
        <v>123</v>
      </c>
      <c r="E285" t="s">
        <v>876</v>
      </c>
      <c r="F285" t="s">
        <v>1032</v>
      </c>
      <c r="G285" t="s">
        <v>1005</v>
      </c>
      <c r="H285" t="s">
        <v>893</v>
      </c>
      <c r="I285" t="s">
        <v>213</v>
      </c>
      <c r="J285"/>
      <c r="K285" s="77">
        <v>7.31</v>
      </c>
      <c r="L285" t="s">
        <v>106</v>
      </c>
      <c r="M285" s="78">
        <v>5.8999999999999997E-2</v>
      </c>
      <c r="N285" s="78">
        <v>6.1899999999999997E-2</v>
      </c>
      <c r="O285" s="77">
        <v>15892.69</v>
      </c>
      <c r="P285" s="77">
        <v>99.720722249663211</v>
      </c>
      <c r="Q285" s="77">
        <v>0</v>
      </c>
      <c r="R285" s="77">
        <v>58.511942993706803</v>
      </c>
      <c r="S285" s="78">
        <v>0</v>
      </c>
      <c r="T285" s="78">
        <v>3.0999999999999999E-3</v>
      </c>
      <c r="U285" s="78">
        <v>5.9999999999999995E-4</v>
      </c>
    </row>
    <row r="286" spans="2:21">
      <c r="B286" t="s">
        <v>1033</v>
      </c>
      <c r="C286" t="s">
        <v>1034</v>
      </c>
      <c r="D286" t="s">
        <v>123</v>
      </c>
      <c r="E286" t="s">
        <v>876</v>
      </c>
      <c r="F286" t="s">
        <v>1035</v>
      </c>
      <c r="G286" t="s">
        <v>1036</v>
      </c>
      <c r="H286" t="s">
        <v>893</v>
      </c>
      <c r="I286" t="s">
        <v>213</v>
      </c>
      <c r="J286"/>
      <c r="K286" s="77">
        <v>7.11</v>
      </c>
      <c r="L286" t="s">
        <v>106</v>
      </c>
      <c r="M286" s="78">
        <v>3.15E-2</v>
      </c>
      <c r="N286" s="78">
        <v>7.2099999999999997E-2</v>
      </c>
      <c r="O286" s="77">
        <v>11351.92</v>
      </c>
      <c r="P286" s="77">
        <v>75.210500158563491</v>
      </c>
      <c r="Q286" s="77">
        <v>0</v>
      </c>
      <c r="R286" s="77">
        <v>31.521689809043199</v>
      </c>
      <c r="S286" s="78">
        <v>0</v>
      </c>
      <c r="T286" s="78">
        <v>1.6999999999999999E-3</v>
      </c>
      <c r="U286" s="78">
        <v>2.9999999999999997E-4</v>
      </c>
    </row>
    <row r="287" spans="2:21">
      <c r="B287" t="s">
        <v>1037</v>
      </c>
      <c r="C287" t="s">
        <v>1038</v>
      </c>
      <c r="D287" t="s">
        <v>123</v>
      </c>
      <c r="E287" t="s">
        <v>876</v>
      </c>
      <c r="F287" t="s">
        <v>1039</v>
      </c>
      <c r="G287" t="s">
        <v>1040</v>
      </c>
      <c r="H287" t="s">
        <v>893</v>
      </c>
      <c r="I287" t="s">
        <v>213</v>
      </c>
      <c r="J287"/>
      <c r="K287" s="77">
        <v>7.37</v>
      </c>
      <c r="L287" t="s">
        <v>106</v>
      </c>
      <c r="M287" s="78">
        <v>6.25E-2</v>
      </c>
      <c r="N287" s="78">
        <v>6.2700000000000006E-2</v>
      </c>
      <c r="O287" s="77">
        <v>14189.9</v>
      </c>
      <c r="P287" s="77">
        <v>100.14863923635825</v>
      </c>
      <c r="Q287" s="77">
        <v>0</v>
      </c>
      <c r="R287" s="77">
        <v>52.466981574228001</v>
      </c>
      <c r="S287" s="78">
        <v>0</v>
      </c>
      <c r="T287" s="78">
        <v>2.8E-3</v>
      </c>
      <c r="U287" s="78">
        <v>5.9999999999999995E-4</v>
      </c>
    </row>
    <row r="288" spans="2:21">
      <c r="B288" t="s">
        <v>1041</v>
      </c>
      <c r="C288" t="s">
        <v>1042</v>
      </c>
      <c r="D288" t="s">
        <v>123</v>
      </c>
      <c r="E288" t="s">
        <v>876</v>
      </c>
      <c r="F288" t="s">
        <v>1043</v>
      </c>
      <c r="G288" t="s">
        <v>973</v>
      </c>
      <c r="H288" t="s">
        <v>893</v>
      </c>
      <c r="I288" t="s">
        <v>213</v>
      </c>
      <c r="J288"/>
      <c r="K288" s="77">
        <v>7.09</v>
      </c>
      <c r="L288" t="s">
        <v>106</v>
      </c>
      <c r="M288" s="78">
        <v>5.6000000000000001E-2</v>
      </c>
      <c r="N288" s="78">
        <v>5.7599999999999998E-2</v>
      </c>
      <c r="O288" s="77">
        <v>4256.97</v>
      </c>
      <c r="P288" s="77">
        <v>99.018556275942743</v>
      </c>
      <c r="Q288" s="77">
        <v>0</v>
      </c>
      <c r="R288" s="77">
        <v>15.562482347989199</v>
      </c>
      <c r="S288" s="78">
        <v>0</v>
      </c>
      <c r="T288" s="78">
        <v>8.0000000000000004E-4</v>
      </c>
      <c r="U288" s="78">
        <v>2.0000000000000001E-4</v>
      </c>
    </row>
    <row r="289" spans="2:21">
      <c r="B289" t="s">
        <v>1044</v>
      </c>
      <c r="C289" t="s">
        <v>1045</v>
      </c>
      <c r="D289" t="s">
        <v>123</v>
      </c>
      <c r="E289" t="s">
        <v>876</v>
      </c>
      <c r="F289" t="s">
        <v>1046</v>
      </c>
      <c r="G289" t="s">
        <v>962</v>
      </c>
      <c r="H289" t="s">
        <v>893</v>
      </c>
      <c r="I289" t="s">
        <v>325</v>
      </c>
      <c r="J289"/>
      <c r="K289" s="77">
        <v>4.5199999999999996</v>
      </c>
      <c r="L289" t="s">
        <v>106</v>
      </c>
      <c r="M289" s="78">
        <v>4.4999999999999998E-2</v>
      </c>
      <c r="N289" s="78">
        <v>6.3100000000000003E-2</v>
      </c>
      <c r="O289" s="77">
        <v>22792.95</v>
      </c>
      <c r="P289" s="77">
        <v>93.591999945158477</v>
      </c>
      <c r="Q289" s="77">
        <v>0</v>
      </c>
      <c r="R289" s="77">
        <v>78.759138658538006</v>
      </c>
      <c r="S289" s="78">
        <v>0</v>
      </c>
      <c r="T289" s="78">
        <v>4.1000000000000003E-3</v>
      </c>
      <c r="U289" s="78">
        <v>8.0000000000000004E-4</v>
      </c>
    </row>
    <row r="290" spans="2:21">
      <c r="B290" t="s">
        <v>1047</v>
      </c>
      <c r="C290" t="s">
        <v>1048</v>
      </c>
      <c r="D290" t="s">
        <v>123</v>
      </c>
      <c r="E290" t="s">
        <v>876</v>
      </c>
      <c r="F290" t="s">
        <v>1049</v>
      </c>
      <c r="G290" t="s">
        <v>900</v>
      </c>
      <c r="H290" t="s">
        <v>893</v>
      </c>
      <c r="I290" t="s">
        <v>213</v>
      </c>
      <c r="J290"/>
      <c r="K290" s="77">
        <v>7.05</v>
      </c>
      <c r="L290" t="s">
        <v>106</v>
      </c>
      <c r="M290" s="78">
        <v>0.04</v>
      </c>
      <c r="N290" s="78">
        <v>6.08E-2</v>
      </c>
      <c r="O290" s="77">
        <v>8513.94</v>
      </c>
      <c r="P290" s="77">
        <v>87.919222143919271</v>
      </c>
      <c r="Q290" s="77">
        <v>0</v>
      </c>
      <c r="R290" s="77">
        <v>27.636059222085599</v>
      </c>
      <c r="S290" s="78">
        <v>0</v>
      </c>
      <c r="T290" s="78">
        <v>1.4E-3</v>
      </c>
      <c r="U290" s="78">
        <v>2.9999999999999997E-4</v>
      </c>
    </row>
    <row r="291" spans="2:21">
      <c r="B291" t="s">
        <v>1050</v>
      </c>
      <c r="C291" t="s">
        <v>1051</v>
      </c>
      <c r="D291" t="s">
        <v>123</v>
      </c>
      <c r="E291" t="s">
        <v>876</v>
      </c>
      <c r="F291" t="s">
        <v>1049</v>
      </c>
      <c r="G291" t="s">
        <v>900</v>
      </c>
      <c r="H291" t="s">
        <v>893</v>
      </c>
      <c r="I291" t="s">
        <v>213</v>
      </c>
      <c r="J291"/>
      <c r="K291" s="77">
        <v>3.1</v>
      </c>
      <c r="L291" t="s">
        <v>106</v>
      </c>
      <c r="M291" s="78">
        <v>6.88E-2</v>
      </c>
      <c r="N291" s="78">
        <v>6.2899999999999998E-2</v>
      </c>
      <c r="O291" s="77">
        <v>14189.9</v>
      </c>
      <c r="P291" s="77">
        <v>104.728944552111</v>
      </c>
      <c r="Q291" s="77">
        <v>0</v>
      </c>
      <c r="R291" s="77">
        <v>54.866562801076</v>
      </c>
      <c r="S291" s="78">
        <v>0</v>
      </c>
      <c r="T291" s="78">
        <v>2.8999999999999998E-3</v>
      </c>
      <c r="U291" s="78">
        <v>5.9999999999999995E-4</v>
      </c>
    </row>
    <row r="292" spans="2:21">
      <c r="B292" t="s">
        <v>1052</v>
      </c>
      <c r="C292" t="s">
        <v>1053</v>
      </c>
      <c r="D292" t="s">
        <v>123</v>
      </c>
      <c r="E292" t="s">
        <v>876</v>
      </c>
      <c r="F292" t="s">
        <v>1054</v>
      </c>
      <c r="G292" t="s">
        <v>928</v>
      </c>
      <c r="H292" t="s">
        <v>893</v>
      </c>
      <c r="I292" t="s">
        <v>213</v>
      </c>
      <c r="J292"/>
      <c r="K292" s="77">
        <v>4</v>
      </c>
      <c r="L292" t="s">
        <v>113</v>
      </c>
      <c r="M292" s="78">
        <v>7.4200000000000002E-2</v>
      </c>
      <c r="N292" s="78">
        <v>8.1799999999999998E-2</v>
      </c>
      <c r="O292" s="77">
        <v>19298.259999999998</v>
      </c>
      <c r="P292" s="77">
        <v>97.36730948800566</v>
      </c>
      <c r="Q292" s="77">
        <v>0</v>
      </c>
      <c r="R292" s="77">
        <v>87.782161175918006</v>
      </c>
      <c r="S292" s="78">
        <v>0</v>
      </c>
      <c r="T292" s="78">
        <v>4.5999999999999999E-3</v>
      </c>
      <c r="U292" s="78">
        <v>8.9999999999999998E-4</v>
      </c>
    </row>
    <row r="293" spans="2:21">
      <c r="B293" t="s">
        <v>1055</v>
      </c>
      <c r="C293" t="s">
        <v>1056</v>
      </c>
      <c r="D293" t="s">
        <v>123</v>
      </c>
      <c r="E293" t="s">
        <v>876</v>
      </c>
      <c r="F293" t="s">
        <v>1057</v>
      </c>
      <c r="G293" t="s">
        <v>936</v>
      </c>
      <c r="H293" t="s">
        <v>1058</v>
      </c>
      <c r="I293" t="s">
        <v>879</v>
      </c>
      <c r="J293"/>
      <c r="K293" s="77">
        <v>3.27</v>
      </c>
      <c r="L293" t="s">
        <v>106</v>
      </c>
      <c r="M293" s="78">
        <v>4.7E-2</v>
      </c>
      <c r="N293" s="78">
        <v>7.6999999999999999E-2</v>
      </c>
      <c r="O293" s="77">
        <v>10784.32</v>
      </c>
      <c r="P293" s="77">
        <v>92.41583372896946</v>
      </c>
      <c r="Q293" s="77">
        <v>0</v>
      </c>
      <c r="R293" s="77">
        <v>36.796019834079999</v>
      </c>
      <c r="S293" s="78">
        <v>0</v>
      </c>
      <c r="T293" s="78">
        <v>1.9E-3</v>
      </c>
      <c r="U293" s="78">
        <v>4.0000000000000002E-4</v>
      </c>
    </row>
    <row r="294" spans="2:21">
      <c r="B294" t="s">
        <v>1059</v>
      </c>
      <c r="C294" t="s">
        <v>1060</v>
      </c>
      <c r="D294" t="s">
        <v>123</v>
      </c>
      <c r="E294" t="s">
        <v>876</v>
      </c>
      <c r="F294" t="s">
        <v>1061</v>
      </c>
      <c r="G294" t="s">
        <v>980</v>
      </c>
      <c r="H294" t="s">
        <v>893</v>
      </c>
      <c r="I294" t="s">
        <v>213</v>
      </c>
      <c r="J294"/>
      <c r="K294" s="77">
        <v>1.96</v>
      </c>
      <c r="L294" t="s">
        <v>106</v>
      </c>
      <c r="M294" s="78">
        <v>3.7499999999999999E-2</v>
      </c>
      <c r="N294" s="78">
        <v>7.6399999999999996E-2</v>
      </c>
      <c r="O294" s="77">
        <v>3405.58</v>
      </c>
      <c r="P294" s="77">
        <v>94.228415993751426</v>
      </c>
      <c r="Q294" s="77">
        <v>0</v>
      </c>
      <c r="R294" s="77">
        <v>11.847716938064799</v>
      </c>
      <c r="S294" s="78">
        <v>0</v>
      </c>
      <c r="T294" s="78">
        <v>5.9999999999999995E-4</v>
      </c>
      <c r="U294" s="78">
        <v>1E-4</v>
      </c>
    </row>
    <row r="295" spans="2:21">
      <c r="B295" t="s">
        <v>1062</v>
      </c>
      <c r="C295" t="s">
        <v>1063</v>
      </c>
      <c r="D295" t="s">
        <v>123</v>
      </c>
      <c r="E295" t="s">
        <v>876</v>
      </c>
      <c r="F295" t="s">
        <v>1061</v>
      </c>
      <c r="G295" t="s">
        <v>980</v>
      </c>
      <c r="H295" t="s">
        <v>893</v>
      </c>
      <c r="I295" t="s">
        <v>213</v>
      </c>
      <c r="J295"/>
      <c r="K295" s="77">
        <v>4.17</v>
      </c>
      <c r="L295" t="s">
        <v>106</v>
      </c>
      <c r="M295" s="78">
        <v>7.9500000000000001E-2</v>
      </c>
      <c r="N295" s="78">
        <v>7.9799999999999996E-2</v>
      </c>
      <c r="O295" s="77">
        <v>5108.3599999999997</v>
      </c>
      <c r="P295" s="77">
        <v>100.05349344995263</v>
      </c>
      <c r="Q295" s="77">
        <v>0</v>
      </c>
      <c r="R295" s="77">
        <v>18.870154019495999</v>
      </c>
      <c r="S295" s="78">
        <v>0</v>
      </c>
      <c r="T295" s="78">
        <v>1E-3</v>
      </c>
      <c r="U295" s="78">
        <v>2.0000000000000001E-4</v>
      </c>
    </row>
    <row r="296" spans="2:21">
      <c r="B296" t="s">
        <v>1064</v>
      </c>
      <c r="C296" t="s">
        <v>1065</v>
      </c>
      <c r="D296" t="s">
        <v>123</v>
      </c>
      <c r="E296" t="s">
        <v>876</v>
      </c>
      <c r="F296" t="s">
        <v>1066</v>
      </c>
      <c r="G296" t="s">
        <v>928</v>
      </c>
      <c r="H296" t="s">
        <v>1058</v>
      </c>
      <c r="I296" t="s">
        <v>879</v>
      </c>
      <c r="J296"/>
      <c r="K296" s="77">
        <v>3.54</v>
      </c>
      <c r="L296" t="s">
        <v>106</v>
      </c>
      <c r="M296" s="78">
        <v>6.88E-2</v>
      </c>
      <c r="N296" s="78">
        <v>8.5800000000000001E-2</v>
      </c>
      <c r="O296" s="77">
        <v>11806</v>
      </c>
      <c r="P296" s="77">
        <v>97.287246993054382</v>
      </c>
      <c r="Q296" s="77">
        <v>0</v>
      </c>
      <c r="R296" s="77">
        <v>42.405323946960003</v>
      </c>
      <c r="S296" s="78">
        <v>0</v>
      </c>
      <c r="T296" s="78">
        <v>2.2000000000000001E-3</v>
      </c>
      <c r="U296" s="78">
        <v>5.0000000000000001E-4</v>
      </c>
    </row>
    <row r="297" spans="2:21">
      <c r="B297" t="s">
        <v>1067</v>
      </c>
      <c r="C297" t="s">
        <v>1068</v>
      </c>
      <c r="D297" t="s">
        <v>123</v>
      </c>
      <c r="E297" t="s">
        <v>876</v>
      </c>
      <c r="F297" t="s">
        <v>1069</v>
      </c>
      <c r="G297" t="s">
        <v>913</v>
      </c>
      <c r="H297" t="s">
        <v>893</v>
      </c>
      <c r="I297" t="s">
        <v>325</v>
      </c>
      <c r="J297"/>
      <c r="K297" s="77">
        <v>1.95</v>
      </c>
      <c r="L297" t="s">
        <v>106</v>
      </c>
      <c r="M297" s="78">
        <v>5.7500000000000002E-2</v>
      </c>
      <c r="N297" s="78">
        <v>7.5700000000000003E-2</v>
      </c>
      <c r="O297" s="77">
        <v>4810.38</v>
      </c>
      <c r="P297" s="77">
        <v>101.11927737933385</v>
      </c>
      <c r="Q297" s="77">
        <v>0</v>
      </c>
      <c r="R297" s="77">
        <v>17.958705760278399</v>
      </c>
      <c r="S297" s="78">
        <v>0</v>
      </c>
      <c r="T297" s="78">
        <v>8.9999999999999998E-4</v>
      </c>
      <c r="U297" s="78">
        <v>2.0000000000000001E-4</v>
      </c>
    </row>
    <row r="298" spans="2:21">
      <c r="B298" t="s">
        <v>1070</v>
      </c>
      <c r="C298" t="s">
        <v>1071</v>
      </c>
      <c r="D298" t="s">
        <v>123</v>
      </c>
      <c r="E298" t="s">
        <v>876</v>
      </c>
      <c r="F298" t="s">
        <v>1072</v>
      </c>
      <c r="G298" t="s">
        <v>1014</v>
      </c>
      <c r="H298" t="s">
        <v>893</v>
      </c>
      <c r="I298" t="s">
        <v>213</v>
      </c>
      <c r="J298"/>
      <c r="K298" s="77">
        <v>4.2</v>
      </c>
      <c r="L298" t="s">
        <v>110</v>
      </c>
      <c r="M298" s="78">
        <v>0.04</v>
      </c>
      <c r="N298" s="78">
        <v>6.0199999999999997E-2</v>
      </c>
      <c r="O298" s="77">
        <v>13622.3</v>
      </c>
      <c r="P298" s="77">
        <v>92.536555229293143</v>
      </c>
      <c r="Q298" s="77">
        <v>0</v>
      </c>
      <c r="R298" s="77">
        <v>50.8434559312442</v>
      </c>
      <c r="S298" s="78">
        <v>0</v>
      </c>
      <c r="T298" s="78">
        <v>2.7000000000000001E-3</v>
      </c>
      <c r="U298" s="78">
        <v>5.0000000000000001E-4</v>
      </c>
    </row>
    <row r="299" spans="2:21">
      <c r="B299" t="s">
        <v>1073</v>
      </c>
      <c r="C299" t="s">
        <v>1074</v>
      </c>
      <c r="D299" t="s">
        <v>123</v>
      </c>
      <c r="E299" t="s">
        <v>876</v>
      </c>
      <c r="F299" t="s">
        <v>1075</v>
      </c>
      <c r="G299" t="s">
        <v>1076</v>
      </c>
      <c r="H299" t="s">
        <v>893</v>
      </c>
      <c r="I299" t="s">
        <v>213</v>
      </c>
      <c r="J299"/>
      <c r="K299" s="77">
        <v>4</v>
      </c>
      <c r="L299" t="s">
        <v>110</v>
      </c>
      <c r="M299" s="78">
        <v>4.6300000000000001E-2</v>
      </c>
      <c r="N299" s="78">
        <v>5.3800000000000001E-2</v>
      </c>
      <c r="O299" s="77">
        <v>11635.72</v>
      </c>
      <c r="P299" s="77">
        <v>100.13852801889362</v>
      </c>
      <c r="Q299" s="77">
        <v>0</v>
      </c>
      <c r="R299" s="77">
        <v>46.996526343262197</v>
      </c>
      <c r="S299" s="78">
        <v>0</v>
      </c>
      <c r="T299" s="78">
        <v>2.5000000000000001E-3</v>
      </c>
      <c r="U299" s="78">
        <v>5.0000000000000001E-4</v>
      </c>
    </row>
    <row r="300" spans="2:21">
      <c r="B300" t="s">
        <v>1077</v>
      </c>
      <c r="C300" t="s">
        <v>1078</v>
      </c>
      <c r="D300" t="s">
        <v>123</v>
      </c>
      <c r="E300" t="s">
        <v>876</v>
      </c>
      <c r="F300" t="s">
        <v>1079</v>
      </c>
      <c r="G300" t="s">
        <v>900</v>
      </c>
      <c r="H300" t="s">
        <v>893</v>
      </c>
      <c r="I300" t="s">
        <v>213</v>
      </c>
      <c r="J300"/>
      <c r="K300" s="77">
        <v>3.33</v>
      </c>
      <c r="L300" t="s">
        <v>106</v>
      </c>
      <c r="M300" s="78">
        <v>5.2999999999999999E-2</v>
      </c>
      <c r="N300" s="78">
        <v>9.1800000000000007E-2</v>
      </c>
      <c r="O300" s="77">
        <v>16431.900000000001</v>
      </c>
      <c r="P300" s="77">
        <v>88.761110827110684</v>
      </c>
      <c r="Q300" s="77">
        <v>0</v>
      </c>
      <c r="R300" s="77">
        <v>53.84832569324</v>
      </c>
      <c r="S300" s="78">
        <v>0</v>
      </c>
      <c r="T300" s="78">
        <v>2.8E-3</v>
      </c>
      <c r="U300" s="78">
        <v>5.9999999999999995E-4</v>
      </c>
    </row>
    <row r="301" spans="2:21">
      <c r="B301" t="s">
        <v>1080</v>
      </c>
      <c r="C301" t="s">
        <v>1081</v>
      </c>
      <c r="D301" t="s">
        <v>123</v>
      </c>
      <c r="E301" t="s">
        <v>876</v>
      </c>
      <c r="F301" t="s">
        <v>1082</v>
      </c>
      <c r="G301" t="s">
        <v>987</v>
      </c>
      <c r="H301" t="s">
        <v>893</v>
      </c>
      <c r="I301" t="s">
        <v>213</v>
      </c>
      <c r="J301"/>
      <c r="K301" s="77">
        <v>4.54</v>
      </c>
      <c r="L301" t="s">
        <v>110</v>
      </c>
      <c r="M301" s="78">
        <v>4.6300000000000001E-2</v>
      </c>
      <c r="N301" s="78">
        <v>7.0099999999999996E-2</v>
      </c>
      <c r="O301" s="77">
        <v>10841.08</v>
      </c>
      <c r="P301" s="77">
        <v>89.884541363037584</v>
      </c>
      <c r="Q301" s="77">
        <v>0</v>
      </c>
      <c r="R301" s="77">
        <v>39.303284945429098</v>
      </c>
      <c r="S301" s="78">
        <v>0</v>
      </c>
      <c r="T301" s="78">
        <v>2.0999999999999999E-3</v>
      </c>
      <c r="U301" s="78">
        <v>4.0000000000000002E-4</v>
      </c>
    </row>
    <row r="302" spans="2:21">
      <c r="B302" t="s">
        <v>1083</v>
      </c>
      <c r="C302" t="s">
        <v>1084</v>
      </c>
      <c r="D302" t="s">
        <v>123</v>
      </c>
      <c r="E302" t="s">
        <v>876</v>
      </c>
      <c r="F302" t="s">
        <v>1085</v>
      </c>
      <c r="G302" t="s">
        <v>1086</v>
      </c>
      <c r="H302" t="s">
        <v>893</v>
      </c>
      <c r="I302" t="s">
        <v>213</v>
      </c>
      <c r="J302"/>
      <c r="K302" s="77">
        <v>7.15</v>
      </c>
      <c r="L302" t="s">
        <v>106</v>
      </c>
      <c r="M302" s="78">
        <v>4.2799999999999998E-2</v>
      </c>
      <c r="N302" s="78">
        <v>6.0600000000000001E-2</v>
      </c>
      <c r="O302" s="77">
        <v>22703.84</v>
      </c>
      <c r="P302" s="77">
        <v>89.113668641075691</v>
      </c>
      <c r="Q302" s="77">
        <v>0</v>
      </c>
      <c r="R302" s="77">
        <v>74.697373763708796</v>
      </c>
      <c r="S302" s="78">
        <v>0</v>
      </c>
      <c r="T302" s="78">
        <v>3.8999999999999998E-3</v>
      </c>
      <c r="U302" s="78">
        <v>8.0000000000000004E-4</v>
      </c>
    </row>
    <row r="303" spans="2:21">
      <c r="B303" t="s">
        <v>1087</v>
      </c>
      <c r="C303" t="s">
        <v>1088</v>
      </c>
      <c r="D303" t="s">
        <v>123</v>
      </c>
      <c r="E303" t="s">
        <v>876</v>
      </c>
      <c r="F303" t="s">
        <v>1089</v>
      </c>
      <c r="G303" t="s">
        <v>962</v>
      </c>
      <c r="H303" t="s">
        <v>1090</v>
      </c>
      <c r="I303" t="s">
        <v>213</v>
      </c>
      <c r="J303"/>
      <c r="K303" s="77">
        <v>1.86</v>
      </c>
      <c r="L303" t="s">
        <v>106</v>
      </c>
      <c r="M303" s="78">
        <v>6.5000000000000002E-2</v>
      </c>
      <c r="N303" s="78">
        <v>8.2900000000000001E-2</v>
      </c>
      <c r="O303" s="77">
        <v>5675.96</v>
      </c>
      <c r="P303" s="77">
        <v>96.511778384625686</v>
      </c>
      <c r="Q303" s="77">
        <v>0</v>
      </c>
      <c r="R303" s="77">
        <v>20.2246650051888</v>
      </c>
      <c r="S303" s="78">
        <v>0</v>
      </c>
      <c r="T303" s="78">
        <v>1.1000000000000001E-3</v>
      </c>
      <c r="U303" s="78">
        <v>2.0000000000000001E-4</v>
      </c>
    </row>
    <row r="304" spans="2:21">
      <c r="B304" t="s">
        <v>1091</v>
      </c>
      <c r="C304" t="s">
        <v>1092</v>
      </c>
      <c r="D304" t="s">
        <v>123</v>
      </c>
      <c r="E304" t="s">
        <v>876</v>
      </c>
      <c r="F304" t="s">
        <v>1093</v>
      </c>
      <c r="G304" t="s">
        <v>1014</v>
      </c>
      <c r="H304" t="s">
        <v>1090</v>
      </c>
      <c r="I304" t="s">
        <v>213</v>
      </c>
      <c r="J304"/>
      <c r="K304" s="77">
        <v>4.49</v>
      </c>
      <c r="L304" t="s">
        <v>106</v>
      </c>
      <c r="M304" s="78">
        <v>4.1300000000000003E-2</v>
      </c>
      <c r="N304" s="78">
        <v>6.7500000000000004E-2</v>
      </c>
      <c r="O304" s="77">
        <v>20319.939999999999</v>
      </c>
      <c r="P304" s="77">
        <v>88.658416812254373</v>
      </c>
      <c r="Q304" s="77">
        <v>0</v>
      </c>
      <c r="R304" s="77">
        <v>66.512624577630405</v>
      </c>
      <c r="S304" s="78">
        <v>1E-4</v>
      </c>
      <c r="T304" s="78">
        <v>3.5000000000000001E-3</v>
      </c>
      <c r="U304" s="78">
        <v>6.9999999999999999E-4</v>
      </c>
    </row>
    <row r="305" spans="2:21">
      <c r="B305" t="s">
        <v>1094</v>
      </c>
      <c r="C305" t="s">
        <v>1095</v>
      </c>
      <c r="D305" t="s">
        <v>123</v>
      </c>
      <c r="E305" t="s">
        <v>876</v>
      </c>
      <c r="F305" t="s">
        <v>1096</v>
      </c>
      <c r="G305" t="s">
        <v>1097</v>
      </c>
      <c r="H305" t="s">
        <v>1090</v>
      </c>
      <c r="I305" t="s">
        <v>213</v>
      </c>
      <c r="J305"/>
      <c r="K305" s="77">
        <v>4.04</v>
      </c>
      <c r="L305" t="s">
        <v>110</v>
      </c>
      <c r="M305" s="78">
        <v>3.1300000000000001E-2</v>
      </c>
      <c r="N305" s="78">
        <v>6.6799999999999998E-2</v>
      </c>
      <c r="O305" s="77">
        <v>17027.88</v>
      </c>
      <c r="P305" s="77">
        <v>88.323616353885569</v>
      </c>
      <c r="Q305" s="77">
        <v>0</v>
      </c>
      <c r="R305" s="77">
        <v>60.660881573707002</v>
      </c>
      <c r="S305" s="78">
        <v>0</v>
      </c>
      <c r="T305" s="78">
        <v>3.2000000000000002E-3</v>
      </c>
      <c r="U305" s="78">
        <v>5.9999999999999995E-4</v>
      </c>
    </row>
    <row r="306" spans="2:21">
      <c r="B306" t="s">
        <v>1098</v>
      </c>
      <c r="C306" t="s">
        <v>1099</v>
      </c>
      <c r="D306" t="s">
        <v>123</v>
      </c>
      <c r="E306" t="s">
        <v>876</v>
      </c>
      <c r="F306" t="s">
        <v>1100</v>
      </c>
      <c r="G306" t="s">
        <v>928</v>
      </c>
      <c r="H306" t="s">
        <v>1101</v>
      </c>
      <c r="I306" t="s">
        <v>879</v>
      </c>
      <c r="J306"/>
      <c r="K306" s="77">
        <v>5.25</v>
      </c>
      <c r="L306" t="s">
        <v>110</v>
      </c>
      <c r="M306" s="78">
        <v>6.88E-2</v>
      </c>
      <c r="N306" s="78">
        <v>7.7299999999999994E-2</v>
      </c>
      <c r="O306" s="77">
        <v>9989.69</v>
      </c>
      <c r="P306" s="77">
        <v>97.420424405562088</v>
      </c>
      <c r="Q306" s="77">
        <v>0</v>
      </c>
      <c r="R306" s="77">
        <v>39.2530423255863</v>
      </c>
      <c r="S306" s="78">
        <v>0</v>
      </c>
      <c r="T306" s="78">
        <v>2.0999999999999999E-3</v>
      </c>
      <c r="U306" s="78">
        <v>4.0000000000000002E-4</v>
      </c>
    </row>
    <row r="307" spans="2:21">
      <c r="B307" t="s">
        <v>1102</v>
      </c>
      <c r="C307" t="s">
        <v>1103</v>
      </c>
      <c r="D307" t="s">
        <v>123</v>
      </c>
      <c r="E307" t="s">
        <v>876</v>
      </c>
      <c r="F307" t="s">
        <v>1104</v>
      </c>
      <c r="G307" t="s">
        <v>928</v>
      </c>
      <c r="H307" t="s">
        <v>1101</v>
      </c>
      <c r="I307" t="s">
        <v>879</v>
      </c>
      <c r="J307"/>
      <c r="K307" s="77">
        <v>4.82</v>
      </c>
      <c r="L307" t="s">
        <v>106</v>
      </c>
      <c r="M307" s="78">
        <v>7.7499999999999999E-2</v>
      </c>
      <c r="N307" s="78">
        <v>8.5400000000000004E-2</v>
      </c>
      <c r="O307" s="77">
        <v>11719.15</v>
      </c>
      <c r="P307" s="77">
        <v>98.615194856282244</v>
      </c>
      <c r="Q307" s="77">
        <v>0</v>
      </c>
      <c r="R307" s="77">
        <v>42.667936748735997</v>
      </c>
      <c r="S307" s="78">
        <v>0</v>
      </c>
      <c r="T307" s="78">
        <v>2.2000000000000001E-3</v>
      </c>
      <c r="U307" s="78">
        <v>5.0000000000000001E-4</v>
      </c>
    </row>
    <row r="308" spans="2:21">
      <c r="B308" t="s">
        <v>1105</v>
      </c>
      <c r="C308" t="s">
        <v>1106</v>
      </c>
      <c r="D308" t="s">
        <v>123</v>
      </c>
      <c r="E308" t="s">
        <v>876</v>
      </c>
      <c r="F308" t="s">
        <v>1107</v>
      </c>
      <c r="G308" t="s">
        <v>936</v>
      </c>
      <c r="H308" t="s">
        <v>1090</v>
      </c>
      <c r="I308" t="s">
        <v>325</v>
      </c>
      <c r="J308"/>
      <c r="K308" s="77">
        <v>4.57</v>
      </c>
      <c r="L308" t="s">
        <v>113</v>
      </c>
      <c r="M308" s="78">
        <v>8.3799999999999999E-2</v>
      </c>
      <c r="N308" s="78">
        <v>8.77E-2</v>
      </c>
      <c r="O308" s="77">
        <v>17027.88</v>
      </c>
      <c r="P308" s="77">
        <v>98.240506623255584</v>
      </c>
      <c r="Q308" s="77">
        <v>0</v>
      </c>
      <c r="R308" s="77">
        <v>78.149485023348703</v>
      </c>
      <c r="S308" s="78">
        <v>0</v>
      </c>
      <c r="T308" s="78">
        <v>4.1000000000000003E-3</v>
      </c>
      <c r="U308" s="78">
        <v>8.0000000000000004E-4</v>
      </c>
    </row>
    <row r="309" spans="2:21">
      <c r="B309" t="s">
        <v>1108</v>
      </c>
      <c r="C309" t="s">
        <v>1109</v>
      </c>
      <c r="D309" t="s">
        <v>123</v>
      </c>
      <c r="E309" t="s">
        <v>876</v>
      </c>
      <c r="F309" t="s">
        <v>1110</v>
      </c>
      <c r="G309" t="s">
        <v>973</v>
      </c>
      <c r="H309" t="s">
        <v>1101</v>
      </c>
      <c r="I309" t="s">
        <v>879</v>
      </c>
      <c r="J309"/>
      <c r="K309" s="77">
        <v>5.07</v>
      </c>
      <c r="L309" t="s">
        <v>106</v>
      </c>
      <c r="M309" s="78">
        <v>3.2500000000000001E-2</v>
      </c>
      <c r="N309" s="78">
        <v>6.1600000000000002E-2</v>
      </c>
      <c r="O309" s="77">
        <v>8342.5300000000007</v>
      </c>
      <c r="P309" s="77">
        <v>86.946721751075515</v>
      </c>
      <c r="Q309" s="77">
        <v>0</v>
      </c>
      <c r="R309" s="77">
        <v>26.780130029801199</v>
      </c>
      <c r="S309" s="78">
        <v>0</v>
      </c>
      <c r="T309" s="78">
        <v>1.4E-3</v>
      </c>
      <c r="U309" s="78">
        <v>2.9999999999999997E-4</v>
      </c>
    </row>
    <row r="310" spans="2:21">
      <c r="B310" t="s">
        <v>1111</v>
      </c>
      <c r="C310" t="s">
        <v>1112</v>
      </c>
      <c r="D310" t="s">
        <v>123</v>
      </c>
      <c r="E310" t="s">
        <v>876</v>
      </c>
      <c r="F310" t="s">
        <v>1113</v>
      </c>
      <c r="G310" t="s">
        <v>900</v>
      </c>
      <c r="H310" t="s">
        <v>1101</v>
      </c>
      <c r="I310" t="s">
        <v>879</v>
      </c>
      <c r="J310"/>
      <c r="K310" s="77">
        <v>7.3</v>
      </c>
      <c r="L310" t="s">
        <v>106</v>
      </c>
      <c r="M310" s="78">
        <v>3.2500000000000001E-2</v>
      </c>
      <c r="N310" s="78">
        <v>5.9400000000000001E-2</v>
      </c>
      <c r="O310" s="77">
        <v>2837.98</v>
      </c>
      <c r="P310" s="77">
        <v>83.223139852994038</v>
      </c>
      <c r="Q310" s="77">
        <v>0</v>
      </c>
      <c r="R310" s="77">
        <v>8.7199725897648008</v>
      </c>
      <c r="S310" s="78">
        <v>0</v>
      </c>
      <c r="T310" s="78">
        <v>5.0000000000000001E-4</v>
      </c>
      <c r="U310" s="78">
        <v>1E-4</v>
      </c>
    </row>
    <row r="311" spans="2:21">
      <c r="B311" t="s">
        <v>1114</v>
      </c>
      <c r="C311" t="s">
        <v>1115</v>
      </c>
      <c r="D311" t="s">
        <v>123</v>
      </c>
      <c r="E311" t="s">
        <v>876</v>
      </c>
      <c r="F311" t="s">
        <v>1113</v>
      </c>
      <c r="G311" t="s">
        <v>900</v>
      </c>
      <c r="H311" t="s">
        <v>1101</v>
      </c>
      <c r="I311" t="s">
        <v>879</v>
      </c>
      <c r="J311"/>
      <c r="K311" s="77">
        <v>5.41</v>
      </c>
      <c r="L311" t="s">
        <v>106</v>
      </c>
      <c r="M311" s="78">
        <v>4.4999999999999998E-2</v>
      </c>
      <c r="N311" s="78">
        <v>6.1600000000000002E-2</v>
      </c>
      <c r="O311" s="77">
        <v>15381.85</v>
      </c>
      <c r="P311" s="77">
        <v>92.24026008249983</v>
      </c>
      <c r="Q311" s="77">
        <v>0</v>
      </c>
      <c r="R311" s="77">
        <v>52.383050180786</v>
      </c>
      <c r="S311" s="78">
        <v>0</v>
      </c>
      <c r="T311" s="78">
        <v>2.7000000000000001E-3</v>
      </c>
      <c r="U311" s="78">
        <v>5.9999999999999995E-4</v>
      </c>
    </row>
    <row r="312" spans="2:21">
      <c r="B312" t="s">
        <v>1116</v>
      </c>
      <c r="C312" t="s">
        <v>1117</v>
      </c>
      <c r="D312" t="s">
        <v>123</v>
      </c>
      <c r="E312" t="s">
        <v>876</v>
      </c>
      <c r="F312" t="s">
        <v>1118</v>
      </c>
      <c r="G312" t="s">
        <v>980</v>
      </c>
      <c r="H312" t="s">
        <v>1090</v>
      </c>
      <c r="I312" t="s">
        <v>213</v>
      </c>
      <c r="J312"/>
      <c r="K312" s="77">
        <v>0.1</v>
      </c>
      <c r="L312" t="s">
        <v>106</v>
      </c>
      <c r="M312" s="78">
        <v>6.5000000000000002E-2</v>
      </c>
      <c r="N312" s="78">
        <v>0.1091</v>
      </c>
      <c r="O312" s="77">
        <v>26.68</v>
      </c>
      <c r="P312" s="77">
        <v>102.09372713643178</v>
      </c>
      <c r="Q312" s="77">
        <v>0</v>
      </c>
      <c r="R312" s="77">
        <v>0.1005649348288</v>
      </c>
      <c r="S312" s="78">
        <v>0</v>
      </c>
      <c r="T312" s="78">
        <v>0</v>
      </c>
      <c r="U312" s="78">
        <v>0</v>
      </c>
    </row>
    <row r="313" spans="2:21">
      <c r="B313" t="s">
        <v>1119</v>
      </c>
      <c r="C313" t="s">
        <v>1120</v>
      </c>
      <c r="D313" t="s">
        <v>123</v>
      </c>
      <c r="E313" t="s">
        <v>876</v>
      </c>
      <c r="F313" t="s">
        <v>1121</v>
      </c>
      <c r="G313" t="s">
        <v>1122</v>
      </c>
      <c r="H313" t="s">
        <v>1090</v>
      </c>
      <c r="I313" t="s">
        <v>213</v>
      </c>
      <c r="J313"/>
      <c r="K313" s="77">
        <v>4.33</v>
      </c>
      <c r="L313" t="s">
        <v>110</v>
      </c>
      <c r="M313" s="78">
        <v>6.13E-2</v>
      </c>
      <c r="N313" s="78">
        <v>5.4600000000000003E-2</v>
      </c>
      <c r="O313" s="77">
        <v>11351.92</v>
      </c>
      <c r="P313" s="77">
        <v>103.17261080768711</v>
      </c>
      <c r="Q313" s="77">
        <v>0</v>
      </c>
      <c r="R313" s="77">
        <v>47.239472176042703</v>
      </c>
      <c r="S313" s="78">
        <v>0</v>
      </c>
      <c r="T313" s="78">
        <v>2.5000000000000001E-3</v>
      </c>
      <c r="U313" s="78">
        <v>5.0000000000000001E-4</v>
      </c>
    </row>
    <row r="314" spans="2:21">
      <c r="B314" t="s">
        <v>1123</v>
      </c>
      <c r="C314" t="s">
        <v>1124</v>
      </c>
      <c r="D314" t="s">
        <v>123</v>
      </c>
      <c r="E314" t="s">
        <v>876</v>
      </c>
      <c r="F314" t="s">
        <v>1125</v>
      </c>
      <c r="G314" t="s">
        <v>928</v>
      </c>
      <c r="H314" t="s">
        <v>1101</v>
      </c>
      <c r="I314" t="s">
        <v>879</v>
      </c>
      <c r="J314"/>
      <c r="K314" s="77">
        <v>4.43</v>
      </c>
      <c r="L314" t="s">
        <v>106</v>
      </c>
      <c r="M314" s="78">
        <v>7.4999999999999997E-2</v>
      </c>
      <c r="N314" s="78">
        <v>9.4700000000000006E-2</v>
      </c>
      <c r="O314" s="77">
        <v>13622.3</v>
      </c>
      <c r="P314" s="77">
        <v>92.186833302746237</v>
      </c>
      <c r="Q314" s="77">
        <v>0</v>
      </c>
      <c r="R314" s="77">
        <v>46.364014138156001</v>
      </c>
      <c r="S314" s="78">
        <v>0</v>
      </c>
      <c r="T314" s="78">
        <v>2.3999999999999998E-3</v>
      </c>
      <c r="U314" s="78">
        <v>5.0000000000000001E-4</v>
      </c>
    </row>
    <row r="315" spans="2:21">
      <c r="B315" t="s">
        <v>1126</v>
      </c>
      <c r="C315" t="s">
        <v>1127</v>
      </c>
      <c r="D315" t="s">
        <v>123</v>
      </c>
      <c r="E315" t="s">
        <v>876</v>
      </c>
      <c r="F315" t="s">
        <v>1128</v>
      </c>
      <c r="G315" t="s">
        <v>1040</v>
      </c>
      <c r="H315" t="s">
        <v>1101</v>
      </c>
      <c r="I315" t="s">
        <v>879</v>
      </c>
      <c r="J315"/>
      <c r="K315" s="77">
        <v>5.12</v>
      </c>
      <c r="L315" t="s">
        <v>106</v>
      </c>
      <c r="M315" s="78">
        <v>3.7499999999999999E-2</v>
      </c>
      <c r="N315" s="78">
        <v>6.3E-2</v>
      </c>
      <c r="O315" s="77">
        <v>17027.88</v>
      </c>
      <c r="P315" s="77">
        <v>88.478666666666669</v>
      </c>
      <c r="Q315" s="77">
        <v>0</v>
      </c>
      <c r="R315" s="77">
        <v>55.623824057235197</v>
      </c>
      <c r="S315" s="78">
        <v>0</v>
      </c>
      <c r="T315" s="78">
        <v>2.8999999999999998E-3</v>
      </c>
      <c r="U315" s="78">
        <v>5.9999999999999995E-4</v>
      </c>
    </row>
    <row r="316" spans="2:21">
      <c r="B316" t="s">
        <v>1129</v>
      </c>
      <c r="C316" t="s">
        <v>1130</v>
      </c>
      <c r="D316" t="s">
        <v>123</v>
      </c>
      <c r="E316" t="s">
        <v>876</v>
      </c>
      <c r="F316" t="s">
        <v>1131</v>
      </c>
      <c r="G316" t="s">
        <v>980</v>
      </c>
      <c r="H316" t="s">
        <v>1101</v>
      </c>
      <c r="I316" t="s">
        <v>879</v>
      </c>
      <c r="J316"/>
      <c r="K316" s="77">
        <v>6.21</v>
      </c>
      <c r="L316" t="s">
        <v>106</v>
      </c>
      <c r="M316" s="78">
        <v>3.6299999999999999E-2</v>
      </c>
      <c r="N316" s="78">
        <v>6.0499999999999998E-2</v>
      </c>
      <c r="O316" s="77">
        <v>22703.84</v>
      </c>
      <c r="P316" s="77">
        <v>86.433780773648863</v>
      </c>
      <c r="Q316" s="77">
        <v>0</v>
      </c>
      <c r="R316" s="77">
        <v>72.451022685017605</v>
      </c>
      <c r="S316" s="78">
        <v>0</v>
      </c>
      <c r="T316" s="78">
        <v>3.8E-3</v>
      </c>
      <c r="U316" s="78">
        <v>8.0000000000000004E-4</v>
      </c>
    </row>
    <row r="317" spans="2:21">
      <c r="B317" t="s">
        <v>1132</v>
      </c>
      <c r="C317" t="s">
        <v>1133</v>
      </c>
      <c r="D317" t="s">
        <v>123</v>
      </c>
      <c r="E317" t="s">
        <v>876</v>
      </c>
      <c r="F317" t="s">
        <v>1134</v>
      </c>
      <c r="G317" t="s">
        <v>1086</v>
      </c>
      <c r="H317" t="s">
        <v>1090</v>
      </c>
      <c r="I317" t="s">
        <v>213</v>
      </c>
      <c r="J317"/>
      <c r="K317" s="77">
        <v>6.84</v>
      </c>
      <c r="L317" t="s">
        <v>106</v>
      </c>
      <c r="M317" s="78">
        <v>5.1299999999999998E-2</v>
      </c>
      <c r="N317" s="78">
        <v>6.4399999999999999E-2</v>
      </c>
      <c r="O317" s="77">
        <v>12203.31</v>
      </c>
      <c r="P317" s="77">
        <v>92.616638993027308</v>
      </c>
      <c r="Q317" s="77">
        <v>0</v>
      </c>
      <c r="R317" s="77">
        <v>41.728075236686799</v>
      </c>
      <c r="S317" s="78">
        <v>0</v>
      </c>
      <c r="T317" s="78">
        <v>2.2000000000000001E-3</v>
      </c>
      <c r="U317" s="78">
        <v>4.0000000000000002E-4</v>
      </c>
    </row>
    <row r="318" spans="2:21">
      <c r="B318" t="s">
        <v>1135</v>
      </c>
      <c r="C318" t="s">
        <v>1136</v>
      </c>
      <c r="D318" t="s">
        <v>123</v>
      </c>
      <c r="E318" t="s">
        <v>876</v>
      </c>
      <c r="F318" t="s">
        <v>1137</v>
      </c>
      <c r="G318" t="s">
        <v>962</v>
      </c>
      <c r="H318" t="s">
        <v>1090</v>
      </c>
      <c r="I318" t="s">
        <v>213</v>
      </c>
      <c r="J318"/>
      <c r="K318" s="77">
        <v>7.31</v>
      </c>
      <c r="L318" t="s">
        <v>106</v>
      </c>
      <c r="M318" s="78">
        <v>6.4000000000000001E-2</v>
      </c>
      <c r="N318" s="78">
        <v>6.4799999999999996E-2</v>
      </c>
      <c r="O318" s="77">
        <v>14189.9</v>
      </c>
      <c r="P318" s="77">
        <v>100.41655543027083</v>
      </c>
      <c r="Q318" s="77">
        <v>0</v>
      </c>
      <c r="R318" s="77">
        <v>52.607340485907997</v>
      </c>
      <c r="S318" s="78">
        <v>0</v>
      </c>
      <c r="T318" s="78">
        <v>2.8E-3</v>
      </c>
      <c r="U318" s="78">
        <v>5.9999999999999995E-4</v>
      </c>
    </row>
    <row r="319" spans="2:21">
      <c r="B319" t="s">
        <v>1138</v>
      </c>
      <c r="C319" t="s">
        <v>1139</v>
      </c>
      <c r="D319" t="s">
        <v>123</v>
      </c>
      <c r="E319" t="s">
        <v>876</v>
      </c>
      <c r="F319" t="s">
        <v>1140</v>
      </c>
      <c r="G319" t="s">
        <v>928</v>
      </c>
      <c r="H319" t="s">
        <v>1101</v>
      </c>
      <c r="I319" t="s">
        <v>879</v>
      </c>
      <c r="J319"/>
      <c r="K319" s="77">
        <v>4.2300000000000004</v>
      </c>
      <c r="L319" t="s">
        <v>106</v>
      </c>
      <c r="M319" s="78">
        <v>7.6300000000000007E-2</v>
      </c>
      <c r="N319" s="78">
        <v>9.6000000000000002E-2</v>
      </c>
      <c r="O319" s="77">
        <v>17027.88</v>
      </c>
      <c r="P319" s="77">
        <v>94.191749721045724</v>
      </c>
      <c r="Q319" s="77">
        <v>0</v>
      </c>
      <c r="R319" s="77">
        <v>59.2154641509808</v>
      </c>
      <c r="S319" s="78">
        <v>0</v>
      </c>
      <c r="T319" s="78">
        <v>3.0999999999999999E-3</v>
      </c>
      <c r="U319" s="78">
        <v>5.9999999999999995E-4</v>
      </c>
    </row>
    <row r="320" spans="2:21">
      <c r="B320" t="s">
        <v>1141</v>
      </c>
      <c r="C320" t="s">
        <v>1142</v>
      </c>
      <c r="D320" t="s">
        <v>123</v>
      </c>
      <c r="E320" t="s">
        <v>876</v>
      </c>
      <c r="F320" t="s">
        <v>1143</v>
      </c>
      <c r="G320" t="s">
        <v>1076</v>
      </c>
      <c r="H320" t="s">
        <v>1090</v>
      </c>
      <c r="I320" t="s">
        <v>213</v>
      </c>
      <c r="J320"/>
      <c r="K320" s="77">
        <v>6.47</v>
      </c>
      <c r="L320" t="s">
        <v>106</v>
      </c>
      <c r="M320" s="78">
        <v>4.1300000000000003E-2</v>
      </c>
      <c r="N320" s="78">
        <v>7.7700000000000005E-2</v>
      </c>
      <c r="O320" s="77">
        <v>5959.76</v>
      </c>
      <c r="P320" s="77">
        <v>78.776457843940022</v>
      </c>
      <c r="Q320" s="77">
        <v>0</v>
      </c>
      <c r="R320" s="77">
        <v>17.333525846208001</v>
      </c>
      <c r="S320" s="78">
        <v>0</v>
      </c>
      <c r="T320" s="78">
        <v>8.9999999999999998E-4</v>
      </c>
      <c r="U320" s="78">
        <v>2.0000000000000001E-4</v>
      </c>
    </row>
    <row r="321" spans="2:21">
      <c r="B321" t="s">
        <v>1144</v>
      </c>
      <c r="C321" t="s">
        <v>1145</v>
      </c>
      <c r="D321" t="s">
        <v>123</v>
      </c>
      <c r="E321" t="s">
        <v>876</v>
      </c>
      <c r="F321" t="s">
        <v>1143</v>
      </c>
      <c r="G321" t="s">
        <v>1076</v>
      </c>
      <c r="H321" t="s">
        <v>1090</v>
      </c>
      <c r="I321" t="s">
        <v>213</v>
      </c>
      <c r="J321"/>
      <c r="K321" s="77">
        <v>0.96</v>
      </c>
      <c r="L321" t="s">
        <v>106</v>
      </c>
      <c r="M321" s="78">
        <v>6.25E-2</v>
      </c>
      <c r="N321" s="78">
        <v>7.2099999999999997E-2</v>
      </c>
      <c r="O321" s="77">
        <v>15151.41</v>
      </c>
      <c r="P321" s="77">
        <v>103.14005534930412</v>
      </c>
      <c r="Q321" s="77">
        <v>0</v>
      </c>
      <c r="R321" s="77">
        <v>57.695521461458398</v>
      </c>
      <c r="S321" s="78">
        <v>0</v>
      </c>
      <c r="T321" s="78">
        <v>3.0000000000000001E-3</v>
      </c>
      <c r="U321" s="78">
        <v>5.9999999999999995E-4</v>
      </c>
    </row>
    <row r="322" spans="2:21">
      <c r="B322" t="s">
        <v>1146</v>
      </c>
      <c r="C322" t="s">
        <v>1147</v>
      </c>
      <c r="D322" t="s">
        <v>123</v>
      </c>
      <c r="E322" t="s">
        <v>876</v>
      </c>
      <c r="F322" t="s">
        <v>1143</v>
      </c>
      <c r="G322" t="s">
        <v>1076</v>
      </c>
      <c r="H322" t="s">
        <v>1090</v>
      </c>
      <c r="I322" t="s">
        <v>213</v>
      </c>
      <c r="J322"/>
      <c r="K322" s="77">
        <v>5.05</v>
      </c>
      <c r="L322" t="s">
        <v>110</v>
      </c>
      <c r="M322" s="78">
        <v>6.5000000000000002E-2</v>
      </c>
      <c r="N322" s="78">
        <v>6.4000000000000001E-2</v>
      </c>
      <c r="O322" s="77">
        <v>6811.15</v>
      </c>
      <c r="P322" s="77">
        <v>100.74324605242874</v>
      </c>
      <c r="Q322" s="77">
        <v>0</v>
      </c>
      <c r="R322" s="77">
        <v>27.676277652356902</v>
      </c>
      <c r="S322" s="78">
        <v>0</v>
      </c>
      <c r="T322" s="78">
        <v>1.5E-3</v>
      </c>
      <c r="U322" s="78">
        <v>2.9999999999999997E-4</v>
      </c>
    </row>
    <row r="323" spans="2:21">
      <c r="B323" t="s">
        <v>1148</v>
      </c>
      <c r="C323" t="s">
        <v>1149</v>
      </c>
      <c r="D323" t="s">
        <v>123</v>
      </c>
      <c r="E323" t="s">
        <v>876</v>
      </c>
      <c r="F323" t="s">
        <v>1150</v>
      </c>
      <c r="G323" t="s">
        <v>962</v>
      </c>
      <c r="H323" t="s">
        <v>1090</v>
      </c>
      <c r="I323" t="s">
        <v>213</v>
      </c>
      <c r="J323"/>
      <c r="K323" s="77">
        <v>2.85</v>
      </c>
      <c r="L323" t="s">
        <v>110</v>
      </c>
      <c r="M323" s="78">
        <v>5.7500000000000002E-2</v>
      </c>
      <c r="N323" s="78">
        <v>5.6099999999999997E-2</v>
      </c>
      <c r="O323" s="77">
        <v>17084.64</v>
      </c>
      <c r="P323" s="77">
        <v>102.36275321458336</v>
      </c>
      <c r="Q323" s="77">
        <v>0</v>
      </c>
      <c r="R323" s="77">
        <v>70.5373410064187</v>
      </c>
      <c r="S323" s="78">
        <v>0</v>
      </c>
      <c r="T323" s="78">
        <v>3.7000000000000002E-3</v>
      </c>
      <c r="U323" s="78">
        <v>8.0000000000000004E-4</v>
      </c>
    </row>
    <row r="324" spans="2:21">
      <c r="B324" t="s">
        <v>1151</v>
      </c>
      <c r="C324" t="s">
        <v>1152</v>
      </c>
      <c r="D324" t="s">
        <v>123</v>
      </c>
      <c r="E324" t="s">
        <v>876</v>
      </c>
      <c r="F324" t="s">
        <v>1153</v>
      </c>
      <c r="G324" t="s">
        <v>962</v>
      </c>
      <c r="H324" t="s">
        <v>1154</v>
      </c>
      <c r="I324" t="s">
        <v>879</v>
      </c>
      <c r="J324"/>
      <c r="K324" s="77">
        <v>6.44</v>
      </c>
      <c r="L324" t="s">
        <v>106</v>
      </c>
      <c r="M324" s="78">
        <v>3.7499999999999999E-2</v>
      </c>
      <c r="N324" s="78">
        <v>6.3500000000000001E-2</v>
      </c>
      <c r="O324" s="77">
        <v>18163.07</v>
      </c>
      <c r="P324" s="77">
        <v>85.580083430829703</v>
      </c>
      <c r="Q324" s="77">
        <v>0</v>
      </c>
      <c r="R324" s="77">
        <v>57.388338936843198</v>
      </c>
      <c r="S324" s="78">
        <v>0</v>
      </c>
      <c r="T324" s="78">
        <v>3.0000000000000001E-3</v>
      </c>
      <c r="U324" s="78">
        <v>5.9999999999999995E-4</v>
      </c>
    </row>
    <row r="325" spans="2:21">
      <c r="B325" t="s">
        <v>1155</v>
      </c>
      <c r="C325" t="s">
        <v>1156</v>
      </c>
      <c r="D325" t="s">
        <v>123</v>
      </c>
      <c r="E325" t="s">
        <v>876</v>
      </c>
      <c r="F325" t="s">
        <v>1157</v>
      </c>
      <c r="G325" t="s">
        <v>962</v>
      </c>
      <c r="H325" t="s">
        <v>1154</v>
      </c>
      <c r="I325" t="s">
        <v>879</v>
      </c>
      <c r="J325"/>
      <c r="K325" s="77">
        <v>5.04</v>
      </c>
      <c r="L325" t="s">
        <v>106</v>
      </c>
      <c r="M325" s="78">
        <v>5.8799999999999998E-2</v>
      </c>
      <c r="N325" s="78">
        <v>6.4399999999999999E-2</v>
      </c>
      <c r="O325" s="77">
        <v>1702.79</v>
      </c>
      <c r="P325" s="77">
        <v>97.078944191591447</v>
      </c>
      <c r="Q325" s="77">
        <v>0</v>
      </c>
      <c r="R325" s="77">
        <v>6.1030626446295999</v>
      </c>
      <c r="S325" s="78">
        <v>0</v>
      </c>
      <c r="T325" s="78">
        <v>2.9999999999999997E-4</v>
      </c>
      <c r="U325" s="78">
        <v>1E-4</v>
      </c>
    </row>
    <row r="326" spans="2:21">
      <c r="B326" t="s">
        <v>1158</v>
      </c>
      <c r="C326" t="s">
        <v>1159</v>
      </c>
      <c r="D326" t="s">
        <v>123</v>
      </c>
      <c r="E326" t="s">
        <v>876</v>
      </c>
      <c r="F326" t="s">
        <v>1160</v>
      </c>
      <c r="G326" t="s">
        <v>1097</v>
      </c>
      <c r="H326" t="s">
        <v>1161</v>
      </c>
      <c r="I326" t="s">
        <v>213</v>
      </c>
      <c r="J326"/>
      <c r="K326" s="77">
        <v>6.53</v>
      </c>
      <c r="L326" t="s">
        <v>106</v>
      </c>
      <c r="M326" s="78">
        <v>0.04</v>
      </c>
      <c r="N326" s="78">
        <v>6.1699999999999998E-2</v>
      </c>
      <c r="O326" s="77">
        <v>21710.55</v>
      </c>
      <c r="P326" s="77">
        <v>87.428555709090745</v>
      </c>
      <c r="Q326" s="77">
        <v>0</v>
      </c>
      <c r="R326" s="77">
        <v>70.078665353138007</v>
      </c>
      <c r="S326" s="78">
        <v>0</v>
      </c>
      <c r="T326" s="78">
        <v>3.7000000000000002E-3</v>
      </c>
      <c r="U326" s="78">
        <v>6.9999999999999999E-4</v>
      </c>
    </row>
    <row r="327" spans="2:21">
      <c r="B327" t="s">
        <v>1162</v>
      </c>
      <c r="C327" t="s">
        <v>1163</v>
      </c>
      <c r="D327" t="s">
        <v>123</v>
      </c>
      <c r="E327" t="s">
        <v>876</v>
      </c>
      <c r="F327" t="s">
        <v>1121</v>
      </c>
      <c r="G327" t="s">
        <v>1122</v>
      </c>
      <c r="H327" t="s">
        <v>1154</v>
      </c>
      <c r="I327" t="s">
        <v>879</v>
      </c>
      <c r="J327"/>
      <c r="K327" s="77">
        <v>6.93</v>
      </c>
      <c r="L327" t="s">
        <v>106</v>
      </c>
      <c r="M327" s="78">
        <v>6.0999999999999999E-2</v>
      </c>
      <c r="N327" s="78">
        <v>6.6100000000000006E-2</v>
      </c>
      <c r="O327" s="77">
        <v>2837.98</v>
      </c>
      <c r="P327" s="77">
        <v>98.365778032262384</v>
      </c>
      <c r="Q327" s="77">
        <v>0</v>
      </c>
      <c r="R327" s="77">
        <v>10.306591288520799</v>
      </c>
      <c r="S327" s="78">
        <v>0</v>
      </c>
      <c r="T327" s="78">
        <v>5.0000000000000001E-4</v>
      </c>
      <c r="U327" s="78">
        <v>1E-4</v>
      </c>
    </row>
    <row r="328" spans="2:21">
      <c r="B328" t="s">
        <v>1164</v>
      </c>
      <c r="C328" t="s">
        <v>1165</v>
      </c>
      <c r="D328" t="s">
        <v>123</v>
      </c>
      <c r="E328" t="s">
        <v>876</v>
      </c>
      <c r="F328" t="s">
        <v>1166</v>
      </c>
      <c r="G328" t="s">
        <v>1122</v>
      </c>
      <c r="H328" t="s">
        <v>1154</v>
      </c>
      <c r="I328" t="s">
        <v>879</v>
      </c>
      <c r="J328"/>
      <c r="K328" s="77">
        <v>3.69</v>
      </c>
      <c r="L328" t="s">
        <v>106</v>
      </c>
      <c r="M328" s="78">
        <v>7.3499999999999996E-2</v>
      </c>
      <c r="N328" s="78">
        <v>6.7799999999999999E-2</v>
      </c>
      <c r="O328" s="77">
        <v>9081.5400000000009</v>
      </c>
      <c r="P328" s="77">
        <v>102.82791637761878</v>
      </c>
      <c r="Q328" s="77">
        <v>0</v>
      </c>
      <c r="R328" s="77">
        <v>34.477219054043999</v>
      </c>
      <c r="S328" s="78">
        <v>0</v>
      </c>
      <c r="T328" s="78">
        <v>1.8E-3</v>
      </c>
      <c r="U328" s="78">
        <v>4.0000000000000002E-4</v>
      </c>
    </row>
    <row r="329" spans="2:21">
      <c r="B329" t="s">
        <v>1167</v>
      </c>
      <c r="C329" t="s">
        <v>1168</v>
      </c>
      <c r="D329" t="s">
        <v>123</v>
      </c>
      <c r="E329" t="s">
        <v>876</v>
      </c>
      <c r="F329" t="s">
        <v>1169</v>
      </c>
      <c r="G329" t="s">
        <v>1122</v>
      </c>
      <c r="H329" t="s">
        <v>1161</v>
      </c>
      <c r="I329" t="s">
        <v>213</v>
      </c>
      <c r="J329"/>
      <c r="K329" s="77">
        <v>5.72</v>
      </c>
      <c r="L329" t="s">
        <v>106</v>
      </c>
      <c r="M329" s="78">
        <v>3.7499999999999999E-2</v>
      </c>
      <c r="N329" s="78">
        <v>6.25E-2</v>
      </c>
      <c r="O329" s="77">
        <v>13622.3</v>
      </c>
      <c r="P329" s="77">
        <v>87.515666972537673</v>
      </c>
      <c r="Q329" s="77">
        <v>0</v>
      </c>
      <c r="R329" s="77">
        <v>44.014719623784003</v>
      </c>
      <c r="S329" s="78">
        <v>0</v>
      </c>
      <c r="T329" s="78">
        <v>2.3E-3</v>
      </c>
      <c r="U329" s="78">
        <v>5.0000000000000001E-4</v>
      </c>
    </row>
    <row r="330" spans="2:21">
      <c r="B330" t="s">
        <v>1170</v>
      </c>
      <c r="C330" t="s">
        <v>1171</v>
      </c>
      <c r="D330" t="s">
        <v>123</v>
      </c>
      <c r="E330" t="s">
        <v>876</v>
      </c>
      <c r="F330" t="s">
        <v>1172</v>
      </c>
      <c r="G330" t="s">
        <v>900</v>
      </c>
      <c r="H330" t="s">
        <v>1154</v>
      </c>
      <c r="I330" t="s">
        <v>879</v>
      </c>
      <c r="J330"/>
      <c r="K330" s="77">
        <v>4.4000000000000004</v>
      </c>
      <c r="L330" t="s">
        <v>106</v>
      </c>
      <c r="M330" s="78">
        <v>5.1299999999999998E-2</v>
      </c>
      <c r="N330" s="78">
        <v>6.59E-2</v>
      </c>
      <c r="O330" s="77">
        <v>20244.45</v>
      </c>
      <c r="P330" s="77">
        <v>93.768305488664794</v>
      </c>
      <c r="Q330" s="77">
        <v>0</v>
      </c>
      <c r="R330" s="77">
        <v>70.084784544086006</v>
      </c>
      <c r="S330" s="78">
        <v>0</v>
      </c>
      <c r="T330" s="78">
        <v>3.7000000000000002E-3</v>
      </c>
      <c r="U330" s="78">
        <v>6.9999999999999999E-4</v>
      </c>
    </row>
    <row r="331" spans="2:21">
      <c r="B331" t="s">
        <v>1173</v>
      </c>
      <c r="C331" t="s">
        <v>1174</v>
      </c>
      <c r="D331" t="s">
        <v>123</v>
      </c>
      <c r="E331" t="s">
        <v>876</v>
      </c>
      <c r="F331" t="s">
        <v>1175</v>
      </c>
      <c r="G331" t="s">
        <v>1018</v>
      </c>
      <c r="H331" t="s">
        <v>1154</v>
      </c>
      <c r="I331" t="s">
        <v>879</v>
      </c>
      <c r="J331"/>
      <c r="K331" s="77">
        <v>6.65</v>
      </c>
      <c r="L331" t="s">
        <v>106</v>
      </c>
      <c r="M331" s="78">
        <v>0.04</v>
      </c>
      <c r="N331" s="78">
        <v>6.1400000000000003E-2</v>
      </c>
      <c r="O331" s="77">
        <v>17879.27</v>
      </c>
      <c r="P331" s="77">
        <v>87.037444655738184</v>
      </c>
      <c r="Q331" s="77">
        <v>0</v>
      </c>
      <c r="R331" s="77">
        <v>57.453647727221203</v>
      </c>
      <c r="S331" s="78">
        <v>0</v>
      </c>
      <c r="T331" s="78">
        <v>3.0000000000000001E-3</v>
      </c>
      <c r="U331" s="78">
        <v>5.9999999999999995E-4</v>
      </c>
    </row>
    <row r="332" spans="2:21">
      <c r="B332" t="s">
        <v>1176</v>
      </c>
      <c r="C332" t="s">
        <v>1177</v>
      </c>
      <c r="D332" t="s">
        <v>123</v>
      </c>
      <c r="E332" t="s">
        <v>876</v>
      </c>
      <c r="F332" t="s">
        <v>1178</v>
      </c>
      <c r="G332" t="s">
        <v>928</v>
      </c>
      <c r="H332" t="s">
        <v>1161</v>
      </c>
      <c r="I332" t="s">
        <v>213</v>
      </c>
      <c r="J332"/>
      <c r="K332" s="77">
        <v>4.72</v>
      </c>
      <c r="L332" t="s">
        <v>110</v>
      </c>
      <c r="M332" s="78">
        <v>7.8799999999999995E-2</v>
      </c>
      <c r="N332" s="78">
        <v>8.8099999999999998E-2</v>
      </c>
      <c r="O332" s="77">
        <v>16914.36</v>
      </c>
      <c r="P332" s="77">
        <v>98.819874903927754</v>
      </c>
      <c r="Q332" s="77">
        <v>0</v>
      </c>
      <c r="R332" s="77">
        <v>67.417270200919504</v>
      </c>
      <c r="S332" s="78">
        <v>0</v>
      </c>
      <c r="T332" s="78">
        <v>3.5000000000000001E-3</v>
      </c>
      <c r="U332" s="78">
        <v>6.9999999999999999E-4</v>
      </c>
    </row>
    <row r="333" spans="2:21">
      <c r="B333" t="s">
        <v>1179</v>
      </c>
      <c r="C333" t="s">
        <v>1180</v>
      </c>
      <c r="D333" t="s">
        <v>123</v>
      </c>
      <c r="E333" t="s">
        <v>876</v>
      </c>
      <c r="F333" t="s">
        <v>1181</v>
      </c>
      <c r="G333" t="s">
        <v>1076</v>
      </c>
      <c r="H333" t="s">
        <v>1161</v>
      </c>
      <c r="I333" t="s">
        <v>213</v>
      </c>
      <c r="J333"/>
      <c r="K333" s="77">
        <v>5.72</v>
      </c>
      <c r="L333" t="s">
        <v>110</v>
      </c>
      <c r="M333" s="78">
        <v>6.1400000000000003E-2</v>
      </c>
      <c r="N333" s="78">
        <v>6.6299999999999998E-2</v>
      </c>
      <c r="O333" s="77">
        <v>5675.96</v>
      </c>
      <c r="P333" s="77">
        <v>98.780808462357029</v>
      </c>
      <c r="Q333" s="77">
        <v>0</v>
      </c>
      <c r="R333" s="77">
        <v>22.614302460478399</v>
      </c>
      <c r="S333" s="78">
        <v>0</v>
      </c>
      <c r="T333" s="78">
        <v>1.1999999999999999E-3</v>
      </c>
      <c r="U333" s="78">
        <v>2.0000000000000001E-4</v>
      </c>
    </row>
    <row r="334" spans="2:21">
      <c r="B334" t="s">
        <v>1182</v>
      </c>
      <c r="C334" t="s">
        <v>1183</v>
      </c>
      <c r="D334" t="s">
        <v>123</v>
      </c>
      <c r="E334" t="s">
        <v>876</v>
      </c>
      <c r="F334" t="s">
        <v>1184</v>
      </c>
      <c r="G334" t="s">
        <v>1076</v>
      </c>
      <c r="H334" t="s">
        <v>1161</v>
      </c>
      <c r="I334" t="s">
        <v>213</v>
      </c>
      <c r="J334"/>
      <c r="K334" s="77">
        <v>4.3099999999999996</v>
      </c>
      <c r="L334" t="s">
        <v>110</v>
      </c>
      <c r="M334" s="78">
        <v>7.1300000000000002E-2</v>
      </c>
      <c r="N334" s="78">
        <v>6.59E-2</v>
      </c>
      <c r="O334" s="77">
        <v>17027.88</v>
      </c>
      <c r="P334" s="77">
        <v>106.00547924932522</v>
      </c>
      <c r="Q334" s="77">
        <v>0</v>
      </c>
      <c r="R334" s="77">
        <v>72.804829425720001</v>
      </c>
      <c r="S334" s="78">
        <v>0</v>
      </c>
      <c r="T334" s="78">
        <v>3.8E-3</v>
      </c>
      <c r="U334" s="78">
        <v>8.0000000000000004E-4</v>
      </c>
    </row>
    <row r="335" spans="2:21">
      <c r="B335" t="s">
        <v>1185</v>
      </c>
      <c r="C335" t="s">
        <v>1186</v>
      </c>
      <c r="D335" t="s">
        <v>123</v>
      </c>
      <c r="E335" t="s">
        <v>876</v>
      </c>
      <c r="F335" t="s">
        <v>1187</v>
      </c>
      <c r="G335" t="s">
        <v>940</v>
      </c>
      <c r="H335" t="s">
        <v>1161</v>
      </c>
      <c r="I335" t="s">
        <v>213</v>
      </c>
      <c r="J335"/>
      <c r="K335" s="77">
        <v>2.62</v>
      </c>
      <c r="L335" t="s">
        <v>106</v>
      </c>
      <c r="M335" s="78">
        <v>4.3799999999999999E-2</v>
      </c>
      <c r="N335" s="78">
        <v>6.4100000000000004E-2</v>
      </c>
      <c r="O335" s="77">
        <v>8513.94</v>
      </c>
      <c r="P335" s="77">
        <v>95.499305139571106</v>
      </c>
      <c r="Q335" s="77">
        <v>0</v>
      </c>
      <c r="R335" s="77">
        <v>30.018742069679998</v>
      </c>
      <c r="S335" s="78">
        <v>0</v>
      </c>
      <c r="T335" s="78">
        <v>1.6000000000000001E-3</v>
      </c>
      <c r="U335" s="78">
        <v>2.9999999999999997E-4</v>
      </c>
    </row>
    <row r="336" spans="2:21">
      <c r="B336" t="s">
        <v>1188</v>
      </c>
      <c r="C336" t="s">
        <v>1189</v>
      </c>
      <c r="D336" t="s">
        <v>123</v>
      </c>
      <c r="E336" t="s">
        <v>876</v>
      </c>
      <c r="F336" t="s">
        <v>1190</v>
      </c>
      <c r="G336" t="s">
        <v>1005</v>
      </c>
      <c r="H336" t="s">
        <v>901</v>
      </c>
      <c r="I336" t="s">
        <v>213</v>
      </c>
      <c r="J336"/>
      <c r="K336" s="77">
        <v>4.3600000000000003</v>
      </c>
      <c r="L336" t="s">
        <v>106</v>
      </c>
      <c r="M336" s="78">
        <v>4.6300000000000001E-2</v>
      </c>
      <c r="N336" s="78">
        <v>6.8400000000000002E-2</v>
      </c>
      <c r="O336" s="77">
        <v>14191.6</v>
      </c>
      <c r="P336" s="77">
        <v>90.747278051805296</v>
      </c>
      <c r="Q336" s="77">
        <v>0</v>
      </c>
      <c r="R336" s="77">
        <v>47.547387708704001</v>
      </c>
      <c r="S336" s="78">
        <v>0</v>
      </c>
      <c r="T336" s="78">
        <v>2.5000000000000001E-3</v>
      </c>
      <c r="U336" s="78">
        <v>5.0000000000000001E-4</v>
      </c>
    </row>
    <row r="337" spans="2:21">
      <c r="B337" t="s">
        <v>1191</v>
      </c>
      <c r="C337" t="s">
        <v>1192</v>
      </c>
      <c r="D337" t="s">
        <v>123</v>
      </c>
      <c r="E337" t="s">
        <v>876</v>
      </c>
      <c r="F337" t="s">
        <v>1193</v>
      </c>
      <c r="G337" t="s">
        <v>928</v>
      </c>
      <c r="H337" t="s">
        <v>901</v>
      </c>
      <c r="I337" t="s">
        <v>213</v>
      </c>
      <c r="J337"/>
      <c r="K337" s="77">
        <v>3.84</v>
      </c>
      <c r="L337" t="s">
        <v>113</v>
      </c>
      <c r="M337" s="78">
        <v>8.8800000000000004E-2</v>
      </c>
      <c r="N337" s="78">
        <v>0.11070000000000001</v>
      </c>
      <c r="O337" s="77">
        <v>11522.2</v>
      </c>
      <c r="P337" s="77">
        <v>91.828410685459374</v>
      </c>
      <c r="Q337" s="77">
        <v>0</v>
      </c>
      <c r="R337" s="77">
        <v>49.429637255451198</v>
      </c>
      <c r="S337" s="78">
        <v>0</v>
      </c>
      <c r="T337" s="78">
        <v>2.5999999999999999E-3</v>
      </c>
      <c r="U337" s="78">
        <v>5.0000000000000001E-4</v>
      </c>
    </row>
    <row r="338" spans="2:21">
      <c r="B338" t="s">
        <v>1194</v>
      </c>
      <c r="C338" t="s">
        <v>1195</v>
      </c>
      <c r="D338" t="s">
        <v>123</v>
      </c>
      <c r="E338" t="s">
        <v>876</v>
      </c>
      <c r="F338" t="s">
        <v>1196</v>
      </c>
      <c r="G338" t="s">
        <v>1005</v>
      </c>
      <c r="H338" t="s">
        <v>1197</v>
      </c>
      <c r="I338" t="s">
        <v>879</v>
      </c>
      <c r="J338"/>
      <c r="K338" s="77">
        <v>3.93</v>
      </c>
      <c r="L338" t="s">
        <v>106</v>
      </c>
      <c r="M338" s="78">
        <v>6.3799999999999996E-2</v>
      </c>
      <c r="N338" s="78">
        <v>6.3700000000000007E-2</v>
      </c>
      <c r="O338" s="77">
        <v>15892.69</v>
      </c>
      <c r="P338" s="77">
        <v>102.54279147331258</v>
      </c>
      <c r="Q338" s="77">
        <v>0</v>
      </c>
      <c r="R338" s="77">
        <v>60.167815011210401</v>
      </c>
      <c r="S338" s="78">
        <v>0</v>
      </c>
      <c r="T338" s="78">
        <v>3.2000000000000002E-3</v>
      </c>
      <c r="U338" s="78">
        <v>5.9999999999999995E-4</v>
      </c>
    </row>
    <row r="339" spans="2:21">
      <c r="B339" t="s">
        <v>1198</v>
      </c>
      <c r="C339" t="s">
        <v>1199</v>
      </c>
      <c r="D339" t="s">
        <v>123</v>
      </c>
      <c r="E339" t="s">
        <v>876</v>
      </c>
      <c r="F339" t="s">
        <v>1200</v>
      </c>
      <c r="G339" t="s">
        <v>928</v>
      </c>
      <c r="H339" t="s">
        <v>901</v>
      </c>
      <c r="I339" t="s">
        <v>213</v>
      </c>
      <c r="J339"/>
      <c r="K339" s="77">
        <v>3.91</v>
      </c>
      <c r="L339" t="s">
        <v>113</v>
      </c>
      <c r="M339" s="78">
        <v>8.5000000000000006E-2</v>
      </c>
      <c r="N339" s="78">
        <v>0.1016</v>
      </c>
      <c r="O339" s="77">
        <v>5675.96</v>
      </c>
      <c r="P339" s="77">
        <v>93.318575381080763</v>
      </c>
      <c r="Q339" s="77">
        <v>0</v>
      </c>
      <c r="R339" s="77">
        <v>24.744710234823</v>
      </c>
      <c r="S339" s="78">
        <v>0</v>
      </c>
      <c r="T339" s="78">
        <v>1.2999999999999999E-3</v>
      </c>
      <c r="U339" s="78">
        <v>2.9999999999999997E-4</v>
      </c>
    </row>
    <row r="340" spans="2:21">
      <c r="B340" t="s">
        <v>1201</v>
      </c>
      <c r="C340" t="s">
        <v>1202</v>
      </c>
      <c r="D340" t="s">
        <v>123</v>
      </c>
      <c r="E340" t="s">
        <v>876</v>
      </c>
      <c r="F340" t="s">
        <v>1200</v>
      </c>
      <c r="G340" t="s">
        <v>928</v>
      </c>
      <c r="H340" t="s">
        <v>901</v>
      </c>
      <c r="I340" t="s">
        <v>213</v>
      </c>
      <c r="J340"/>
      <c r="K340" s="77">
        <v>4.2300000000000004</v>
      </c>
      <c r="L340" t="s">
        <v>113</v>
      </c>
      <c r="M340" s="78">
        <v>8.5000000000000006E-2</v>
      </c>
      <c r="N340" s="78">
        <v>0.1032</v>
      </c>
      <c r="O340" s="77">
        <v>5675.96</v>
      </c>
      <c r="P340" s="77">
        <v>92.181575381080904</v>
      </c>
      <c r="Q340" s="77">
        <v>0</v>
      </c>
      <c r="R340" s="77">
        <v>24.443218967708201</v>
      </c>
      <c r="S340" s="78">
        <v>0</v>
      </c>
      <c r="T340" s="78">
        <v>1.2999999999999999E-3</v>
      </c>
      <c r="U340" s="78">
        <v>2.9999999999999997E-4</v>
      </c>
    </row>
    <row r="341" spans="2:21">
      <c r="B341" t="s">
        <v>1203</v>
      </c>
      <c r="C341" t="s">
        <v>1204</v>
      </c>
      <c r="D341" t="s">
        <v>123</v>
      </c>
      <c r="E341" t="s">
        <v>876</v>
      </c>
      <c r="F341" t="s">
        <v>1205</v>
      </c>
      <c r="G341" t="s">
        <v>1086</v>
      </c>
      <c r="H341" t="s">
        <v>1197</v>
      </c>
      <c r="I341" t="s">
        <v>879</v>
      </c>
      <c r="J341"/>
      <c r="K341" s="77">
        <v>6</v>
      </c>
      <c r="L341" t="s">
        <v>106</v>
      </c>
      <c r="M341" s="78">
        <v>4.1300000000000003E-2</v>
      </c>
      <c r="N341" s="78">
        <v>6.7400000000000002E-2</v>
      </c>
      <c r="O341" s="77">
        <v>18177.830000000002</v>
      </c>
      <c r="P341" s="77">
        <v>86.529833331041161</v>
      </c>
      <c r="Q341" s="77">
        <v>0</v>
      </c>
      <c r="R341" s="77">
        <v>58.072376240122402</v>
      </c>
      <c r="S341" s="78">
        <v>0</v>
      </c>
      <c r="T341" s="78">
        <v>3.0000000000000001E-3</v>
      </c>
      <c r="U341" s="78">
        <v>5.9999999999999995E-4</v>
      </c>
    </row>
    <row r="342" spans="2:21">
      <c r="B342" t="s">
        <v>1206</v>
      </c>
      <c r="C342" t="s">
        <v>1207</v>
      </c>
      <c r="D342" t="s">
        <v>123</v>
      </c>
      <c r="E342" t="s">
        <v>876</v>
      </c>
      <c r="F342" t="s">
        <v>1208</v>
      </c>
      <c r="G342" t="s">
        <v>956</v>
      </c>
      <c r="H342" t="s">
        <v>1209</v>
      </c>
      <c r="I342" t="s">
        <v>879</v>
      </c>
      <c r="J342"/>
      <c r="K342" s="77">
        <v>3.86</v>
      </c>
      <c r="L342" t="s">
        <v>110</v>
      </c>
      <c r="M342" s="78">
        <v>2.63E-2</v>
      </c>
      <c r="N342" s="78">
        <v>0.111</v>
      </c>
      <c r="O342" s="77">
        <v>10245.11</v>
      </c>
      <c r="P342" s="77">
        <v>74.159958520699234</v>
      </c>
      <c r="Q342" s="77">
        <v>0</v>
      </c>
      <c r="R342" s="77">
        <v>30.644842801101799</v>
      </c>
      <c r="S342" s="78">
        <v>0</v>
      </c>
      <c r="T342" s="78">
        <v>1.6000000000000001E-3</v>
      </c>
      <c r="U342" s="78">
        <v>2.9999999999999997E-4</v>
      </c>
    </row>
    <row r="343" spans="2:21">
      <c r="B343" t="s">
        <v>1210</v>
      </c>
      <c r="C343" t="s">
        <v>1211</v>
      </c>
      <c r="D343" t="s">
        <v>123</v>
      </c>
      <c r="E343" t="s">
        <v>876</v>
      </c>
      <c r="F343" t="s">
        <v>1212</v>
      </c>
      <c r="G343" t="s">
        <v>1086</v>
      </c>
      <c r="H343" t="s">
        <v>1209</v>
      </c>
      <c r="I343" t="s">
        <v>879</v>
      </c>
      <c r="J343"/>
      <c r="K343" s="77">
        <v>5.59</v>
      </c>
      <c r="L343" t="s">
        <v>106</v>
      </c>
      <c r="M343" s="78">
        <v>4.7500000000000001E-2</v>
      </c>
      <c r="N343" s="78">
        <v>7.6399999999999996E-2</v>
      </c>
      <c r="O343" s="77">
        <v>6811.15</v>
      </c>
      <c r="P343" s="77">
        <v>86.255643775280234</v>
      </c>
      <c r="Q343" s="77">
        <v>0</v>
      </c>
      <c r="R343" s="77">
        <v>21.690504729452002</v>
      </c>
      <c r="S343" s="78">
        <v>0</v>
      </c>
      <c r="T343" s="78">
        <v>1.1000000000000001E-3</v>
      </c>
      <c r="U343" s="78">
        <v>2.0000000000000001E-4</v>
      </c>
    </row>
    <row r="344" spans="2:21">
      <c r="B344" t="s">
        <v>1213</v>
      </c>
      <c r="C344" t="s">
        <v>1214</v>
      </c>
      <c r="D344" t="s">
        <v>123</v>
      </c>
      <c r="E344" t="s">
        <v>876</v>
      </c>
      <c r="F344" t="s">
        <v>1212</v>
      </c>
      <c r="G344" t="s">
        <v>1086</v>
      </c>
      <c r="H344" t="s">
        <v>1209</v>
      </c>
      <c r="I344" t="s">
        <v>879</v>
      </c>
      <c r="J344"/>
      <c r="K344" s="77">
        <v>5.79</v>
      </c>
      <c r="L344" t="s">
        <v>106</v>
      </c>
      <c r="M344" s="78">
        <v>7.3800000000000004E-2</v>
      </c>
      <c r="N344" s="78">
        <v>7.8600000000000003E-2</v>
      </c>
      <c r="O344" s="77">
        <v>11351.92</v>
      </c>
      <c r="P344" s="77">
        <v>99.677111071959629</v>
      </c>
      <c r="Q344" s="77">
        <v>0</v>
      </c>
      <c r="R344" s="77">
        <v>41.775961729382402</v>
      </c>
      <c r="S344" s="78">
        <v>0</v>
      </c>
      <c r="T344" s="78">
        <v>2.2000000000000001E-3</v>
      </c>
      <c r="U344" s="78">
        <v>4.0000000000000002E-4</v>
      </c>
    </row>
    <row r="345" spans="2:21">
      <c r="B345" t="s">
        <v>1215</v>
      </c>
      <c r="C345" t="s">
        <v>1216</v>
      </c>
      <c r="D345" t="s">
        <v>123</v>
      </c>
      <c r="E345" t="s">
        <v>876</v>
      </c>
      <c r="F345" t="s">
        <v>1217</v>
      </c>
      <c r="G345" t="s">
        <v>1014</v>
      </c>
      <c r="H345" t="s">
        <v>1218</v>
      </c>
      <c r="I345" t="s">
        <v>213</v>
      </c>
      <c r="J345"/>
      <c r="K345" s="77">
        <v>2.35</v>
      </c>
      <c r="L345" t="s">
        <v>113</v>
      </c>
      <c r="M345" s="78">
        <v>0.06</v>
      </c>
      <c r="N345" s="78">
        <v>9.9699999999999997E-2</v>
      </c>
      <c r="O345" s="77">
        <v>13452.03</v>
      </c>
      <c r="P345" s="77">
        <v>93.031000371691093</v>
      </c>
      <c r="Q345" s="77">
        <v>0</v>
      </c>
      <c r="R345" s="77">
        <v>58.464260979065799</v>
      </c>
      <c r="S345" s="78">
        <v>0</v>
      </c>
      <c r="T345" s="78">
        <v>3.0999999999999999E-3</v>
      </c>
      <c r="U345" s="78">
        <v>5.9999999999999995E-4</v>
      </c>
    </row>
    <row r="346" spans="2:21">
      <c r="B346" t="s">
        <v>1219</v>
      </c>
      <c r="C346" t="s">
        <v>1220</v>
      </c>
      <c r="D346" t="s">
        <v>123</v>
      </c>
      <c r="E346" t="s">
        <v>876</v>
      </c>
      <c r="F346" t="s">
        <v>1221</v>
      </c>
      <c r="G346" t="s">
        <v>1014</v>
      </c>
      <c r="H346" t="s">
        <v>1218</v>
      </c>
      <c r="I346" t="s">
        <v>213</v>
      </c>
      <c r="J346"/>
      <c r="K346" s="77">
        <v>2.41</v>
      </c>
      <c r="L346" t="s">
        <v>110</v>
      </c>
      <c r="M346" s="78">
        <v>0.05</v>
      </c>
      <c r="N346" s="78">
        <v>7.4300000000000005E-2</v>
      </c>
      <c r="O346" s="77">
        <v>5675.96</v>
      </c>
      <c r="P346" s="77">
        <v>96.124382765206235</v>
      </c>
      <c r="Q346" s="77">
        <v>0</v>
      </c>
      <c r="R346" s="77">
        <v>22.0061558466344</v>
      </c>
      <c r="S346" s="78">
        <v>0</v>
      </c>
      <c r="T346" s="78">
        <v>1.1999999999999999E-3</v>
      </c>
      <c r="U346" s="78">
        <v>2.0000000000000001E-4</v>
      </c>
    </row>
    <row r="347" spans="2:21">
      <c r="B347" t="s">
        <v>1222</v>
      </c>
      <c r="C347" t="s">
        <v>1223</v>
      </c>
      <c r="D347" t="s">
        <v>123</v>
      </c>
      <c r="E347" t="s">
        <v>876</v>
      </c>
      <c r="F347" t="s">
        <v>1224</v>
      </c>
      <c r="G347" t="s">
        <v>1005</v>
      </c>
      <c r="H347" t="s">
        <v>1209</v>
      </c>
      <c r="I347" t="s">
        <v>879</v>
      </c>
      <c r="J347"/>
      <c r="K347" s="77">
        <v>6.32</v>
      </c>
      <c r="L347" t="s">
        <v>106</v>
      </c>
      <c r="M347" s="78">
        <v>5.1299999999999998E-2</v>
      </c>
      <c r="N347" s="78">
        <v>8.1699999999999995E-2</v>
      </c>
      <c r="O347" s="77">
        <v>17027.88</v>
      </c>
      <c r="P347" s="77">
        <v>83.055930748865975</v>
      </c>
      <c r="Q347" s="77">
        <v>0</v>
      </c>
      <c r="R347" s="77">
        <v>52.214716303193597</v>
      </c>
      <c r="S347" s="78">
        <v>0</v>
      </c>
      <c r="T347" s="78">
        <v>2.7000000000000001E-3</v>
      </c>
      <c r="U347" s="78">
        <v>5.9999999999999995E-4</v>
      </c>
    </row>
    <row r="348" spans="2:21">
      <c r="B348" t="s">
        <v>1225</v>
      </c>
      <c r="C348" t="s">
        <v>1226</v>
      </c>
      <c r="D348" t="s">
        <v>123</v>
      </c>
      <c r="E348" t="s">
        <v>876</v>
      </c>
      <c r="F348" t="s">
        <v>1227</v>
      </c>
      <c r="G348" t="s">
        <v>956</v>
      </c>
      <c r="H348" t="s">
        <v>1228</v>
      </c>
      <c r="I348" t="s">
        <v>879</v>
      </c>
      <c r="J348"/>
      <c r="K348" s="77">
        <v>2.92</v>
      </c>
      <c r="L348" t="s">
        <v>110</v>
      </c>
      <c r="M348" s="78">
        <v>3.6299999999999999E-2</v>
      </c>
      <c r="N348" s="78">
        <v>0.45069999999999999</v>
      </c>
      <c r="O348" s="77">
        <v>17595.48</v>
      </c>
      <c r="P348" s="77">
        <v>35.465766990158777</v>
      </c>
      <c r="Q348" s="77">
        <v>0</v>
      </c>
      <c r="R348" s="77">
        <v>25.169916173115801</v>
      </c>
      <c r="S348" s="78">
        <v>1E-4</v>
      </c>
      <c r="T348" s="78">
        <v>1.2999999999999999E-3</v>
      </c>
      <c r="U348" s="78">
        <v>2.9999999999999997E-4</v>
      </c>
    </row>
    <row r="349" spans="2:21">
      <c r="B349" t="s">
        <v>1229</v>
      </c>
      <c r="C349" t="s">
        <v>1230</v>
      </c>
      <c r="D349" t="s">
        <v>123</v>
      </c>
      <c r="E349" t="s">
        <v>876</v>
      </c>
      <c r="F349" t="s">
        <v>1231</v>
      </c>
      <c r="G349" t="s">
        <v>693</v>
      </c>
      <c r="H349" t="s">
        <v>211</v>
      </c>
      <c r="I349" t="s">
        <v>212</v>
      </c>
      <c r="J349"/>
      <c r="K349" s="77">
        <v>3.83</v>
      </c>
      <c r="L349" t="s">
        <v>106</v>
      </c>
      <c r="M349" s="78">
        <v>2.5000000000000001E-2</v>
      </c>
      <c r="N349" s="78">
        <v>4.4000000000000003E-3</v>
      </c>
      <c r="O349" s="77">
        <v>8298.35</v>
      </c>
      <c r="P349" s="77">
        <v>108.76188905625817</v>
      </c>
      <c r="Q349" s="77">
        <v>0</v>
      </c>
      <c r="R349" s="77">
        <v>33.321932678086</v>
      </c>
      <c r="S349" s="78">
        <v>0</v>
      </c>
      <c r="T349" s="78">
        <v>1.6999999999999999E-3</v>
      </c>
      <c r="U349" s="78">
        <v>4.0000000000000002E-4</v>
      </c>
    </row>
    <row r="350" spans="2:21">
      <c r="B350" t="s">
        <v>229</v>
      </c>
      <c r="C350" s="16"/>
      <c r="D350" s="16"/>
      <c r="E350" s="16"/>
      <c r="F350" s="16"/>
    </row>
    <row r="351" spans="2:21">
      <c r="B351" t="s">
        <v>327</v>
      </c>
      <c r="C351" s="16"/>
      <c r="D351" s="16"/>
      <c r="E351" s="16"/>
      <c r="F351" s="16"/>
    </row>
    <row r="352" spans="2:21">
      <c r="B352" t="s">
        <v>328</v>
      </c>
      <c r="C352" s="16"/>
      <c r="D352" s="16"/>
      <c r="E352" s="16"/>
      <c r="F352" s="16"/>
    </row>
    <row r="353" spans="2:6">
      <c r="B353" t="s">
        <v>329</v>
      </c>
      <c r="C353" s="16"/>
      <c r="D353" s="16"/>
      <c r="E353" s="16"/>
      <c r="F353" s="16"/>
    </row>
    <row r="354" spans="2:6">
      <c r="B354" t="s">
        <v>330</v>
      </c>
      <c r="C354" s="16"/>
      <c r="D354" s="16"/>
      <c r="E354" s="16"/>
      <c r="F354" s="16"/>
    </row>
    <row r="355" spans="2:6">
      <c r="C355" s="16"/>
      <c r="D355" s="16"/>
      <c r="E355" s="16"/>
      <c r="F355" s="16"/>
    </row>
    <row r="356" spans="2:6">
      <c r="C356" s="16"/>
      <c r="D356" s="16"/>
      <c r="E356" s="16"/>
      <c r="F356" s="16"/>
    </row>
    <row r="357" spans="2:6"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DDC862D5-DFBE-42B3-AD70-56ED0BF0CCF5}">
      <formula1>$BN$7:$BN$11</formula1>
    </dataValidation>
    <dataValidation type="list" allowBlank="1" showInputMessage="1" showErrorMessage="1" sqref="E12:E799" xr:uid="{0E76B414-C06E-4D70-B6BC-933F37CE4768}">
      <formula1>$BI$7:$BI$11</formula1>
    </dataValidation>
    <dataValidation type="list" allowBlank="1" showInputMessage="1" showErrorMessage="1" sqref="I12:I805" xr:uid="{80989AA0-EED8-4CF2-B510-7E2CE96B5748}">
      <formula1>$BM$7:$BM$10</formula1>
    </dataValidation>
    <dataValidation allowBlank="1" showInputMessage="1" showErrorMessage="1" sqref="Q9 C1:C4" xr:uid="{17DEF5EE-8DE9-4D67-8D40-7C6A71F3D3F4}"/>
    <dataValidation type="list" allowBlank="1" showInputMessage="1" showErrorMessage="1" sqref="G12:G805" xr:uid="{E2494F05-8FF0-47E8-8033-B3F98D4F2699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3501</v>
      </c>
    </row>
    <row r="3" spans="2:62" s="1" customFormat="1">
      <c r="B3" s="2" t="s">
        <v>2</v>
      </c>
      <c r="C3" s="26" t="s">
        <v>3502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734815.81</v>
      </c>
      <c r="J11" s="7"/>
      <c r="K11" s="75">
        <v>5.7821899999999999</v>
      </c>
      <c r="L11" s="75">
        <v>13637.298976588145</v>
      </c>
      <c r="M11" s="7"/>
      <c r="N11" s="76">
        <v>1</v>
      </c>
      <c r="O11" s="76">
        <v>0.1459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657972.99</v>
      </c>
      <c r="K12" s="81">
        <v>3.80532</v>
      </c>
      <c r="L12" s="81">
        <v>10242.362130109999</v>
      </c>
      <c r="N12" s="80">
        <v>0.75109999999999999</v>
      </c>
      <c r="O12" s="80">
        <v>0.1096</v>
      </c>
    </row>
    <row r="13" spans="2:62">
      <c r="B13" s="79" t="s">
        <v>1232</v>
      </c>
      <c r="E13" s="16"/>
      <c r="F13" s="16"/>
      <c r="G13" s="16"/>
      <c r="I13" s="81">
        <v>215795.53</v>
      </c>
      <c r="K13" s="81">
        <v>3.6390600000000002</v>
      </c>
      <c r="L13" s="81">
        <v>6308.9206314900002</v>
      </c>
      <c r="N13" s="80">
        <v>0.46260000000000001</v>
      </c>
      <c r="O13" s="80">
        <v>6.7500000000000004E-2</v>
      </c>
    </row>
    <row r="14" spans="2:62">
      <c r="B14" t="s">
        <v>1233</v>
      </c>
      <c r="C14" t="s">
        <v>1234</v>
      </c>
      <c r="D14" t="s">
        <v>100</v>
      </c>
      <c r="E14" t="s">
        <v>123</v>
      </c>
      <c r="F14" t="s">
        <v>667</v>
      </c>
      <c r="G14" t="s">
        <v>356</v>
      </c>
      <c r="H14" t="s">
        <v>102</v>
      </c>
      <c r="I14" s="77">
        <v>5896</v>
      </c>
      <c r="J14" s="77">
        <v>2442</v>
      </c>
      <c r="K14" s="77">
        <v>0</v>
      </c>
      <c r="L14" s="77">
        <v>143.98032000000001</v>
      </c>
      <c r="M14" s="78">
        <v>0</v>
      </c>
      <c r="N14" s="78">
        <v>1.06E-2</v>
      </c>
      <c r="O14" s="78">
        <v>1.5E-3</v>
      </c>
    </row>
    <row r="15" spans="2:62">
      <c r="B15" t="s">
        <v>1235</v>
      </c>
      <c r="C15" t="s">
        <v>1236</v>
      </c>
      <c r="D15" t="s">
        <v>100</v>
      </c>
      <c r="E15" t="s">
        <v>123</v>
      </c>
      <c r="F15" t="s">
        <v>1237</v>
      </c>
      <c r="G15" t="s">
        <v>693</v>
      </c>
      <c r="H15" t="s">
        <v>102</v>
      </c>
      <c r="I15" s="77">
        <v>719.47</v>
      </c>
      <c r="J15" s="77">
        <v>29830</v>
      </c>
      <c r="K15" s="77">
        <v>0</v>
      </c>
      <c r="L15" s="77">
        <v>214.61790099999999</v>
      </c>
      <c r="M15" s="78">
        <v>0</v>
      </c>
      <c r="N15" s="78">
        <v>1.5699999999999999E-2</v>
      </c>
      <c r="O15" s="78">
        <v>2.3E-3</v>
      </c>
    </row>
    <row r="16" spans="2:62">
      <c r="B16" t="s">
        <v>1238</v>
      </c>
      <c r="C16" t="s">
        <v>1239</v>
      </c>
      <c r="D16" t="s">
        <v>100</v>
      </c>
      <c r="E16" t="s">
        <v>123</v>
      </c>
      <c r="F16" t="s">
        <v>806</v>
      </c>
      <c r="G16" t="s">
        <v>693</v>
      </c>
      <c r="H16" t="s">
        <v>102</v>
      </c>
      <c r="I16" s="77">
        <v>2733.8</v>
      </c>
      <c r="J16" s="77">
        <v>6515</v>
      </c>
      <c r="K16" s="77">
        <v>0</v>
      </c>
      <c r="L16" s="77">
        <v>178.10706999999999</v>
      </c>
      <c r="M16" s="78">
        <v>0</v>
      </c>
      <c r="N16" s="78">
        <v>1.3100000000000001E-2</v>
      </c>
      <c r="O16" s="78">
        <v>1.9E-3</v>
      </c>
    </row>
    <row r="17" spans="2:15">
      <c r="B17" t="s">
        <v>1240</v>
      </c>
      <c r="C17" t="s">
        <v>1241</v>
      </c>
      <c r="D17" t="s">
        <v>100</v>
      </c>
      <c r="E17" t="s">
        <v>123</v>
      </c>
      <c r="F17" t="s">
        <v>811</v>
      </c>
      <c r="G17" t="s">
        <v>693</v>
      </c>
      <c r="H17" t="s">
        <v>102</v>
      </c>
      <c r="I17" s="77">
        <v>12028.01</v>
      </c>
      <c r="J17" s="77">
        <v>1200</v>
      </c>
      <c r="K17" s="77">
        <v>0</v>
      </c>
      <c r="L17" s="77">
        <v>144.33611999999999</v>
      </c>
      <c r="M17" s="78">
        <v>0</v>
      </c>
      <c r="N17" s="78">
        <v>1.06E-2</v>
      </c>
      <c r="O17" s="78">
        <v>1.5E-3</v>
      </c>
    </row>
    <row r="18" spans="2:15">
      <c r="B18" t="s">
        <v>1242</v>
      </c>
      <c r="C18" t="s">
        <v>1243</v>
      </c>
      <c r="D18" t="s">
        <v>100</v>
      </c>
      <c r="E18" t="s">
        <v>123</v>
      </c>
      <c r="F18" t="s">
        <v>547</v>
      </c>
      <c r="G18" t="s">
        <v>460</v>
      </c>
      <c r="H18" t="s">
        <v>102</v>
      </c>
      <c r="I18" s="77">
        <v>3427.02</v>
      </c>
      <c r="J18" s="77">
        <v>3725</v>
      </c>
      <c r="K18" s="77">
        <v>0</v>
      </c>
      <c r="L18" s="77">
        <v>127.65649500000001</v>
      </c>
      <c r="M18" s="78">
        <v>0</v>
      </c>
      <c r="N18" s="78">
        <v>9.4000000000000004E-3</v>
      </c>
      <c r="O18" s="78">
        <v>1.4E-3</v>
      </c>
    </row>
    <row r="19" spans="2:15">
      <c r="B19" t="s">
        <v>1244</v>
      </c>
      <c r="C19" t="s">
        <v>1245</v>
      </c>
      <c r="D19" t="s">
        <v>100</v>
      </c>
      <c r="E19" t="s">
        <v>123</v>
      </c>
      <c r="F19" t="s">
        <v>459</v>
      </c>
      <c r="G19" t="s">
        <v>460</v>
      </c>
      <c r="H19" t="s">
        <v>102</v>
      </c>
      <c r="I19" s="77">
        <v>2787.77</v>
      </c>
      <c r="J19" s="77">
        <v>2884</v>
      </c>
      <c r="K19" s="77">
        <v>0</v>
      </c>
      <c r="L19" s="77">
        <v>80.399286799999999</v>
      </c>
      <c r="M19" s="78">
        <v>0</v>
      </c>
      <c r="N19" s="78">
        <v>5.8999999999999999E-3</v>
      </c>
      <c r="O19" s="78">
        <v>8.9999999999999998E-4</v>
      </c>
    </row>
    <row r="20" spans="2:15">
      <c r="B20" t="s">
        <v>1246</v>
      </c>
      <c r="C20" t="s">
        <v>1247</v>
      </c>
      <c r="D20" t="s">
        <v>100</v>
      </c>
      <c r="E20" t="s">
        <v>123</v>
      </c>
      <c r="F20" t="s">
        <v>868</v>
      </c>
      <c r="G20" t="s">
        <v>716</v>
      </c>
      <c r="H20" t="s">
        <v>102</v>
      </c>
      <c r="I20" s="77">
        <v>563.62</v>
      </c>
      <c r="J20" s="77">
        <v>77200</v>
      </c>
      <c r="K20" s="77">
        <v>1.05122</v>
      </c>
      <c r="L20" s="77">
        <v>436.16586000000001</v>
      </c>
      <c r="M20" s="78">
        <v>0</v>
      </c>
      <c r="N20" s="78">
        <v>3.2000000000000001E-2</v>
      </c>
      <c r="O20" s="78">
        <v>4.7000000000000002E-3</v>
      </c>
    </row>
    <row r="21" spans="2:15">
      <c r="B21" t="s">
        <v>1248</v>
      </c>
      <c r="C21" t="s">
        <v>1249</v>
      </c>
      <c r="D21" t="s">
        <v>100</v>
      </c>
      <c r="E21" t="s">
        <v>123</v>
      </c>
      <c r="F21" t="s">
        <v>658</v>
      </c>
      <c r="G21" t="s">
        <v>590</v>
      </c>
      <c r="H21" t="s">
        <v>102</v>
      </c>
      <c r="I21" s="77">
        <v>352</v>
      </c>
      <c r="J21" s="77">
        <v>5122</v>
      </c>
      <c r="K21" s="77">
        <v>0</v>
      </c>
      <c r="L21" s="77">
        <v>18.029440000000001</v>
      </c>
      <c r="M21" s="78">
        <v>0</v>
      </c>
      <c r="N21" s="78">
        <v>1.2999999999999999E-3</v>
      </c>
      <c r="O21" s="78">
        <v>2.0000000000000001E-4</v>
      </c>
    </row>
    <row r="22" spans="2:15">
      <c r="B22" t="s">
        <v>1250</v>
      </c>
      <c r="C22" t="s">
        <v>1251</v>
      </c>
      <c r="D22" t="s">
        <v>100</v>
      </c>
      <c r="E22" t="s">
        <v>123</v>
      </c>
      <c r="F22" t="s">
        <v>1252</v>
      </c>
      <c r="G22" t="s">
        <v>590</v>
      </c>
      <c r="H22" t="s">
        <v>102</v>
      </c>
      <c r="I22" s="77">
        <v>7595.21</v>
      </c>
      <c r="J22" s="77">
        <v>789.1</v>
      </c>
      <c r="K22" s="77">
        <v>0</v>
      </c>
      <c r="L22" s="77">
        <v>59.933802110000002</v>
      </c>
      <c r="M22" s="78">
        <v>0</v>
      </c>
      <c r="N22" s="78">
        <v>4.4000000000000003E-3</v>
      </c>
      <c r="O22" s="78">
        <v>5.9999999999999995E-4</v>
      </c>
    </row>
    <row r="23" spans="2:15">
      <c r="B23" t="s">
        <v>1253</v>
      </c>
      <c r="C23" t="s">
        <v>1254</v>
      </c>
      <c r="D23" t="s">
        <v>100</v>
      </c>
      <c r="E23" t="s">
        <v>123</v>
      </c>
      <c r="F23" t="s">
        <v>1255</v>
      </c>
      <c r="G23" t="s">
        <v>338</v>
      </c>
      <c r="H23" t="s">
        <v>102</v>
      </c>
      <c r="I23" s="77">
        <v>15867.05</v>
      </c>
      <c r="J23" s="77">
        <v>1840</v>
      </c>
      <c r="K23" s="77">
        <v>0</v>
      </c>
      <c r="L23" s="77">
        <v>291.95371999999998</v>
      </c>
      <c r="M23" s="78">
        <v>0</v>
      </c>
      <c r="N23" s="78">
        <v>2.1399999999999999E-2</v>
      </c>
      <c r="O23" s="78">
        <v>3.0999999999999999E-3</v>
      </c>
    </row>
    <row r="24" spans="2:15">
      <c r="B24" t="s">
        <v>1256</v>
      </c>
      <c r="C24" t="s">
        <v>1257</v>
      </c>
      <c r="D24" t="s">
        <v>100</v>
      </c>
      <c r="E24" t="s">
        <v>123</v>
      </c>
      <c r="F24" t="s">
        <v>486</v>
      </c>
      <c r="G24" t="s">
        <v>338</v>
      </c>
      <c r="H24" t="s">
        <v>102</v>
      </c>
      <c r="I24" s="77">
        <v>18918.310000000001</v>
      </c>
      <c r="J24" s="77">
        <v>3038</v>
      </c>
      <c r="K24" s="77">
        <v>0</v>
      </c>
      <c r="L24" s="77">
        <v>574.73825780000004</v>
      </c>
      <c r="M24" s="78">
        <v>0</v>
      </c>
      <c r="N24" s="78">
        <v>4.2099999999999999E-2</v>
      </c>
      <c r="O24" s="78">
        <v>6.1000000000000004E-3</v>
      </c>
    </row>
    <row r="25" spans="2:15">
      <c r="B25" t="s">
        <v>1258</v>
      </c>
      <c r="C25" t="s">
        <v>1259</v>
      </c>
      <c r="D25" t="s">
        <v>100</v>
      </c>
      <c r="E25" t="s">
        <v>123</v>
      </c>
      <c r="F25" t="s">
        <v>469</v>
      </c>
      <c r="G25" t="s">
        <v>338</v>
      </c>
      <c r="H25" t="s">
        <v>102</v>
      </c>
      <c r="I25" s="77">
        <v>22131.3</v>
      </c>
      <c r="J25" s="77">
        <v>2759</v>
      </c>
      <c r="K25" s="77">
        <v>0</v>
      </c>
      <c r="L25" s="77">
        <v>610.60256700000002</v>
      </c>
      <c r="M25" s="78">
        <v>0</v>
      </c>
      <c r="N25" s="78">
        <v>4.48E-2</v>
      </c>
      <c r="O25" s="78">
        <v>6.4999999999999997E-3</v>
      </c>
    </row>
    <row r="26" spans="2:15">
      <c r="B26" t="s">
        <v>1260</v>
      </c>
      <c r="C26" t="s">
        <v>1261</v>
      </c>
      <c r="D26" t="s">
        <v>100</v>
      </c>
      <c r="E26" t="s">
        <v>123</v>
      </c>
      <c r="F26" t="s">
        <v>896</v>
      </c>
      <c r="G26" t="s">
        <v>338</v>
      </c>
      <c r="H26" t="s">
        <v>102</v>
      </c>
      <c r="I26" s="77">
        <v>3650.51</v>
      </c>
      <c r="J26" s="77">
        <v>12330</v>
      </c>
      <c r="K26" s="77">
        <v>0</v>
      </c>
      <c r="L26" s="77">
        <v>450.10788300000002</v>
      </c>
      <c r="M26" s="78">
        <v>0</v>
      </c>
      <c r="N26" s="78">
        <v>3.3000000000000002E-2</v>
      </c>
      <c r="O26" s="78">
        <v>4.7999999999999996E-3</v>
      </c>
    </row>
    <row r="27" spans="2:15">
      <c r="B27" t="s">
        <v>1262</v>
      </c>
      <c r="C27" t="s">
        <v>1263</v>
      </c>
      <c r="D27" t="s">
        <v>100</v>
      </c>
      <c r="E27" t="s">
        <v>123</v>
      </c>
      <c r="F27" t="s">
        <v>1264</v>
      </c>
      <c r="G27" t="s">
        <v>338</v>
      </c>
      <c r="H27" t="s">
        <v>102</v>
      </c>
      <c r="I27" s="77">
        <v>678.9</v>
      </c>
      <c r="J27" s="77">
        <v>14420</v>
      </c>
      <c r="K27" s="77">
        <v>0</v>
      </c>
      <c r="L27" s="77">
        <v>97.897379999999998</v>
      </c>
      <c r="M27" s="78">
        <v>0</v>
      </c>
      <c r="N27" s="78">
        <v>7.1999999999999998E-3</v>
      </c>
      <c r="O27" s="78">
        <v>1E-3</v>
      </c>
    </row>
    <row r="28" spans="2:15">
      <c r="B28" t="s">
        <v>1265</v>
      </c>
      <c r="C28" t="s">
        <v>1266</v>
      </c>
      <c r="D28" t="s">
        <v>100</v>
      </c>
      <c r="E28" t="s">
        <v>123</v>
      </c>
      <c r="F28" t="s">
        <v>774</v>
      </c>
      <c r="G28" t="s">
        <v>112</v>
      </c>
      <c r="H28" t="s">
        <v>102</v>
      </c>
      <c r="I28" s="77">
        <v>136.34</v>
      </c>
      <c r="J28" s="77">
        <v>152880</v>
      </c>
      <c r="K28" s="77">
        <v>0</v>
      </c>
      <c r="L28" s="77">
        <v>208.43659199999999</v>
      </c>
      <c r="M28" s="78">
        <v>0</v>
      </c>
      <c r="N28" s="78">
        <v>1.5299999999999999E-2</v>
      </c>
      <c r="O28" s="78">
        <v>2.2000000000000001E-3</v>
      </c>
    </row>
    <row r="29" spans="2:15">
      <c r="B29" t="s">
        <v>1267</v>
      </c>
      <c r="C29" t="s">
        <v>1268</v>
      </c>
      <c r="D29" t="s">
        <v>100</v>
      </c>
      <c r="E29" t="s">
        <v>123</v>
      </c>
      <c r="F29" t="s">
        <v>1269</v>
      </c>
      <c r="G29" t="s">
        <v>112</v>
      </c>
      <c r="H29" t="s">
        <v>102</v>
      </c>
      <c r="I29" s="77">
        <v>64.55</v>
      </c>
      <c r="J29" s="77">
        <v>97110</v>
      </c>
      <c r="K29" s="77">
        <v>0</v>
      </c>
      <c r="L29" s="77">
        <v>62.684505000000001</v>
      </c>
      <c r="M29" s="78">
        <v>0</v>
      </c>
      <c r="N29" s="78">
        <v>4.5999999999999999E-3</v>
      </c>
      <c r="O29" s="78">
        <v>6.9999999999999999E-4</v>
      </c>
    </row>
    <row r="30" spans="2:15">
      <c r="B30" t="s">
        <v>1270</v>
      </c>
      <c r="C30" t="s">
        <v>1271</v>
      </c>
      <c r="D30" t="s">
        <v>100</v>
      </c>
      <c r="E30" t="s">
        <v>123</v>
      </c>
      <c r="F30" t="s">
        <v>1272</v>
      </c>
      <c r="G30" t="s">
        <v>872</v>
      </c>
      <c r="H30" t="s">
        <v>102</v>
      </c>
      <c r="I30" s="77">
        <v>1139.27</v>
      </c>
      <c r="J30" s="77">
        <v>4750</v>
      </c>
      <c r="K30" s="77">
        <v>1.24356</v>
      </c>
      <c r="L30" s="77">
        <v>55.358885000000001</v>
      </c>
      <c r="M30" s="78">
        <v>0</v>
      </c>
      <c r="N30" s="78">
        <v>4.1000000000000003E-3</v>
      </c>
      <c r="O30" s="78">
        <v>5.9999999999999995E-4</v>
      </c>
    </row>
    <row r="31" spans="2:15">
      <c r="B31" t="s">
        <v>1273</v>
      </c>
      <c r="C31" t="s">
        <v>1274</v>
      </c>
      <c r="D31" t="s">
        <v>100</v>
      </c>
      <c r="E31" t="s">
        <v>123</v>
      </c>
      <c r="F31" t="s">
        <v>1275</v>
      </c>
      <c r="G31" t="s">
        <v>872</v>
      </c>
      <c r="H31" t="s">
        <v>102</v>
      </c>
      <c r="I31" s="77">
        <v>11133.5</v>
      </c>
      <c r="J31" s="77">
        <v>1033</v>
      </c>
      <c r="K31" s="77">
        <v>0</v>
      </c>
      <c r="L31" s="77">
        <v>115.009055</v>
      </c>
      <c r="M31" s="78">
        <v>0</v>
      </c>
      <c r="N31" s="78">
        <v>8.3999999999999995E-3</v>
      </c>
      <c r="O31" s="78">
        <v>1.1999999999999999E-3</v>
      </c>
    </row>
    <row r="32" spans="2:15">
      <c r="B32" t="s">
        <v>1276</v>
      </c>
      <c r="C32" t="s">
        <v>1277</v>
      </c>
      <c r="D32" t="s">
        <v>100</v>
      </c>
      <c r="E32" t="s">
        <v>123</v>
      </c>
      <c r="F32" t="s">
        <v>1278</v>
      </c>
      <c r="G32" t="s">
        <v>872</v>
      </c>
      <c r="H32" t="s">
        <v>102</v>
      </c>
      <c r="I32" s="77">
        <v>38.799999999999997</v>
      </c>
      <c r="J32" s="77">
        <v>42110</v>
      </c>
      <c r="K32" s="77">
        <v>0</v>
      </c>
      <c r="L32" s="77">
        <v>16.33868</v>
      </c>
      <c r="M32" s="78">
        <v>0</v>
      </c>
      <c r="N32" s="78">
        <v>1.1999999999999999E-3</v>
      </c>
      <c r="O32" s="78">
        <v>2.0000000000000001E-4</v>
      </c>
    </row>
    <row r="33" spans="2:15">
      <c r="B33" t="s">
        <v>1279</v>
      </c>
      <c r="C33" t="s">
        <v>1280</v>
      </c>
      <c r="D33" t="s">
        <v>100</v>
      </c>
      <c r="E33" t="s">
        <v>123</v>
      </c>
      <c r="F33" t="s">
        <v>892</v>
      </c>
      <c r="G33" t="s">
        <v>519</v>
      </c>
      <c r="H33" t="s">
        <v>102</v>
      </c>
      <c r="I33" s="77">
        <v>22301.02</v>
      </c>
      <c r="J33" s="77">
        <v>2010</v>
      </c>
      <c r="K33" s="77">
        <v>0</v>
      </c>
      <c r="L33" s="77">
        <v>448.25050199999998</v>
      </c>
      <c r="M33" s="78">
        <v>0</v>
      </c>
      <c r="N33" s="78">
        <v>3.2899999999999999E-2</v>
      </c>
      <c r="O33" s="78">
        <v>4.7999999999999996E-3</v>
      </c>
    </row>
    <row r="34" spans="2:15">
      <c r="B34" t="s">
        <v>1281</v>
      </c>
      <c r="C34" t="s">
        <v>1282</v>
      </c>
      <c r="D34" t="s">
        <v>100</v>
      </c>
      <c r="E34" t="s">
        <v>123</v>
      </c>
      <c r="F34" t="s">
        <v>1283</v>
      </c>
      <c r="G34" t="s">
        <v>1284</v>
      </c>
      <c r="H34" t="s">
        <v>102</v>
      </c>
      <c r="I34" s="77">
        <v>688.89</v>
      </c>
      <c r="J34" s="77">
        <v>13670</v>
      </c>
      <c r="K34" s="77">
        <v>0</v>
      </c>
      <c r="L34" s="77">
        <v>94.171262999999996</v>
      </c>
      <c r="M34" s="78">
        <v>0</v>
      </c>
      <c r="N34" s="78">
        <v>6.8999999999999999E-3</v>
      </c>
      <c r="O34" s="78">
        <v>1E-3</v>
      </c>
    </row>
    <row r="35" spans="2:15">
      <c r="B35" t="s">
        <v>1285</v>
      </c>
      <c r="C35" t="s">
        <v>1286</v>
      </c>
      <c r="D35" t="s">
        <v>100</v>
      </c>
      <c r="E35" t="s">
        <v>123</v>
      </c>
      <c r="F35" t="s">
        <v>1287</v>
      </c>
      <c r="G35" t="s">
        <v>1284</v>
      </c>
      <c r="H35" t="s">
        <v>102</v>
      </c>
      <c r="I35" s="77">
        <v>152.66999999999999</v>
      </c>
      <c r="J35" s="77">
        <v>41920</v>
      </c>
      <c r="K35" s="77">
        <v>0</v>
      </c>
      <c r="L35" s="77">
        <v>63.999263999999997</v>
      </c>
      <c r="M35" s="78">
        <v>0</v>
      </c>
      <c r="N35" s="78">
        <v>4.7000000000000002E-3</v>
      </c>
      <c r="O35" s="78">
        <v>6.9999999999999999E-4</v>
      </c>
    </row>
    <row r="36" spans="2:15">
      <c r="B36" t="s">
        <v>1288</v>
      </c>
      <c r="C36" t="s">
        <v>1289</v>
      </c>
      <c r="D36" t="s">
        <v>100</v>
      </c>
      <c r="E36" t="s">
        <v>123</v>
      </c>
      <c r="F36" t="s">
        <v>1290</v>
      </c>
      <c r="G36" t="s">
        <v>1291</v>
      </c>
      <c r="H36" t="s">
        <v>102</v>
      </c>
      <c r="I36" s="77">
        <v>1802.08</v>
      </c>
      <c r="J36" s="77">
        <v>8344</v>
      </c>
      <c r="K36" s="77">
        <v>0</v>
      </c>
      <c r="L36" s="77">
        <v>150.36555519999999</v>
      </c>
      <c r="M36" s="78">
        <v>0</v>
      </c>
      <c r="N36" s="78">
        <v>1.0999999999999999E-2</v>
      </c>
      <c r="O36" s="78">
        <v>1.6000000000000001E-3</v>
      </c>
    </row>
    <row r="37" spans="2:15">
      <c r="B37" t="s">
        <v>1292</v>
      </c>
      <c r="C37" t="s">
        <v>1293</v>
      </c>
      <c r="D37" t="s">
        <v>100</v>
      </c>
      <c r="E37" t="s">
        <v>123</v>
      </c>
      <c r="F37" t="s">
        <v>1294</v>
      </c>
      <c r="G37" t="s">
        <v>1295</v>
      </c>
      <c r="H37" t="s">
        <v>102</v>
      </c>
      <c r="I37" s="77">
        <v>7895.72</v>
      </c>
      <c r="J37" s="77">
        <v>2553</v>
      </c>
      <c r="K37" s="77">
        <v>0</v>
      </c>
      <c r="L37" s="77">
        <v>201.57773159999999</v>
      </c>
      <c r="M37" s="78">
        <v>0</v>
      </c>
      <c r="N37" s="78">
        <v>1.4800000000000001E-2</v>
      </c>
      <c r="O37" s="78">
        <v>2.2000000000000001E-3</v>
      </c>
    </row>
    <row r="38" spans="2:15">
      <c r="B38" t="s">
        <v>1296</v>
      </c>
      <c r="C38" t="s">
        <v>1297</v>
      </c>
      <c r="D38" t="s">
        <v>100</v>
      </c>
      <c r="E38" t="s">
        <v>123</v>
      </c>
      <c r="F38" t="s">
        <v>445</v>
      </c>
      <c r="G38" t="s">
        <v>349</v>
      </c>
      <c r="H38" t="s">
        <v>102</v>
      </c>
      <c r="I38" s="77">
        <v>1584.65</v>
      </c>
      <c r="J38" s="77">
        <v>4872</v>
      </c>
      <c r="K38" s="77">
        <v>0</v>
      </c>
      <c r="L38" s="77">
        <v>77.204148000000004</v>
      </c>
      <c r="M38" s="78">
        <v>0</v>
      </c>
      <c r="N38" s="78">
        <v>5.7000000000000002E-3</v>
      </c>
      <c r="O38" s="78">
        <v>8.0000000000000004E-4</v>
      </c>
    </row>
    <row r="39" spans="2:15">
      <c r="B39" t="s">
        <v>1298</v>
      </c>
      <c r="C39" t="s">
        <v>1299</v>
      </c>
      <c r="D39" t="s">
        <v>100</v>
      </c>
      <c r="E39" t="s">
        <v>123</v>
      </c>
      <c r="F39" t="s">
        <v>1300</v>
      </c>
      <c r="G39" t="s">
        <v>349</v>
      </c>
      <c r="H39" t="s">
        <v>102</v>
      </c>
      <c r="I39" s="77">
        <v>455.73</v>
      </c>
      <c r="J39" s="77">
        <v>2886</v>
      </c>
      <c r="K39" s="77">
        <v>0</v>
      </c>
      <c r="L39" s="77">
        <v>13.1523678</v>
      </c>
      <c r="M39" s="78">
        <v>0</v>
      </c>
      <c r="N39" s="78">
        <v>1E-3</v>
      </c>
      <c r="O39" s="78">
        <v>1E-4</v>
      </c>
    </row>
    <row r="40" spans="2:15">
      <c r="B40" t="s">
        <v>1301</v>
      </c>
      <c r="C40" t="s">
        <v>1302</v>
      </c>
      <c r="D40" t="s">
        <v>100</v>
      </c>
      <c r="E40" t="s">
        <v>123</v>
      </c>
      <c r="F40" t="s">
        <v>448</v>
      </c>
      <c r="G40" t="s">
        <v>349</v>
      </c>
      <c r="H40" t="s">
        <v>102</v>
      </c>
      <c r="I40" s="77">
        <v>6170.79</v>
      </c>
      <c r="J40" s="77">
        <v>1943</v>
      </c>
      <c r="K40" s="77">
        <v>0</v>
      </c>
      <c r="L40" s="77">
        <v>119.8984497</v>
      </c>
      <c r="M40" s="78">
        <v>0</v>
      </c>
      <c r="N40" s="78">
        <v>8.8000000000000005E-3</v>
      </c>
      <c r="O40" s="78">
        <v>1.2999999999999999E-3</v>
      </c>
    </row>
    <row r="41" spans="2:15">
      <c r="B41" t="s">
        <v>1303</v>
      </c>
      <c r="C41" t="s">
        <v>1304</v>
      </c>
      <c r="D41" t="s">
        <v>100</v>
      </c>
      <c r="E41" t="s">
        <v>123</v>
      </c>
      <c r="F41" t="s">
        <v>388</v>
      </c>
      <c r="G41" t="s">
        <v>349</v>
      </c>
      <c r="H41" t="s">
        <v>102</v>
      </c>
      <c r="I41" s="77">
        <v>420.09</v>
      </c>
      <c r="J41" s="77">
        <v>33330</v>
      </c>
      <c r="K41" s="77">
        <v>0</v>
      </c>
      <c r="L41" s="77">
        <v>140.015997</v>
      </c>
      <c r="M41" s="78">
        <v>0</v>
      </c>
      <c r="N41" s="78">
        <v>1.03E-2</v>
      </c>
      <c r="O41" s="78">
        <v>1.5E-3</v>
      </c>
    </row>
    <row r="42" spans="2:15">
      <c r="B42" t="s">
        <v>1305</v>
      </c>
      <c r="C42" t="s">
        <v>1306</v>
      </c>
      <c r="D42" t="s">
        <v>100</v>
      </c>
      <c r="E42" t="s">
        <v>123</v>
      </c>
      <c r="F42" t="s">
        <v>403</v>
      </c>
      <c r="G42" t="s">
        <v>349</v>
      </c>
      <c r="H42" t="s">
        <v>102</v>
      </c>
      <c r="I42" s="77">
        <v>23823.86</v>
      </c>
      <c r="J42" s="77">
        <v>902.1</v>
      </c>
      <c r="K42" s="77">
        <v>0</v>
      </c>
      <c r="L42" s="77">
        <v>214.91504105999999</v>
      </c>
      <c r="M42" s="78">
        <v>0</v>
      </c>
      <c r="N42" s="78">
        <v>1.5800000000000002E-2</v>
      </c>
      <c r="O42" s="78">
        <v>2.3E-3</v>
      </c>
    </row>
    <row r="43" spans="2:15">
      <c r="B43" t="s">
        <v>1307</v>
      </c>
      <c r="C43" t="s">
        <v>1308</v>
      </c>
      <c r="D43" t="s">
        <v>100</v>
      </c>
      <c r="E43" t="s">
        <v>123</v>
      </c>
      <c r="F43" t="s">
        <v>414</v>
      </c>
      <c r="G43" t="s">
        <v>349</v>
      </c>
      <c r="H43" t="s">
        <v>102</v>
      </c>
      <c r="I43" s="77">
        <v>1064.18</v>
      </c>
      <c r="J43" s="77">
        <v>24000</v>
      </c>
      <c r="K43" s="77">
        <v>1.3442799999999999</v>
      </c>
      <c r="L43" s="77">
        <v>256.74748</v>
      </c>
      <c r="M43" s="78">
        <v>0</v>
      </c>
      <c r="N43" s="78">
        <v>1.8800000000000001E-2</v>
      </c>
      <c r="O43" s="78">
        <v>2.7000000000000001E-3</v>
      </c>
    </row>
    <row r="44" spans="2:15">
      <c r="B44" t="s">
        <v>1309</v>
      </c>
      <c r="C44" t="s">
        <v>1310</v>
      </c>
      <c r="D44" t="s">
        <v>100</v>
      </c>
      <c r="E44" t="s">
        <v>123</v>
      </c>
      <c r="F44" t="s">
        <v>375</v>
      </c>
      <c r="G44" t="s">
        <v>349</v>
      </c>
      <c r="H44" t="s">
        <v>102</v>
      </c>
      <c r="I44" s="77">
        <v>1371.12</v>
      </c>
      <c r="J44" s="77">
        <v>20800</v>
      </c>
      <c r="K44" s="77">
        <v>0</v>
      </c>
      <c r="L44" s="77">
        <v>285.19296000000003</v>
      </c>
      <c r="M44" s="78">
        <v>0</v>
      </c>
      <c r="N44" s="78">
        <v>2.0899999999999998E-2</v>
      </c>
      <c r="O44" s="78">
        <v>3.0999999999999999E-3</v>
      </c>
    </row>
    <row r="45" spans="2:15">
      <c r="B45" t="s">
        <v>1311</v>
      </c>
      <c r="C45" t="s">
        <v>1312</v>
      </c>
      <c r="D45" t="s">
        <v>100</v>
      </c>
      <c r="E45" t="s">
        <v>123</v>
      </c>
      <c r="F45" t="s">
        <v>904</v>
      </c>
      <c r="G45" t="s">
        <v>905</v>
      </c>
      <c r="H45" t="s">
        <v>102</v>
      </c>
      <c r="I45" s="77">
        <v>3281.79</v>
      </c>
      <c r="J45" s="77">
        <v>2795</v>
      </c>
      <c r="K45" s="77">
        <v>0</v>
      </c>
      <c r="L45" s="77">
        <v>91.726030499999993</v>
      </c>
      <c r="M45" s="78">
        <v>0</v>
      </c>
      <c r="N45" s="78">
        <v>6.7000000000000002E-3</v>
      </c>
      <c r="O45" s="78">
        <v>1E-3</v>
      </c>
    </row>
    <row r="46" spans="2:15">
      <c r="B46" t="s">
        <v>1313</v>
      </c>
      <c r="C46" t="s">
        <v>1314</v>
      </c>
      <c r="D46" t="s">
        <v>100</v>
      </c>
      <c r="E46" t="s">
        <v>123</v>
      </c>
      <c r="F46" t="s">
        <v>1315</v>
      </c>
      <c r="G46" t="s">
        <v>129</v>
      </c>
      <c r="H46" t="s">
        <v>102</v>
      </c>
      <c r="I46" s="77">
        <v>142.59</v>
      </c>
      <c r="J46" s="77">
        <v>75700</v>
      </c>
      <c r="K46" s="77">
        <v>0</v>
      </c>
      <c r="L46" s="77">
        <v>107.94063</v>
      </c>
      <c r="M46" s="78">
        <v>0</v>
      </c>
      <c r="N46" s="78">
        <v>7.9000000000000008E-3</v>
      </c>
      <c r="O46" s="78">
        <v>1.1999999999999999E-3</v>
      </c>
    </row>
    <row r="47" spans="2:15">
      <c r="B47" t="s">
        <v>1316</v>
      </c>
      <c r="C47" t="s">
        <v>1317</v>
      </c>
      <c r="D47" t="s">
        <v>100</v>
      </c>
      <c r="E47" t="s">
        <v>123</v>
      </c>
      <c r="F47" t="s">
        <v>522</v>
      </c>
      <c r="G47" t="s">
        <v>132</v>
      </c>
      <c r="H47" t="s">
        <v>102</v>
      </c>
      <c r="I47" s="77">
        <v>34778.92</v>
      </c>
      <c r="J47" s="77">
        <v>452.6</v>
      </c>
      <c r="K47" s="77">
        <v>0</v>
      </c>
      <c r="L47" s="77">
        <v>157.40939191999999</v>
      </c>
      <c r="M47" s="78">
        <v>0</v>
      </c>
      <c r="N47" s="78">
        <v>1.15E-2</v>
      </c>
      <c r="O47" s="78">
        <v>1.6999999999999999E-3</v>
      </c>
    </row>
    <row r="48" spans="2:15">
      <c r="B48" s="79" t="s">
        <v>1318</v>
      </c>
      <c r="E48" s="16"/>
      <c r="F48" s="16"/>
      <c r="G48" s="16"/>
      <c r="I48" s="81">
        <v>344726.77</v>
      </c>
      <c r="K48" s="81">
        <v>0</v>
      </c>
      <c r="L48" s="81">
        <v>3170.6517920599999</v>
      </c>
      <c r="N48" s="80">
        <v>0.23250000000000001</v>
      </c>
      <c r="O48" s="80">
        <v>3.39E-2</v>
      </c>
    </row>
    <row r="49" spans="2:15">
      <c r="B49" t="s">
        <v>1319</v>
      </c>
      <c r="C49" t="s">
        <v>1320</v>
      </c>
      <c r="D49" t="s">
        <v>100</v>
      </c>
      <c r="E49" t="s">
        <v>123</v>
      </c>
      <c r="F49" t="s">
        <v>1321</v>
      </c>
      <c r="G49" t="s">
        <v>101</v>
      </c>
      <c r="H49" t="s">
        <v>102</v>
      </c>
      <c r="I49" s="77">
        <v>291</v>
      </c>
      <c r="J49" s="77">
        <v>14500</v>
      </c>
      <c r="K49" s="77">
        <v>0</v>
      </c>
      <c r="L49" s="77">
        <v>42.195</v>
      </c>
      <c r="M49" s="78">
        <v>0</v>
      </c>
      <c r="N49" s="78">
        <v>3.0999999999999999E-3</v>
      </c>
      <c r="O49" s="78">
        <v>5.0000000000000001E-4</v>
      </c>
    </row>
    <row r="50" spans="2:15">
      <c r="B50" t="s">
        <v>1322</v>
      </c>
      <c r="C50" t="s">
        <v>1323</v>
      </c>
      <c r="D50" t="s">
        <v>100</v>
      </c>
      <c r="E50" t="s">
        <v>123</v>
      </c>
      <c r="F50" t="s">
        <v>793</v>
      </c>
      <c r="G50" t="s">
        <v>356</v>
      </c>
      <c r="H50" t="s">
        <v>102</v>
      </c>
      <c r="I50" s="77">
        <v>31084.18</v>
      </c>
      <c r="J50" s="77">
        <v>105.8</v>
      </c>
      <c r="K50" s="77">
        <v>0</v>
      </c>
      <c r="L50" s="77">
        <v>32.887062440000001</v>
      </c>
      <c r="M50" s="78">
        <v>0</v>
      </c>
      <c r="N50" s="78">
        <v>2.3999999999999998E-3</v>
      </c>
      <c r="O50" s="78">
        <v>4.0000000000000002E-4</v>
      </c>
    </row>
    <row r="51" spans="2:15">
      <c r="B51" t="s">
        <v>1324</v>
      </c>
      <c r="C51" t="s">
        <v>1325</v>
      </c>
      <c r="D51" t="s">
        <v>100</v>
      </c>
      <c r="E51" t="s">
        <v>123</v>
      </c>
      <c r="F51" t="s">
        <v>712</v>
      </c>
      <c r="G51" t="s">
        <v>356</v>
      </c>
      <c r="H51" t="s">
        <v>102</v>
      </c>
      <c r="I51" s="77">
        <v>6163.6</v>
      </c>
      <c r="J51" s="77">
        <v>311.60000000000002</v>
      </c>
      <c r="K51" s="77">
        <v>0</v>
      </c>
      <c r="L51" s="77">
        <v>19.205777600000001</v>
      </c>
      <c r="M51" s="78">
        <v>0</v>
      </c>
      <c r="N51" s="78">
        <v>1.4E-3</v>
      </c>
      <c r="O51" s="78">
        <v>2.0000000000000001E-4</v>
      </c>
    </row>
    <row r="52" spans="2:15">
      <c r="B52" t="s">
        <v>1326</v>
      </c>
      <c r="C52" t="s">
        <v>1327</v>
      </c>
      <c r="D52" t="s">
        <v>100</v>
      </c>
      <c r="E52" t="s">
        <v>123</v>
      </c>
      <c r="F52" t="s">
        <v>616</v>
      </c>
      <c r="G52" t="s">
        <v>356</v>
      </c>
      <c r="H52" t="s">
        <v>102</v>
      </c>
      <c r="I52" s="77">
        <v>292.94</v>
      </c>
      <c r="J52" s="77">
        <v>39800</v>
      </c>
      <c r="K52" s="77">
        <v>0</v>
      </c>
      <c r="L52" s="77">
        <v>116.59012</v>
      </c>
      <c r="M52" s="78">
        <v>0</v>
      </c>
      <c r="N52" s="78">
        <v>8.5000000000000006E-3</v>
      </c>
      <c r="O52" s="78">
        <v>1.1999999999999999E-3</v>
      </c>
    </row>
    <row r="53" spans="2:15">
      <c r="B53" t="s">
        <v>1328</v>
      </c>
      <c r="C53" t="s">
        <v>1329</v>
      </c>
      <c r="D53" t="s">
        <v>100</v>
      </c>
      <c r="E53" t="s">
        <v>123</v>
      </c>
      <c r="F53" t="s">
        <v>692</v>
      </c>
      <c r="G53" t="s">
        <v>693</v>
      </c>
      <c r="H53" t="s">
        <v>102</v>
      </c>
      <c r="I53" s="77">
        <v>690.76</v>
      </c>
      <c r="J53" s="77">
        <v>8242</v>
      </c>
      <c r="K53" s="77">
        <v>0</v>
      </c>
      <c r="L53" s="77">
        <v>56.932439199999997</v>
      </c>
      <c r="M53" s="78">
        <v>0</v>
      </c>
      <c r="N53" s="78">
        <v>4.1999999999999997E-3</v>
      </c>
      <c r="O53" s="78">
        <v>5.9999999999999995E-4</v>
      </c>
    </row>
    <row r="54" spans="2:15">
      <c r="B54" t="s">
        <v>1330</v>
      </c>
      <c r="C54" t="s">
        <v>1331</v>
      </c>
      <c r="D54" t="s">
        <v>100</v>
      </c>
      <c r="E54" t="s">
        <v>123</v>
      </c>
      <c r="F54" t="s">
        <v>1332</v>
      </c>
      <c r="G54" t="s">
        <v>693</v>
      </c>
      <c r="H54" t="s">
        <v>102</v>
      </c>
      <c r="I54" s="77">
        <v>3016.15</v>
      </c>
      <c r="J54" s="77">
        <v>742</v>
      </c>
      <c r="K54" s="77">
        <v>0</v>
      </c>
      <c r="L54" s="77">
        <v>22.379833000000001</v>
      </c>
      <c r="M54" s="78">
        <v>0</v>
      </c>
      <c r="N54" s="78">
        <v>1.6000000000000001E-3</v>
      </c>
      <c r="O54" s="78">
        <v>2.0000000000000001E-4</v>
      </c>
    </row>
    <row r="55" spans="2:15">
      <c r="B55" t="s">
        <v>1333</v>
      </c>
      <c r="C55" t="s">
        <v>1334</v>
      </c>
      <c r="D55" t="s">
        <v>100</v>
      </c>
      <c r="E55" t="s">
        <v>123</v>
      </c>
      <c r="F55" t="s">
        <v>606</v>
      </c>
      <c r="G55" t="s">
        <v>607</v>
      </c>
      <c r="H55" t="s">
        <v>102</v>
      </c>
      <c r="I55" s="77">
        <v>50.03</v>
      </c>
      <c r="J55" s="77">
        <v>45610</v>
      </c>
      <c r="K55" s="77">
        <v>0</v>
      </c>
      <c r="L55" s="77">
        <v>22.818683</v>
      </c>
      <c r="M55" s="78">
        <v>0</v>
      </c>
      <c r="N55" s="78">
        <v>1.6999999999999999E-3</v>
      </c>
      <c r="O55" s="78">
        <v>2.0000000000000001E-4</v>
      </c>
    </row>
    <row r="56" spans="2:15">
      <c r="B56" t="s">
        <v>1335</v>
      </c>
      <c r="C56" t="s">
        <v>1336</v>
      </c>
      <c r="D56" t="s">
        <v>100</v>
      </c>
      <c r="E56" t="s">
        <v>123</v>
      </c>
      <c r="F56" t="s">
        <v>1337</v>
      </c>
      <c r="G56" t="s">
        <v>460</v>
      </c>
      <c r="H56" t="s">
        <v>102</v>
      </c>
      <c r="I56" s="77">
        <v>170.86</v>
      </c>
      <c r="J56" s="77">
        <v>8395</v>
      </c>
      <c r="K56" s="77">
        <v>0</v>
      </c>
      <c r="L56" s="77">
        <v>14.343697000000001</v>
      </c>
      <c r="M56" s="78">
        <v>0</v>
      </c>
      <c r="N56" s="78">
        <v>1.1000000000000001E-3</v>
      </c>
      <c r="O56" s="78">
        <v>2.0000000000000001E-4</v>
      </c>
    </row>
    <row r="57" spans="2:15">
      <c r="B57" t="s">
        <v>1338</v>
      </c>
      <c r="C57" t="s">
        <v>1339</v>
      </c>
      <c r="D57" t="s">
        <v>100</v>
      </c>
      <c r="E57" t="s">
        <v>123</v>
      </c>
      <c r="F57" t="s">
        <v>559</v>
      </c>
      <c r="G57" t="s">
        <v>460</v>
      </c>
      <c r="H57" t="s">
        <v>102</v>
      </c>
      <c r="I57" s="77">
        <v>908.84</v>
      </c>
      <c r="J57" s="77">
        <v>5758</v>
      </c>
      <c r="K57" s="77">
        <v>0</v>
      </c>
      <c r="L57" s="77">
        <v>52.331007200000002</v>
      </c>
      <c r="M57" s="78">
        <v>0</v>
      </c>
      <c r="N57" s="78">
        <v>3.8E-3</v>
      </c>
      <c r="O57" s="78">
        <v>5.9999999999999995E-4</v>
      </c>
    </row>
    <row r="58" spans="2:15">
      <c r="B58" t="s">
        <v>1340</v>
      </c>
      <c r="C58" t="s">
        <v>1341</v>
      </c>
      <c r="D58" t="s">
        <v>100</v>
      </c>
      <c r="E58" t="s">
        <v>123</v>
      </c>
      <c r="F58" t="s">
        <v>1342</v>
      </c>
      <c r="G58" t="s">
        <v>460</v>
      </c>
      <c r="H58" t="s">
        <v>102</v>
      </c>
      <c r="I58" s="77">
        <v>849.64</v>
      </c>
      <c r="J58" s="77">
        <v>7851</v>
      </c>
      <c r="K58" s="77">
        <v>0</v>
      </c>
      <c r="L58" s="77">
        <v>66.705236400000004</v>
      </c>
      <c r="M58" s="78">
        <v>0</v>
      </c>
      <c r="N58" s="78">
        <v>4.8999999999999998E-3</v>
      </c>
      <c r="O58" s="78">
        <v>6.9999999999999999E-4</v>
      </c>
    </row>
    <row r="59" spans="2:15">
      <c r="B59" t="s">
        <v>1343</v>
      </c>
      <c r="C59" t="s">
        <v>1344</v>
      </c>
      <c r="D59" t="s">
        <v>100</v>
      </c>
      <c r="E59" t="s">
        <v>123</v>
      </c>
      <c r="F59" t="s">
        <v>801</v>
      </c>
      <c r="G59" t="s">
        <v>590</v>
      </c>
      <c r="H59" t="s">
        <v>102</v>
      </c>
      <c r="I59" s="77">
        <v>4615.45</v>
      </c>
      <c r="J59" s="77">
        <v>1125</v>
      </c>
      <c r="K59" s="77">
        <v>0</v>
      </c>
      <c r="L59" s="77">
        <v>51.923812499999997</v>
      </c>
      <c r="M59" s="78">
        <v>0</v>
      </c>
      <c r="N59" s="78">
        <v>3.8E-3</v>
      </c>
      <c r="O59" s="78">
        <v>5.9999999999999995E-4</v>
      </c>
    </row>
    <row r="60" spans="2:15">
      <c r="B60" t="s">
        <v>1345</v>
      </c>
      <c r="C60" t="s">
        <v>1346</v>
      </c>
      <c r="D60" t="s">
        <v>100</v>
      </c>
      <c r="E60" t="s">
        <v>123</v>
      </c>
      <c r="F60" t="s">
        <v>816</v>
      </c>
      <c r="G60" t="s">
        <v>590</v>
      </c>
      <c r="H60" t="s">
        <v>102</v>
      </c>
      <c r="I60" s="77">
        <v>412.14</v>
      </c>
      <c r="J60" s="77">
        <v>17820</v>
      </c>
      <c r="K60" s="77">
        <v>0</v>
      </c>
      <c r="L60" s="77">
        <v>73.443348</v>
      </c>
      <c r="M60" s="78">
        <v>0</v>
      </c>
      <c r="N60" s="78">
        <v>5.4000000000000003E-3</v>
      </c>
      <c r="O60" s="78">
        <v>8.0000000000000004E-4</v>
      </c>
    </row>
    <row r="61" spans="2:15">
      <c r="B61" t="s">
        <v>1347</v>
      </c>
      <c r="C61" t="s">
        <v>1348</v>
      </c>
      <c r="D61" t="s">
        <v>100</v>
      </c>
      <c r="E61" t="s">
        <v>123</v>
      </c>
      <c r="F61" t="s">
        <v>1349</v>
      </c>
      <c r="G61" t="s">
        <v>590</v>
      </c>
      <c r="H61" t="s">
        <v>102</v>
      </c>
      <c r="I61" s="77">
        <v>220.11</v>
      </c>
      <c r="J61" s="77">
        <v>8995</v>
      </c>
      <c r="K61" s="77">
        <v>0</v>
      </c>
      <c r="L61" s="77">
        <v>19.798894499999999</v>
      </c>
      <c r="M61" s="78">
        <v>0</v>
      </c>
      <c r="N61" s="78">
        <v>1.5E-3</v>
      </c>
      <c r="O61" s="78">
        <v>2.0000000000000001E-4</v>
      </c>
    </row>
    <row r="62" spans="2:15">
      <c r="B62" t="s">
        <v>1350</v>
      </c>
      <c r="C62" t="s">
        <v>1351</v>
      </c>
      <c r="D62" t="s">
        <v>100</v>
      </c>
      <c r="E62" t="s">
        <v>123</v>
      </c>
      <c r="F62" t="s">
        <v>589</v>
      </c>
      <c r="G62" t="s">
        <v>590</v>
      </c>
      <c r="H62" t="s">
        <v>102</v>
      </c>
      <c r="I62" s="77">
        <v>327.01</v>
      </c>
      <c r="J62" s="77">
        <v>22990</v>
      </c>
      <c r="K62" s="77">
        <v>0</v>
      </c>
      <c r="L62" s="77">
        <v>75.179598999999996</v>
      </c>
      <c r="M62" s="78">
        <v>0</v>
      </c>
      <c r="N62" s="78">
        <v>5.4999999999999997E-3</v>
      </c>
      <c r="O62" s="78">
        <v>8.0000000000000004E-4</v>
      </c>
    </row>
    <row r="63" spans="2:15">
      <c r="B63" t="s">
        <v>1352</v>
      </c>
      <c r="C63" t="s">
        <v>1353</v>
      </c>
      <c r="D63" t="s">
        <v>100</v>
      </c>
      <c r="E63" t="s">
        <v>123</v>
      </c>
      <c r="F63" t="s">
        <v>1354</v>
      </c>
      <c r="G63" t="s">
        <v>590</v>
      </c>
      <c r="H63" t="s">
        <v>102</v>
      </c>
      <c r="I63" s="77">
        <v>5042</v>
      </c>
      <c r="J63" s="77">
        <v>855</v>
      </c>
      <c r="K63" s="77">
        <v>0</v>
      </c>
      <c r="L63" s="77">
        <v>43.109099999999998</v>
      </c>
      <c r="M63" s="78">
        <v>0</v>
      </c>
      <c r="N63" s="78">
        <v>3.2000000000000002E-3</v>
      </c>
      <c r="O63" s="78">
        <v>5.0000000000000001E-4</v>
      </c>
    </row>
    <row r="64" spans="2:15">
      <c r="B64" t="s">
        <v>1355</v>
      </c>
      <c r="C64" t="s">
        <v>1356</v>
      </c>
      <c r="D64" t="s">
        <v>100</v>
      </c>
      <c r="E64" t="s">
        <v>123</v>
      </c>
      <c r="F64" t="s">
        <v>1357</v>
      </c>
      <c r="G64" t="s">
        <v>590</v>
      </c>
      <c r="H64" t="s">
        <v>102</v>
      </c>
      <c r="I64" s="77">
        <v>113.54</v>
      </c>
      <c r="J64" s="77">
        <v>8997</v>
      </c>
      <c r="K64" s="77">
        <v>0</v>
      </c>
      <c r="L64" s="77">
        <v>10.2151938</v>
      </c>
      <c r="M64" s="78">
        <v>0</v>
      </c>
      <c r="N64" s="78">
        <v>6.9999999999999999E-4</v>
      </c>
      <c r="O64" s="78">
        <v>1E-4</v>
      </c>
    </row>
    <row r="65" spans="2:15">
      <c r="B65" t="s">
        <v>1358</v>
      </c>
      <c r="C65" t="s">
        <v>1359</v>
      </c>
      <c r="D65" t="s">
        <v>100</v>
      </c>
      <c r="E65" t="s">
        <v>123</v>
      </c>
      <c r="F65" t="s">
        <v>1360</v>
      </c>
      <c r="G65" t="s">
        <v>338</v>
      </c>
      <c r="H65" t="s">
        <v>102</v>
      </c>
      <c r="I65" s="77">
        <v>31.89</v>
      </c>
      <c r="J65" s="77">
        <v>14950</v>
      </c>
      <c r="K65" s="77">
        <v>0</v>
      </c>
      <c r="L65" s="77">
        <v>4.7675549999999998</v>
      </c>
      <c r="M65" s="78">
        <v>0</v>
      </c>
      <c r="N65" s="78">
        <v>2.9999999999999997E-4</v>
      </c>
      <c r="O65" s="78">
        <v>1E-4</v>
      </c>
    </row>
    <row r="66" spans="2:15">
      <c r="B66" t="s">
        <v>1361</v>
      </c>
      <c r="C66" t="s">
        <v>1362</v>
      </c>
      <c r="D66" t="s">
        <v>100</v>
      </c>
      <c r="E66" t="s">
        <v>123</v>
      </c>
      <c r="F66" t="s">
        <v>1363</v>
      </c>
      <c r="G66" t="s">
        <v>112</v>
      </c>
      <c r="H66" t="s">
        <v>102</v>
      </c>
      <c r="I66" s="77">
        <v>319.55</v>
      </c>
      <c r="J66" s="77">
        <v>10400</v>
      </c>
      <c r="K66" s="77">
        <v>0</v>
      </c>
      <c r="L66" s="77">
        <v>33.233199999999997</v>
      </c>
      <c r="M66" s="78">
        <v>0</v>
      </c>
      <c r="N66" s="78">
        <v>2.3999999999999998E-3</v>
      </c>
      <c r="O66" s="78">
        <v>4.0000000000000002E-4</v>
      </c>
    </row>
    <row r="67" spans="2:15">
      <c r="B67" t="s">
        <v>1364</v>
      </c>
      <c r="C67" t="s">
        <v>1365</v>
      </c>
      <c r="D67" t="s">
        <v>100</v>
      </c>
      <c r="E67" t="s">
        <v>123</v>
      </c>
      <c r="F67" t="s">
        <v>583</v>
      </c>
      <c r="G67" t="s">
        <v>112</v>
      </c>
      <c r="H67" t="s">
        <v>102</v>
      </c>
      <c r="I67" s="77">
        <v>52639.96</v>
      </c>
      <c r="J67" s="77">
        <v>78.599999999999994</v>
      </c>
      <c r="K67" s="77">
        <v>0</v>
      </c>
      <c r="L67" s="77">
        <v>41.375008559999998</v>
      </c>
      <c r="M67" s="78">
        <v>0</v>
      </c>
      <c r="N67" s="78">
        <v>3.0000000000000001E-3</v>
      </c>
      <c r="O67" s="78">
        <v>4.0000000000000002E-4</v>
      </c>
    </row>
    <row r="68" spans="2:15">
      <c r="B68" t="s">
        <v>1366</v>
      </c>
      <c r="C68" t="s">
        <v>1367</v>
      </c>
      <c r="D68" t="s">
        <v>100</v>
      </c>
      <c r="E68" t="s">
        <v>123</v>
      </c>
      <c r="F68" t="s">
        <v>1368</v>
      </c>
      <c r="G68" t="s">
        <v>112</v>
      </c>
      <c r="H68" t="s">
        <v>102</v>
      </c>
      <c r="I68" s="77">
        <v>121.45</v>
      </c>
      <c r="J68" s="77">
        <v>40330</v>
      </c>
      <c r="K68" s="77">
        <v>0</v>
      </c>
      <c r="L68" s="77">
        <v>48.980784999999997</v>
      </c>
      <c r="M68" s="78">
        <v>0</v>
      </c>
      <c r="N68" s="78">
        <v>3.5999999999999999E-3</v>
      </c>
      <c r="O68" s="78">
        <v>5.0000000000000001E-4</v>
      </c>
    </row>
    <row r="69" spans="2:15">
      <c r="B69" t="s">
        <v>1369</v>
      </c>
      <c r="C69" t="s">
        <v>1370</v>
      </c>
      <c r="D69" t="s">
        <v>100</v>
      </c>
      <c r="E69" t="s">
        <v>123</v>
      </c>
      <c r="F69" t="s">
        <v>1371</v>
      </c>
      <c r="G69" t="s">
        <v>872</v>
      </c>
      <c r="H69" t="s">
        <v>102</v>
      </c>
      <c r="I69" s="77">
        <v>116626.27</v>
      </c>
      <c r="J69" s="77">
        <v>125.8</v>
      </c>
      <c r="K69" s="77">
        <v>0</v>
      </c>
      <c r="L69" s="77">
        <v>146.71584766000001</v>
      </c>
      <c r="M69" s="78">
        <v>0</v>
      </c>
      <c r="N69" s="78">
        <v>1.0800000000000001E-2</v>
      </c>
      <c r="O69" s="78">
        <v>1.6000000000000001E-3</v>
      </c>
    </row>
    <row r="70" spans="2:15">
      <c r="B70" t="s">
        <v>1372</v>
      </c>
      <c r="C70" t="s">
        <v>1373</v>
      </c>
      <c r="D70" t="s">
        <v>100</v>
      </c>
      <c r="E70" t="s">
        <v>123</v>
      </c>
      <c r="F70" t="s">
        <v>1374</v>
      </c>
      <c r="G70" t="s">
        <v>872</v>
      </c>
      <c r="H70" t="s">
        <v>102</v>
      </c>
      <c r="I70" s="77">
        <v>1006.2</v>
      </c>
      <c r="J70" s="77">
        <v>1892</v>
      </c>
      <c r="K70" s="77">
        <v>0</v>
      </c>
      <c r="L70" s="77">
        <v>19.037303999999999</v>
      </c>
      <c r="M70" s="78">
        <v>0</v>
      </c>
      <c r="N70" s="78">
        <v>1.4E-3</v>
      </c>
      <c r="O70" s="78">
        <v>2.0000000000000001E-4</v>
      </c>
    </row>
    <row r="71" spans="2:15">
      <c r="B71" t="s">
        <v>1375</v>
      </c>
      <c r="C71" t="s">
        <v>1376</v>
      </c>
      <c r="D71" t="s">
        <v>100</v>
      </c>
      <c r="E71" t="s">
        <v>123</v>
      </c>
      <c r="F71" t="s">
        <v>1377</v>
      </c>
      <c r="G71" t="s">
        <v>872</v>
      </c>
      <c r="H71" t="s">
        <v>102</v>
      </c>
      <c r="I71" s="77">
        <v>2160.02</v>
      </c>
      <c r="J71" s="77">
        <v>1540</v>
      </c>
      <c r="K71" s="77">
        <v>0</v>
      </c>
      <c r="L71" s="77">
        <v>33.264308</v>
      </c>
      <c r="M71" s="78">
        <v>0</v>
      </c>
      <c r="N71" s="78">
        <v>2.3999999999999998E-3</v>
      </c>
      <c r="O71" s="78">
        <v>4.0000000000000002E-4</v>
      </c>
    </row>
    <row r="72" spans="2:15">
      <c r="B72" t="s">
        <v>1378</v>
      </c>
      <c r="C72" t="s">
        <v>1379</v>
      </c>
      <c r="D72" t="s">
        <v>100</v>
      </c>
      <c r="E72" t="s">
        <v>123</v>
      </c>
      <c r="F72" t="s">
        <v>1380</v>
      </c>
      <c r="G72" t="s">
        <v>872</v>
      </c>
      <c r="H72" t="s">
        <v>102</v>
      </c>
      <c r="I72" s="77">
        <v>13388.12</v>
      </c>
      <c r="J72" s="77">
        <v>282</v>
      </c>
      <c r="K72" s="77">
        <v>0</v>
      </c>
      <c r="L72" s="77">
        <v>37.754498400000003</v>
      </c>
      <c r="M72" s="78">
        <v>0</v>
      </c>
      <c r="N72" s="78">
        <v>2.8E-3</v>
      </c>
      <c r="O72" s="78">
        <v>4.0000000000000002E-4</v>
      </c>
    </row>
    <row r="73" spans="2:15">
      <c r="B73" t="s">
        <v>1381</v>
      </c>
      <c r="C73" t="s">
        <v>1382</v>
      </c>
      <c r="D73" t="s">
        <v>100</v>
      </c>
      <c r="E73" t="s">
        <v>123</v>
      </c>
      <c r="F73" t="s">
        <v>1383</v>
      </c>
      <c r="G73" t="s">
        <v>519</v>
      </c>
      <c r="H73" t="s">
        <v>102</v>
      </c>
      <c r="I73" s="77">
        <v>176.5</v>
      </c>
      <c r="J73" s="77">
        <v>15850</v>
      </c>
      <c r="K73" s="77">
        <v>0</v>
      </c>
      <c r="L73" s="77">
        <v>27.975249999999999</v>
      </c>
      <c r="M73" s="78">
        <v>0</v>
      </c>
      <c r="N73" s="78">
        <v>2.0999999999999999E-3</v>
      </c>
      <c r="O73" s="78">
        <v>2.9999999999999997E-4</v>
      </c>
    </row>
    <row r="74" spans="2:15">
      <c r="B74" t="s">
        <v>1384</v>
      </c>
      <c r="C74" t="s">
        <v>1385</v>
      </c>
      <c r="D74" t="s">
        <v>100</v>
      </c>
      <c r="E74" t="s">
        <v>123</v>
      </c>
      <c r="F74" t="s">
        <v>1386</v>
      </c>
      <c r="G74" t="s">
        <v>1284</v>
      </c>
      <c r="H74" t="s">
        <v>102</v>
      </c>
      <c r="I74" s="77">
        <v>378.69</v>
      </c>
      <c r="J74" s="77">
        <v>12800</v>
      </c>
      <c r="K74" s="77">
        <v>0</v>
      </c>
      <c r="L74" s="77">
        <v>48.472320000000003</v>
      </c>
      <c r="M74" s="78">
        <v>0</v>
      </c>
      <c r="N74" s="78">
        <v>3.5999999999999999E-3</v>
      </c>
      <c r="O74" s="78">
        <v>5.0000000000000001E-4</v>
      </c>
    </row>
    <row r="75" spans="2:15">
      <c r="B75" t="s">
        <v>1387</v>
      </c>
      <c r="C75" t="s">
        <v>1388</v>
      </c>
      <c r="D75" t="s">
        <v>100</v>
      </c>
      <c r="E75" t="s">
        <v>123</v>
      </c>
      <c r="F75" t="s">
        <v>1389</v>
      </c>
      <c r="G75" t="s">
        <v>1291</v>
      </c>
      <c r="H75" t="s">
        <v>102</v>
      </c>
      <c r="I75" s="77">
        <v>1816.97</v>
      </c>
      <c r="J75" s="77">
        <v>1105</v>
      </c>
      <c r="K75" s="77">
        <v>0</v>
      </c>
      <c r="L75" s="77">
        <v>20.0775185</v>
      </c>
      <c r="M75" s="78">
        <v>0</v>
      </c>
      <c r="N75" s="78">
        <v>1.5E-3</v>
      </c>
      <c r="O75" s="78">
        <v>2.0000000000000001E-4</v>
      </c>
    </row>
    <row r="76" spans="2:15">
      <c r="B76" t="s">
        <v>1390</v>
      </c>
      <c r="C76" t="s">
        <v>1391</v>
      </c>
      <c r="D76" t="s">
        <v>100</v>
      </c>
      <c r="E76" t="s">
        <v>123</v>
      </c>
      <c r="F76" t="s">
        <v>677</v>
      </c>
      <c r="G76" t="s">
        <v>844</v>
      </c>
      <c r="H76" t="s">
        <v>102</v>
      </c>
      <c r="I76" s="77">
        <v>557.54999999999995</v>
      </c>
      <c r="J76" s="77">
        <v>35950</v>
      </c>
      <c r="K76" s="77">
        <v>0</v>
      </c>
      <c r="L76" s="77">
        <v>200.43922499999999</v>
      </c>
      <c r="M76" s="78">
        <v>0</v>
      </c>
      <c r="N76" s="78">
        <v>1.47E-2</v>
      </c>
      <c r="O76" s="78">
        <v>2.0999999999999999E-3</v>
      </c>
    </row>
    <row r="77" spans="2:15">
      <c r="B77" t="s">
        <v>1392</v>
      </c>
      <c r="C77" t="s">
        <v>1393</v>
      </c>
      <c r="D77" t="s">
        <v>100</v>
      </c>
      <c r="E77" t="s">
        <v>123</v>
      </c>
      <c r="F77" t="s">
        <v>1394</v>
      </c>
      <c r="G77" t="s">
        <v>747</v>
      </c>
      <c r="H77" t="s">
        <v>102</v>
      </c>
      <c r="I77" s="77">
        <v>154.63999999999999</v>
      </c>
      <c r="J77" s="77">
        <v>3189</v>
      </c>
      <c r="K77" s="77">
        <v>0</v>
      </c>
      <c r="L77" s="77">
        <v>4.9314695999999998</v>
      </c>
      <c r="M77" s="78">
        <v>0</v>
      </c>
      <c r="N77" s="78">
        <v>4.0000000000000002E-4</v>
      </c>
      <c r="O77" s="78">
        <v>1E-4</v>
      </c>
    </row>
    <row r="78" spans="2:15">
      <c r="B78" t="s">
        <v>1395</v>
      </c>
      <c r="C78" t="s">
        <v>1396</v>
      </c>
      <c r="D78" t="s">
        <v>100</v>
      </c>
      <c r="E78" t="s">
        <v>123</v>
      </c>
      <c r="F78" t="s">
        <v>1397</v>
      </c>
      <c r="G78" t="s">
        <v>747</v>
      </c>
      <c r="H78" t="s">
        <v>102</v>
      </c>
      <c r="I78" s="77">
        <v>296.27999999999997</v>
      </c>
      <c r="J78" s="77">
        <v>13450</v>
      </c>
      <c r="K78" s="77">
        <v>0</v>
      </c>
      <c r="L78" s="77">
        <v>39.84966</v>
      </c>
      <c r="M78" s="78">
        <v>0</v>
      </c>
      <c r="N78" s="78">
        <v>2.8999999999999998E-3</v>
      </c>
      <c r="O78" s="78">
        <v>4.0000000000000002E-4</v>
      </c>
    </row>
    <row r="79" spans="2:15">
      <c r="B79" t="s">
        <v>1398</v>
      </c>
      <c r="C79" t="s">
        <v>1399</v>
      </c>
      <c r="D79" t="s">
        <v>100</v>
      </c>
      <c r="E79" t="s">
        <v>123</v>
      </c>
      <c r="F79" t="s">
        <v>1400</v>
      </c>
      <c r="G79" t="s">
        <v>747</v>
      </c>
      <c r="H79" t="s">
        <v>102</v>
      </c>
      <c r="I79" s="77">
        <v>138.22</v>
      </c>
      <c r="J79" s="77">
        <v>28130</v>
      </c>
      <c r="K79" s="77">
        <v>0</v>
      </c>
      <c r="L79" s="77">
        <v>38.881286000000003</v>
      </c>
      <c r="M79" s="78">
        <v>0</v>
      </c>
      <c r="N79" s="78">
        <v>2.8999999999999998E-3</v>
      </c>
      <c r="O79" s="78">
        <v>4.0000000000000002E-4</v>
      </c>
    </row>
    <row r="80" spans="2:15">
      <c r="B80" t="s">
        <v>1401</v>
      </c>
      <c r="C80" t="s">
        <v>1402</v>
      </c>
      <c r="D80" t="s">
        <v>100</v>
      </c>
      <c r="E80" t="s">
        <v>123</v>
      </c>
      <c r="F80" t="s">
        <v>1403</v>
      </c>
      <c r="G80" t="s">
        <v>1295</v>
      </c>
      <c r="H80" t="s">
        <v>102</v>
      </c>
      <c r="I80" s="77">
        <v>4652.97</v>
      </c>
      <c r="J80" s="77">
        <v>1281</v>
      </c>
      <c r="K80" s="77">
        <v>0</v>
      </c>
      <c r="L80" s="77">
        <v>59.604545700000003</v>
      </c>
      <c r="M80" s="78">
        <v>0</v>
      </c>
      <c r="N80" s="78">
        <v>4.4000000000000003E-3</v>
      </c>
      <c r="O80" s="78">
        <v>5.9999999999999995E-4</v>
      </c>
    </row>
    <row r="81" spans="2:15">
      <c r="B81" t="s">
        <v>1404</v>
      </c>
      <c r="C81" t="s">
        <v>1405</v>
      </c>
      <c r="D81" t="s">
        <v>100</v>
      </c>
      <c r="E81" t="s">
        <v>123</v>
      </c>
      <c r="F81" t="s">
        <v>1406</v>
      </c>
      <c r="G81" t="s">
        <v>641</v>
      </c>
      <c r="H81" t="s">
        <v>102</v>
      </c>
      <c r="I81" s="77">
        <v>339.1</v>
      </c>
      <c r="J81" s="77">
        <v>4213</v>
      </c>
      <c r="K81" s="77">
        <v>0</v>
      </c>
      <c r="L81" s="77">
        <v>14.286282999999999</v>
      </c>
      <c r="M81" s="78">
        <v>0</v>
      </c>
      <c r="N81" s="78">
        <v>1E-3</v>
      </c>
      <c r="O81" s="78">
        <v>2.0000000000000001E-4</v>
      </c>
    </row>
    <row r="82" spans="2:15">
      <c r="B82" t="s">
        <v>1407</v>
      </c>
      <c r="C82" t="s">
        <v>1408</v>
      </c>
      <c r="D82" t="s">
        <v>100</v>
      </c>
      <c r="E82" t="s">
        <v>123</v>
      </c>
      <c r="F82" t="s">
        <v>1409</v>
      </c>
      <c r="G82" t="s">
        <v>641</v>
      </c>
      <c r="H82" t="s">
        <v>102</v>
      </c>
      <c r="I82" s="77">
        <v>23.34</v>
      </c>
      <c r="J82" s="77">
        <v>4615</v>
      </c>
      <c r="K82" s="77">
        <v>0</v>
      </c>
      <c r="L82" s="77">
        <v>1.0771409999999999</v>
      </c>
      <c r="M82" s="78">
        <v>0</v>
      </c>
      <c r="N82" s="78">
        <v>1E-4</v>
      </c>
      <c r="O82" s="78">
        <v>0</v>
      </c>
    </row>
    <row r="83" spans="2:15">
      <c r="B83" t="s">
        <v>1410</v>
      </c>
      <c r="C83" t="s">
        <v>1411</v>
      </c>
      <c r="D83" t="s">
        <v>100</v>
      </c>
      <c r="E83" t="s">
        <v>123</v>
      </c>
      <c r="F83" t="s">
        <v>640</v>
      </c>
      <c r="G83" t="s">
        <v>641</v>
      </c>
      <c r="H83" t="s">
        <v>102</v>
      </c>
      <c r="I83" s="77">
        <v>4213.93</v>
      </c>
      <c r="J83" s="77">
        <v>1216</v>
      </c>
      <c r="K83" s="77">
        <v>0</v>
      </c>
      <c r="L83" s="77">
        <v>51.241388800000003</v>
      </c>
      <c r="M83" s="78">
        <v>0</v>
      </c>
      <c r="N83" s="78">
        <v>3.8E-3</v>
      </c>
      <c r="O83" s="78">
        <v>5.0000000000000001E-4</v>
      </c>
    </row>
    <row r="84" spans="2:15">
      <c r="B84" t="s">
        <v>1412</v>
      </c>
      <c r="C84" t="s">
        <v>1413</v>
      </c>
      <c r="D84" t="s">
        <v>100</v>
      </c>
      <c r="E84" t="s">
        <v>123</v>
      </c>
      <c r="F84" t="s">
        <v>1414</v>
      </c>
      <c r="G84" t="s">
        <v>641</v>
      </c>
      <c r="H84" t="s">
        <v>102</v>
      </c>
      <c r="I84" s="77">
        <v>370.85</v>
      </c>
      <c r="J84" s="77">
        <v>4749</v>
      </c>
      <c r="K84" s="77">
        <v>0</v>
      </c>
      <c r="L84" s="77">
        <v>17.611666499999998</v>
      </c>
      <c r="M84" s="78">
        <v>0</v>
      </c>
      <c r="N84" s="78">
        <v>1.2999999999999999E-3</v>
      </c>
      <c r="O84" s="78">
        <v>2.0000000000000001E-4</v>
      </c>
    </row>
    <row r="85" spans="2:15">
      <c r="B85" t="s">
        <v>1415</v>
      </c>
      <c r="C85" t="s">
        <v>1416</v>
      </c>
      <c r="D85" t="s">
        <v>100</v>
      </c>
      <c r="E85" t="s">
        <v>123</v>
      </c>
      <c r="F85" t="s">
        <v>464</v>
      </c>
      <c r="G85" t="s">
        <v>349</v>
      </c>
      <c r="H85" t="s">
        <v>102</v>
      </c>
      <c r="I85" s="77">
        <v>73.290000000000006</v>
      </c>
      <c r="J85" s="77">
        <v>68330</v>
      </c>
      <c r="K85" s="77">
        <v>0</v>
      </c>
      <c r="L85" s="77">
        <v>50.079056999999999</v>
      </c>
      <c r="M85" s="78">
        <v>0</v>
      </c>
      <c r="N85" s="78">
        <v>3.7000000000000002E-3</v>
      </c>
      <c r="O85" s="78">
        <v>5.0000000000000001E-4</v>
      </c>
    </row>
    <row r="86" spans="2:15">
      <c r="B86" t="s">
        <v>1417</v>
      </c>
      <c r="C86" t="s">
        <v>1418</v>
      </c>
      <c r="D86" t="s">
        <v>100</v>
      </c>
      <c r="E86" t="s">
        <v>123</v>
      </c>
      <c r="F86" t="s">
        <v>1419</v>
      </c>
      <c r="G86" t="s">
        <v>349</v>
      </c>
      <c r="H86" t="s">
        <v>102</v>
      </c>
      <c r="I86" s="77">
        <v>1300.95</v>
      </c>
      <c r="J86" s="77">
        <v>808</v>
      </c>
      <c r="K86" s="77">
        <v>0</v>
      </c>
      <c r="L86" s="77">
        <v>10.511676</v>
      </c>
      <c r="M86" s="78">
        <v>0</v>
      </c>
      <c r="N86" s="78">
        <v>8.0000000000000004E-4</v>
      </c>
      <c r="O86" s="78">
        <v>1E-4</v>
      </c>
    </row>
    <row r="87" spans="2:15">
      <c r="B87" t="s">
        <v>1420</v>
      </c>
      <c r="C87" t="s">
        <v>1421</v>
      </c>
      <c r="D87" t="s">
        <v>100</v>
      </c>
      <c r="E87" t="s">
        <v>123</v>
      </c>
      <c r="F87" t="s">
        <v>511</v>
      </c>
      <c r="G87" t="s">
        <v>349</v>
      </c>
      <c r="H87" t="s">
        <v>102</v>
      </c>
      <c r="I87" s="77">
        <v>865.19</v>
      </c>
      <c r="J87" s="77">
        <v>7673</v>
      </c>
      <c r="K87" s="77">
        <v>0</v>
      </c>
      <c r="L87" s="77">
        <v>66.386028699999997</v>
      </c>
      <c r="M87" s="78">
        <v>0</v>
      </c>
      <c r="N87" s="78">
        <v>4.8999999999999998E-3</v>
      </c>
      <c r="O87" s="78">
        <v>6.9999999999999999E-4</v>
      </c>
    </row>
    <row r="88" spans="2:15">
      <c r="B88" t="s">
        <v>1422</v>
      </c>
      <c r="C88" t="s">
        <v>1423</v>
      </c>
      <c r="D88" t="s">
        <v>100</v>
      </c>
      <c r="E88" t="s">
        <v>123</v>
      </c>
      <c r="F88" t="s">
        <v>705</v>
      </c>
      <c r="G88" t="s">
        <v>349</v>
      </c>
      <c r="H88" t="s">
        <v>102</v>
      </c>
      <c r="I88" s="77">
        <v>28985.4</v>
      </c>
      <c r="J88" s="77">
        <v>159</v>
      </c>
      <c r="K88" s="77">
        <v>0</v>
      </c>
      <c r="L88" s="77">
        <v>46.086785999999996</v>
      </c>
      <c r="M88" s="78">
        <v>0</v>
      </c>
      <c r="N88" s="78">
        <v>3.3999999999999998E-3</v>
      </c>
      <c r="O88" s="78">
        <v>5.0000000000000001E-4</v>
      </c>
    </row>
    <row r="89" spans="2:15">
      <c r="B89" t="s">
        <v>1424</v>
      </c>
      <c r="C89" t="s">
        <v>1425</v>
      </c>
      <c r="D89" t="s">
        <v>100</v>
      </c>
      <c r="E89" t="s">
        <v>123</v>
      </c>
      <c r="F89" t="s">
        <v>433</v>
      </c>
      <c r="G89" t="s">
        <v>349</v>
      </c>
      <c r="H89" t="s">
        <v>102</v>
      </c>
      <c r="I89" s="77">
        <v>366.33</v>
      </c>
      <c r="J89" s="77">
        <v>21470</v>
      </c>
      <c r="K89" s="77">
        <v>0</v>
      </c>
      <c r="L89" s="77">
        <v>78.651050999999995</v>
      </c>
      <c r="M89" s="78">
        <v>0</v>
      </c>
      <c r="N89" s="78">
        <v>5.7999999999999996E-3</v>
      </c>
      <c r="O89" s="78">
        <v>8.0000000000000004E-4</v>
      </c>
    </row>
    <row r="90" spans="2:15">
      <c r="B90" t="s">
        <v>1426</v>
      </c>
      <c r="C90" t="s">
        <v>1427</v>
      </c>
      <c r="D90" t="s">
        <v>100</v>
      </c>
      <c r="E90" t="s">
        <v>123</v>
      </c>
      <c r="F90" t="s">
        <v>436</v>
      </c>
      <c r="G90" t="s">
        <v>349</v>
      </c>
      <c r="H90" t="s">
        <v>102</v>
      </c>
      <c r="I90" s="77">
        <v>5258.52</v>
      </c>
      <c r="J90" s="77">
        <v>1625</v>
      </c>
      <c r="K90" s="77">
        <v>0</v>
      </c>
      <c r="L90" s="77">
        <v>85.450950000000006</v>
      </c>
      <c r="M90" s="78">
        <v>0</v>
      </c>
      <c r="N90" s="78">
        <v>6.3E-3</v>
      </c>
      <c r="O90" s="78">
        <v>8.9999999999999998E-4</v>
      </c>
    </row>
    <row r="91" spans="2:15">
      <c r="B91" t="s">
        <v>1428</v>
      </c>
      <c r="C91" t="s">
        <v>1429</v>
      </c>
      <c r="D91" t="s">
        <v>100</v>
      </c>
      <c r="E91" t="s">
        <v>123</v>
      </c>
      <c r="F91" t="s">
        <v>1430</v>
      </c>
      <c r="G91" t="s">
        <v>125</v>
      </c>
      <c r="H91" t="s">
        <v>102</v>
      </c>
      <c r="I91" s="77">
        <v>1381.2</v>
      </c>
      <c r="J91" s="77">
        <v>1766</v>
      </c>
      <c r="K91" s="77">
        <v>0</v>
      </c>
      <c r="L91" s="77">
        <v>24.391991999999998</v>
      </c>
      <c r="M91" s="78">
        <v>0</v>
      </c>
      <c r="N91" s="78">
        <v>1.8E-3</v>
      </c>
      <c r="O91" s="78">
        <v>2.9999999999999997E-4</v>
      </c>
    </row>
    <row r="92" spans="2:15">
      <c r="B92" t="s">
        <v>1431</v>
      </c>
      <c r="C92" t="s">
        <v>1432</v>
      </c>
      <c r="D92" t="s">
        <v>100</v>
      </c>
      <c r="E92" t="s">
        <v>123</v>
      </c>
      <c r="F92" t="s">
        <v>1433</v>
      </c>
      <c r="G92" t="s">
        <v>1434</v>
      </c>
      <c r="H92" t="s">
        <v>102</v>
      </c>
      <c r="I92" s="77">
        <v>2191.58</v>
      </c>
      <c r="J92" s="77">
        <v>5064</v>
      </c>
      <c r="K92" s="77">
        <v>0</v>
      </c>
      <c r="L92" s="77">
        <v>110.9816112</v>
      </c>
      <c r="M92" s="78">
        <v>0</v>
      </c>
      <c r="N92" s="78">
        <v>8.0999999999999996E-3</v>
      </c>
      <c r="O92" s="78">
        <v>1.1999999999999999E-3</v>
      </c>
    </row>
    <row r="93" spans="2:15">
      <c r="B93" t="s">
        <v>1435</v>
      </c>
      <c r="C93" t="s">
        <v>1436</v>
      </c>
      <c r="D93" t="s">
        <v>100</v>
      </c>
      <c r="E93" t="s">
        <v>123</v>
      </c>
      <c r="F93" t="s">
        <v>1437</v>
      </c>
      <c r="G93" t="s">
        <v>1438</v>
      </c>
      <c r="H93" t="s">
        <v>102</v>
      </c>
      <c r="I93" s="77">
        <v>411.08</v>
      </c>
      <c r="J93" s="77">
        <v>9180</v>
      </c>
      <c r="K93" s="77">
        <v>0</v>
      </c>
      <c r="L93" s="77">
        <v>37.737144000000001</v>
      </c>
      <c r="M93" s="78">
        <v>0</v>
      </c>
      <c r="N93" s="78">
        <v>2.8E-3</v>
      </c>
      <c r="O93" s="78">
        <v>4.0000000000000002E-4</v>
      </c>
    </row>
    <row r="94" spans="2:15">
      <c r="B94" t="s">
        <v>1439</v>
      </c>
      <c r="C94" t="s">
        <v>1440</v>
      </c>
      <c r="D94" t="s">
        <v>100</v>
      </c>
      <c r="E94" t="s">
        <v>123</v>
      </c>
      <c r="F94" t="s">
        <v>1441</v>
      </c>
      <c r="G94" t="s">
        <v>1438</v>
      </c>
      <c r="H94" t="s">
        <v>102</v>
      </c>
      <c r="I94" s="77">
        <v>303.31</v>
      </c>
      <c r="J94" s="77">
        <v>16480</v>
      </c>
      <c r="K94" s="77">
        <v>0</v>
      </c>
      <c r="L94" s="77">
        <v>49.985487999999997</v>
      </c>
      <c r="M94" s="78">
        <v>0</v>
      </c>
      <c r="N94" s="78">
        <v>3.7000000000000002E-3</v>
      </c>
      <c r="O94" s="78">
        <v>5.0000000000000001E-4</v>
      </c>
    </row>
    <row r="95" spans="2:15">
      <c r="B95" t="s">
        <v>1442</v>
      </c>
      <c r="C95" t="s">
        <v>1443</v>
      </c>
      <c r="D95" t="s">
        <v>100</v>
      </c>
      <c r="E95" t="s">
        <v>123</v>
      </c>
      <c r="F95" t="s">
        <v>1444</v>
      </c>
      <c r="G95" t="s">
        <v>1438</v>
      </c>
      <c r="H95" t="s">
        <v>102</v>
      </c>
      <c r="I95" s="77">
        <v>150.43</v>
      </c>
      <c r="J95" s="77">
        <v>30370</v>
      </c>
      <c r="K95" s="77">
        <v>0</v>
      </c>
      <c r="L95" s="77">
        <v>45.685591000000002</v>
      </c>
      <c r="M95" s="78">
        <v>0</v>
      </c>
      <c r="N95" s="78">
        <v>3.3999999999999998E-3</v>
      </c>
      <c r="O95" s="78">
        <v>5.0000000000000001E-4</v>
      </c>
    </row>
    <row r="96" spans="2:15">
      <c r="B96" t="s">
        <v>1445</v>
      </c>
      <c r="C96" t="s">
        <v>1446</v>
      </c>
      <c r="D96" t="s">
        <v>100</v>
      </c>
      <c r="E96" t="s">
        <v>123</v>
      </c>
      <c r="F96" t="s">
        <v>1447</v>
      </c>
      <c r="G96" t="s">
        <v>1438</v>
      </c>
      <c r="H96" t="s">
        <v>102</v>
      </c>
      <c r="I96" s="77">
        <v>538.64</v>
      </c>
      <c r="J96" s="77">
        <v>7180</v>
      </c>
      <c r="K96" s="77">
        <v>0</v>
      </c>
      <c r="L96" s="77">
        <v>38.674351999999999</v>
      </c>
      <c r="M96" s="78">
        <v>0</v>
      </c>
      <c r="N96" s="78">
        <v>2.8E-3</v>
      </c>
      <c r="O96" s="78">
        <v>4.0000000000000002E-4</v>
      </c>
    </row>
    <row r="97" spans="2:15">
      <c r="B97" t="s">
        <v>1448</v>
      </c>
      <c r="C97" t="s">
        <v>1449</v>
      </c>
      <c r="D97" t="s">
        <v>100</v>
      </c>
      <c r="E97" t="s">
        <v>123</v>
      </c>
      <c r="F97" t="s">
        <v>1450</v>
      </c>
      <c r="G97" t="s">
        <v>1438</v>
      </c>
      <c r="H97" t="s">
        <v>102</v>
      </c>
      <c r="I97" s="77">
        <v>134.59</v>
      </c>
      <c r="J97" s="77">
        <v>21910</v>
      </c>
      <c r="K97" s="77">
        <v>0</v>
      </c>
      <c r="L97" s="77">
        <v>29.488669000000002</v>
      </c>
      <c r="M97" s="78">
        <v>0</v>
      </c>
      <c r="N97" s="78">
        <v>2.2000000000000001E-3</v>
      </c>
      <c r="O97" s="78">
        <v>2.9999999999999997E-4</v>
      </c>
    </row>
    <row r="98" spans="2:15">
      <c r="B98" t="s">
        <v>1451</v>
      </c>
      <c r="C98" t="s">
        <v>1452</v>
      </c>
      <c r="D98" t="s">
        <v>100</v>
      </c>
      <c r="E98" t="s">
        <v>123</v>
      </c>
      <c r="F98" t="s">
        <v>1453</v>
      </c>
      <c r="G98" t="s">
        <v>1438</v>
      </c>
      <c r="H98" t="s">
        <v>102</v>
      </c>
      <c r="I98" s="77">
        <v>9667.1299999999992</v>
      </c>
      <c r="J98" s="77">
        <v>1935</v>
      </c>
      <c r="K98" s="77">
        <v>0</v>
      </c>
      <c r="L98" s="77">
        <v>187.0589655</v>
      </c>
      <c r="M98" s="78">
        <v>0</v>
      </c>
      <c r="N98" s="78">
        <v>1.37E-2</v>
      </c>
      <c r="O98" s="78">
        <v>2E-3</v>
      </c>
    </row>
    <row r="99" spans="2:15">
      <c r="B99" t="s">
        <v>1454</v>
      </c>
      <c r="C99" t="s">
        <v>1455</v>
      </c>
      <c r="D99" t="s">
        <v>100</v>
      </c>
      <c r="E99" t="s">
        <v>123</v>
      </c>
      <c r="F99" t="s">
        <v>1456</v>
      </c>
      <c r="G99" t="s">
        <v>1457</v>
      </c>
      <c r="H99" t="s">
        <v>102</v>
      </c>
      <c r="I99" s="77">
        <v>2999.89</v>
      </c>
      <c r="J99" s="77">
        <v>4990</v>
      </c>
      <c r="K99" s="77">
        <v>0</v>
      </c>
      <c r="L99" s="77">
        <v>149.69451100000001</v>
      </c>
      <c r="M99" s="78">
        <v>0</v>
      </c>
      <c r="N99" s="78">
        <v>1.0999999999999999E-2</v>
      </c>
      <c r="O99" s="78">
        <v>1.6000000000000001E-3</v>
      </c>
    </row>
    <row r="100" spans="2:15">
      <c r="B100" t="s">
        <v>1458</v>
      </c>
      <c r="C100" t="s">
        <v>1459</v>
      </c>
      <c r="D100" t="s">
        <v>100</v>
      </c>
      <c r="E100" t="s">
        <v>123</v>
      </c>
      <c r="F100" t="s">
        <v>1460</v>
      </c>
      <c r="G100" t="s">
        <v>1457</v>
      </c>
      <c r="H100" t="s">
        <v>102</v>
      </c>
      <c r="I100" s="77">
        <v>729.19</v>
      </c>
      <c r="J100" s="77">
        <v>18310</v>
      </c>
      <c r="K100" s="77">
        <v>0</v>
      </c>
      <c r="L100" s="77">
        <v>133.514689</v>
      </c>
      <c r="M100" s="78">
        <v>0</v>
      </c>
      <c r="N100" s="78">
        <v>9.7999999999999997E-3</v>
      </c>
      <c r="O100" s="78">
        <v>1.4E-3</v>
      </c>
    </row>
    <row r="101" spans="2:15">
      <c r="B101" t="s">
        <v>1461</v>
      </c>
      <c r="C101" t="s">
        <v>1462</v>
      </c>
      <c r="D101" t="s">
        <v>100</v>
      </c>
      <c r="E101" t="s">
        <v>123</v>
      </c>
      <c r="F101" t="s">
        <v>1463</v>
      </c>
      <c r="G101" t="s">
        <v>1457</v>
      </c>
      <c r="H101" t="s">
        <v>102</v>
      </c>
      <c r="I101" s="77">
        <v>1999.04</v>
      </c>
      <c r="J101" s="77">
        <v>7553</v>
      </c>
      <c r="K101" s="77">
        <v>0</v>
      </c>
      <c r="L101" s="77">
        <v>150.98749119999999</v>
      </c>
      <c r="M101" s="78">
        <v>0</v>
      </c>
      <c r="N101" s="78">
        <v>1.11E-2</v>
      </c>
      <c r="O101" s="78">
        <v>1.6000000000000001E-3</v>
      </c>
    </row>
    <row r="102" spans="2:15">
      <c r="B102" t="s">
        <v>1464</v>
      </c>
      <c r="C102" t="s">
        <v>1465</v>
      </c>
      <c r="D102" t="s">
        <v>100</v>
      </c>
      <c r="E102" t="s">
        <v>123</v>
      </c>
      <c r="F102" t="s">
        <v>1466</v>
      </c>
      <c r="G102" t="s">
        <v>127</v>
      </c>
      <c r="H102" t="s">
        <v>102</v>
      </c>
      <c r="I102" s="77">
        <v>186.28</v>
      </c>
      <c r="J102" s="77">
        <v>26200</v>
      </c>
      <c r="K102" s="77">
        <v>0</v>
      </c>
      <c r="L102" s="77">
        <v>48.80536</v>
      </c>
      <c r="M102" s="78">
        <v>0</v>
      </c>
      <c r="N102" s="78">
        <v>3.5999999999999999E-3</v>
      </c>
      <c r="O102" s="78">
        <v>5.0000000000000001E-4</v>
      </c>
    </row>
    <row r="103" spans="2:15">
      <c r="B103" t="s">
        <v>1467</v>
      </c>
      <c r="C103" t="s">
        <v>1468</v>
      </c>
      <c r="D103" t="s">
        <v>100</v>
      </c>
      <c r="E103" t="s">
        <v>123</v>
      </c>
      <c r="F103" t="s">
        <v>1469</v>
      </c>
      <c r="G103" t="s">
        <v>127</v>
      </c>
      <c r="H103" t="s">
        <v>102</v>
      </c>
      <c r="I103" s="77">
        <v>21324.16</v>
      </c>
      <c r="J103" s="77">
        <v>180</v>
      </c>
      <c r="K103" s="77">
        <v>0</v>
      </c>
      <c r="L103" s="77">
        <v>38.383488</v>
      </c>
      <c r="M103" s="78">
        <v>0</v>
      </c>
      <c r="N103" s="78">
        <v>2.8E-3</v>
      </c>
      <c r="O103" s="78">
        <v>4.0000000000000002E-4</v>
      </c>
    </row>
    <row r="104" spans="2:15">
      <c r="B104" t="s">
        <v>1470</v>
      </c>
      <c r="C104" t="s">
        <v>1471</v>
      </c>
      <c r="D104" t="s">
        <v>100</v>
      </c>
      <c r="E104" t="s">
        <v>123</v>
      </c>
      <c r="F104" t="s">
        <v>1472</v>
      </c>
      <c r="G104" t="s">
        <v>128</v>
      </c>
      <c r="H104" t="s">
        <v>102</v>
      </c>
      <c r="I104" s="77">
        <v>712.2</v>
      </c>
      <c r="J104" s="77">
        <v>657.6</v>
      </c>
      <c r="K104" s="77">
        <v>0</v>
      </c>
      <c r="L104" s="77">
        <v>4.6834271999999997</v>
      </c>
      <c r="M104" s="78">
        <v>0</v>
      </c>
      <c r="N104" s="78">
        <v>2.9999999999999997E-4</v>
      </c>
      <c r="O104" s="78">
        <v>1E-4</v>
      </c>
    </row>
    <row r="105" spans="2:15">
      <c r="B105" t="s">
        <v>1473</v>
      </c>
      <c r="C105" t="s">
        <v>1474</v>
      </c>
      <c r="D105" t="s">
        <v>100</v>
      </c>
      <c r="E105" t="s">
        <v>123</v>
      </c>
      <c r="F105" t="s">
        <v>1475</v>
      </c>
      <c r="G105" t="s">
        <v>128</v>
      </c>
      <c r="H105" t="s">
        <v>102</v>
      </c>
      <c r="I105" s="77">
        <v>1880.18</v>
      </c>
      <c r="J105" s="77">
        <v>1546</v>
      </c>
      <c r="K105" s="77">
        <v>0</v>
      </c>
      <c r="L105" s="77">
        <v>29.0675828</v>
      </c>
      <c r="M105" s="78">
        <v>0</v>
      </c>
      <c r="N105" s="78">
        <v>2.0999999999999999E-3</v>
      </c>
      <c r="O105" s="78">
        <v>2.9999999999999997E-4</v>
      </c>
    </row>
    <row r="106" spans="2:15">
      <c r="B106" t="s">
        <v>1476</v>
      </c>
      <c r="C106" t="s">
        <v>1477</v>
      </c>
      <c r="D106" t="s">
        <v>100</v>
      </c>
      <c r="E106" t="s">
        <v>123</v>
      </c>
      <c r="F106" t="s">
        <v>1478</v>
      </c>
      <c r="G106" t="s">
        <v>129</v>
      </c>
      <c r="H106" t="s">
        <v>102</v>
      </c>
      <c r="I106" s="77">
        <v>208.86</v>
      </c>
      <c r="J106" s="77">
        <v>7005</v>
      </c>
      <c r="K106" s="77">
        <v>0</v>
      </c>
      <c r="L106" s="77">
        <v>14.630642999999999</v>
      </c>
      <c r="M106" s="78">
        <v>0</v>
      </c>
      <c r="N106" s="78">
        <v>1.1000000000000001E-3</v>
      </c>
      <c r="O106" s="78">
        <v>2.0000000000000001E-4</v>
      </c>
    </row>
    <row r="107" spans="2:15">
      <c r="B107" t="s">
        <v>1479</v>
      </c>
      <c r="C107" t="s">
        <v>1480</v>
      </c>
      <c r="D107" t="s">
        <v>100</v>
      </c>
      <c r="E107" t="s">
        <v>123</v>
      </c>
      <c r="F107" t="s">
        <v>1481</v>
      </c>
      <c r="G107" t="s">
        <v>129</v>
      </c>
      <c r="H107" t="s">
        <v>102</v>
      </c>
      <c r="I107" s="77">
        <v>8.3800000000000008</v>
      </c>
      <c r="J107" s="77">
        <v>11580</v>
      </c>
      <c r="K107" s="77">
        <v>0</v>
      </c>
      <c r="L107" s="77">
        <v>0.97040400000000004</v>
      </c>
      <c r="M107" s="78">
        <v>0</v>
      </c>
      <c r="N107" s="78">
        <v>1E-4</v>
      </c>
      <c r="O107" s="78">
        <v>0</v>
      </c>
    </row>
    <row r="108" spans="2:15">
      <c r="B108" t="s">
        <v>1482</v>
      </c>
      <c r="C108" t="s">
        <v>1483</v>
      </c>
      <c r="D108" t="s">
        <v>100</v>
      </c>
      <c r="E108" t="s">
        <v>123</v>
      </c>
      <c r="F108" t="s">
        <v>1484</v>
      </c>
      <c r="G108" t="s">
        <v>132</v>
      </c>
      <c r="H108" t="s">
        <v>102</v>
      </c>
      <c r="I108" s="77">
        <v>4977.41</v>
      </c>
      <c r="J108" s="77">
        <v>1460</v>
      </c>
      <c r="K108" s="77">
        <v>0</v>
      </c>
      <c r="L108" s="77">
        <v>72.670186000000001</v>
      </c>
      <c r="M108" s="78">
        <v>0</v>
      </c>
      <c r="N108" s="78">
        <v>5.3E-3</v>
      </c>
      <c r="O108" s="78">
        <v>8.0000000000000004E-4</v>
      </c>
    </row>
    <row r="109" spans="2:15">
      <c r="B109" t="s">
        <v>1485</v>
      </c>
      <c r="C109" t="s">
        <v>1486</v>
      </c>
      <c r="D109" t="s">
        <v>100</v>
      </c>
      <c r="E109" t="s">
        <v>123</v>
      </c>
      <c r="F109" t="s">
        <v>645</v>
      </c>
      <c r="G109" t="s">
        <v>132</v>
      </c>
      <c r="H109" t="s">
        <v>102</v>
      </c>
      <c r="I109" s="77">
        <v>4412.79</v>
      </c>
      <c r="J109" s="77">
        <v>1279</v>
      </c>
      <c r="K109" s="77">
        <v>0</v>
      </c>
      <c r="L109" s="77">
        <v>56.439584099999998</v>
      </c>
      <c r="M109" s="78">
        <v>0</v>
      </c>
      <c r="N109" s="78">
        <v>4.1000000000000003E-3</v>
      </c>
      <c r="O109" s="78">
        <v>5.9999999999999995E-4</v>
      </c>
    </row>
    <row r="110" spans="2:15">
      <c r="B110" s="79" t="s">
        <v>1487</v>
      </c>
      <c r="E110" s="16"/>
      <c r="F110" s="16"/>
      <c r="G110" s="16"/>
      <c r="I110" s="81">
        <v>97450.69</v>
      </c>
      <c r="K110" s="81">
        <v>0.16625999999999999</v>
      </c>
      <c r="L110" s="81">
        <v>762.78970656000001</v>
      </c>
      <c r="N110" s="80">
        <v>5.5899999999999998E-2</v>
      </c>
      <c r="O110" s="80">
        <v>8.2000000000000007E-3</v>
      </c>
    </row>
    <row r="111" spans="2:15">
      <c r="B111" t="s">
        <v>1488</v>
      </c>
      <c r="C111" t="s">
        <v>1489</v>
      </c>
      <c r="D111" t="s">
        <v>100</v>
      </c>
      <c r="E111" t="s">
        <v>123</v>
      </c>
      <c r="F111" t="s">
        <v>1490</v>
      </c>
      <c r="G111" t="s">
        <v>1491</v>
      </c>
      <c r="H111" t="s">
        <v>102</v>
      </c>
      <c r="I111" s="77">
        <v>330.71</v>
      </c>
      <c r="J111" s="77">
        <v>206</v>
      </c>
      <c r="K111" s="77">
        <v>0</v>
      </c>
      <c r="L111" s="77">
        <v>0.68126260000000005</v>
      </c>
      <c r="M111" s="78">
        <v>0</v>
      </c>
      <c r="N111" s="78">
        <v>0</v>
      </c>
      <c r="O111" s="78">
        <v>0</v>
      </c>
    </row>
    <row r="112" spans="2:15">
      <c r="B112" t="s">
        <v>1492</v>
      </c>
      <c r="C112" t="s">
        <v>1493</v>
      </c>
      <c r="D112" t="s">
        <v>100</v>
      </c>
      <c r="E112" t="s">
        <v>123</v>
      </c>
      <c r="F112" t="s">
        <v>1494</v>
      </c>
      <c r="G112" t="s">
        <v>1491</v>
      </c>
      <c r="H112" t="s">
        <v>102</v>
      </c>
      <c r="I112" s="77">
        <v>737.82</v>
      </c>
      <c r="J112" s="77">
        <v>5770</v>
      </c>
      <c r="K112" s="77">
        <v>0</v>
      </c>
      <c r="L112" s="77">
        <v>42.572214000000002</v>
      </c>
      <c r="M112" s="78">
        <v>0</v>
      </c>
      <c r="N112" s="78">
        <v>3.0999999999999999E-3</v>
      </c>
      <c r="O112" s="78">
        <v>5.0000000000000001E-4</v>
      </c>
    </row>
    <row r="113" spans="2:15">
      <c r="B113" t="s">
        <v>1495</v>
      </c>
      <c r="C113" t="s">
        <v>1496</v>
      </c>
      <c r="D113" t="s">
        <v>100</v>
      </c>
      <c r="E113" t="s">
        <v>123</v>
      </c>
      <c r="F113" t="s">
        <v>1497</v>
      </c>
      <c r="G113" t="s">
        <v>356</v>
      </c>
      <c r="H113" t="s">
        <v>102</v>
      </c>
      <c r="I113" s="77">
        <v>419</v>
      </c>
      <c r="J113" s="77">
        <v>4378</v>
      </c>
      <c r="K113" s="77">
        <v>0</v>
      </c>
      <c r="L113" s="77">
        <v>18.343820000000001</v>
      </c>
      <c r="M113" s="78">
        <v>0</v>
      </c>
      <c r="N113" s="78">
        <v>1.2999999999999999E-3</v>
      </c>
      <c r="O113" s="78">
        <v>2.0000000000000001E-4</v>
      </c>
    </row>
    <row r="114" spans="2:15">
      <c r="B114" t="s">
        <v>1498</v>
      </c>
      <c r="C114" t="s">
        <v>1499</v>
      </c>
      <c r="D114" t="s">
        <v>100</v>
      </c>
      <c r="E114" t="s">
        <v>123</v>
      </c>
      <c r="F114" t="s">
        <v>1500</v>
      </c>
      <c r="G114" t="s">
        <v>356</v>
      </c>
      <c r="H114" t="s">
        <v>102</v>
      </c>
      <c r="I114" s="77">
        <v>12810.19</v>
      </c>
      <c r="J114" s="77">
        <v>315</v>
      </c>
      <c r="K114" s="77">
        <v>0</v>
      </c>
      <c r="L114" s="77">
        <v>40.352098499999997</v>
      </c>
      <c r="M114" s="78">
        <v>0</v>
      </c>
      <c r="N114" s="78">
        <v>3.0000000000000001E-3</v>
      </c>
      <c r="O114" s="78">
        <v>4.0000000000000002E-4</v>
      </c>
    </row>
    <row r="115" spans="2:15">
      <c r="B115" t="s">
        <v>1501</v>
      </c>
      <c r="C115" t="s">
        <v>1502</v>
      </c>
      <c r="D115" t="s">
        <v>100</v>
      </c>
      <c r="E115" t="s">
        <v>123</v>
      </c>
      <c r="F115" t="s">
        <v>857</v>
      </c>
      <c r="G115" t="s">
        <v>693</v>
      </c>
      <c r="H115" t="s">
        <v>102</v>
      </c>
      <c r="I115" s="77">
        <v>64.97</v>
      </c>
      <c r="J115" s="77">
        <v>6622</v>
      </c>
      <c r="K115" s="77">
        <v>0</v>
      </c>
      <c r="L115" s="77">
        <v>4.3023134000000001</v>
      </c>
      <c r="M115" s="78">
        <v>0</v>
      </c>
      <c r="N115" s="78">
        <v>2.9999999999999997E-4</v>
      </c>
      <c r="O115" s="78">
        <v>0</v>
      </c>
    </row>
    <row r="116" spans="2:15">
      <c r="B116" t="s">
        <v>1503</v>
      </c>
      <c r="C116" t="s">
        <v>1504</v>
      </c>
      <c r="D116" t="s">
        <v>100</v>
      </c>
      <c r="E116" t="s">
        <v>123</v>
      </c>
      <c r="F116" t="s">
        <v>1505</v>
      </c>
      <c r="G116" t="s">
        <v>693</v>
      </c>
      <c r="H116" t="s">
        <v>102</v>
      </c>
      <c r="I116" s="77">
        <v>670.57</v>
      </c>
      <c r="J116" s="77">
        <v>956.7</v>
      </c>
      <c r="K116" s="77">
        <v>0</v>
      </c>
      <c r="L116" s="77">
        <v>6.4153431899999998</v>
      </c>
      <c r="M116" s="78">
        <v>0</v>
      </c>
      <c r="N116" s="78">
        <v>5.0000000000000001E-4</v>
      </c>
      <c r="O116" s="78">
        <v>1E-4</v>
      </c>
    </row>
    <row r="117" spans="2:15">
      <c r="B117" t="s">
        <v>1506</v>
      </c>
      <c r="C117" t="s">
        <v>1507</v>
      </c>
      <c r="D117" t="s">
        <v>100</v>
      </c>
      <c r="E117" t="s">
        <v>123</v>
      </c>
      <c r="F117" t="s">
        <v>1508</v>
      </c>
      <c r="G117" t="s">
        <v>693</v>
      </c>
      <c r="H117" t="s">
        <v>102</v>
      </c>
      <c r="I117" s="77">
        <v>767.55</v>
      </c>
      <c r="J117" s="77">
        <v>531.6</v>
      </c>
      <c r="K117" s="77">
        <v>0</v>
      </c>
      <c r="L117" s="77">
        <v>4.0802958</v>
      </c>
      <c r="M117" s="78">
        <v>0</v>
      </c>
      <c r="N117" s="78">
        <v>2.9999999999999997E-4</v>
      </c>
      <c r="O117" s="78">
        <v>0</v>
      </c>
    </row>
    <row r="118" spans="2:15">
      <c r="B118" t="s">
        <v>1509</v>
      </c>
      <c r="C118" t="s">
        <v>1510</v>
      </c>
      <c r="D118" t="s">
        <v>100</v>
      </c>
      <c r="E118" t="s">
        <v>123</v>
      </c>
      <c r="F118" t="s">
        <v>1511</v>
      </c>
      <c r="G118" t="s">
        <v>693</v>
      </c>
      <c r="H118" t="s">
        <v>102</v>
      </c>
      <c r="I118" s="77">
        <v>724.83</v>
      </c>
      <c r="J118" s="77">
        <v>510.4</v>
      </c>
      <c r="K118" s="77">
        <v>0</v>
      </c>
      <c r="L118" s="77">
        <v>3.6995323199999999</v>
      </c>
      <c r="M118" s="78">
        <v>0</v>
      </c>
      <c r="N118" s="78">
        <v>2.9999999999999997E-4</v>
      </c>
      <c r="O118" s="78">
        <v>0</v>
      </c>
    </row>
    <row r="119" spans="2:15">
      <c r="B119" t="s">
        <v>1512</v>
      </c>
      <c r="C119" t="s">
        <v>1513</v>
      </c>
      <c r="D119" t="s">
        <v>100</v>
      </c>
      <c r="E119" t="s">
        <v>123</v>
      </c>
      <c r="F119" t="s">
        <v>1514</v>
      </c>
      <c r="G119" t="s">
        <v>607</v>
      </c>
      <c r="H119" t="s">
        <v>102</v>
      </c>
      <c r="I119" s="77">
        <v>7534.87</v>
      </c>
      <c r="J119" s="77">
        <v>182.7</v>
      </c>
      <c r="K119" s="77">
        <v>0</v>
      </c>
      <c r="L119" s="77">
        <v>13.766207489999999</v>
      </c>
      <c r="M119" s="78">
        <v>0</v>
      </c>
      <c r="N119" s="78">
        <v>1E-3</v>
      </c>
      <c r="O119" s="78">
        <v>1E-4</v>
      </c>
    </row>
    <row r="120" spans="2:15">
      <c r="B120" t="s">
        <v>1515</v>
      </c>
      <c r="C120" t="s">
        <v>1516</v>
      </c>
      <c r="D120" t="s">
        <v>100</v>
      </c>
      <c r="E120" t="s">
        <v>123</v>
      </c>
      <c r="F120" t="s">
        <v>1517</v>
      </c>
      <c r="G120" t="s">
        <v>1518</v>
      </c>
      <c r="H120" t="s">
        <v>102</v>
      </c>
      <c r="I120" s="77">
        <v>222.52</v>
      </c>
      <c r="J120" s="77">
        <v>1951</v>
      </c>
      <c r="K120" s="77">
        <v>0</v>
      </c>
      <c r="L120" s="77">
        <v>4.3413652000000003</v>
      </c>
      <c r="M120" s="78">
        <v>0</v>
      </c>
      <c r="N120" s="78">
        <v>2.9999999999999997E-4</v>
      </c>
      <c r="O120" s="78">
        <v>0</v>
      </c>
    </row>
    <row r="121" spans="2:15">
      <c r="B121" t="s">
        <v>1519</v>
      </c>
      <c r="C121" t="s">
        <v>1520</v>
      </c>
      <c r="D121" t="s">
        <v>100</v>
      </c>
      <c r="E121" t="s">
        <v>123</v>
      </c>
      <c r="F121" t="s">
        <v>849</v>
      </c>
      <c r="G121" t="s">
        <v>590</v>
      </c>
      <c r="H121" t="s">
        <v>102</v>
      </c>
      <c r="I121" s="77">
        <v>148.80000000000001</v>
      </c>
      <c r="J121" s="77">
        <v>3235</v>
      </c>
      <c r="K121" s="77">
        <v>0</v>
      </c>
      <c r="L121" s="77">
        <v>4.8136799999999997</v>
      </c>
      <c r="M121" s="78">
        <v>0</v>
      </c>
      <c r="N121" s="78">
        <v>4.0000000000000002E-4</v>
      </c>
      <c r="O121" s="78">
        <v>1E-4</v>
      </c>
    </row>
    <row r="122" spans="2:15">
      <c r="B122" t="s">
        <v>1521</v>
      </c>
      <c r="C122" t="s">
        <v>1522</v>
      </c>
      <c r="D122" t="s">
        <v>100</v>
      </c>
      <c r="E122" t="s">
        <v>123</v>
      </c>
      <c r="F122" t="s">
        <v>1523</v>
      </c>
      <c r="G122" t="s">
        <v>590</v>
      </c>
      <c r="H122" t="s">
        <v>102</v>
      </c>
      <c r="I122" s="77">
        <v>165</v>
      </c>
      <c r="J122" s="77">
        <v>28700</v>
      </c>
      <c r="K122" s="77">
        <v>0</v>
      </c>
      <c r="L122" s="77">
        <v>47.354999999999997</v>
      </c>
      <c r="M122" s="78">
        <v>0</v>
      </c>
      <c r="N122" s="78">
        <v>3.5000000000000001E-3</v>
      </c>
      <c r="O122" s="78">
        <v>5.0000000000000001E-4</v>
      </c>
    </row>
    <row r="123" spans="2:15">
      <c r="B123" t="s">
        <v>1524</v>
      </c>
      <c r="C123" t="s">
        <v>1525</v>
      </c>
      <c r="D123" t="s">
        <v>100</v>
      </c>
      <c r="E123" t="s">
        <v>123</v>
      </c>
      <c r="F123" t="s">
        <v>1526</v>
      </c>
      <c r="G123" t="s">
        <v>590</v>
      </c>
      <c r="H123" t="s">
        <v>102</v>
      </c>
      <c r="I123" s="77">
        <v>5.13</v>
      </c>
      <c r="J123" s="77">
        <v>158.5</v>
      </c>
      <c r="K123" s="77">
        <v>0</v>
      </c>
      <c r="L123" s="77">
        <v>8.1310500000000008E-3</v>
      </c>
      <c r="M123" s="78">
        <v>0</v>
      </c>
      <c r="N123" s="78">
        <v>0</v>
      </c>
      <c r="O123" s="78">
        <v>0</v>
      </c>
    </row>
    <row r="124" spans="2:15">
      <c r="B124" t="s">
        <v>1527</v>
      </c>
      <c r="C124" t="s">
        <v>1528</v>
      </c>
      <c r="D124" t="s">
        <v>100</v>
      </c>
      <c r="E124" t="s">
        <v>123</v>
      </c>
      <c r="F124" t="s">
        <v>839</v>
      </c>
      <c r="G124" t="s">
        <v>590</v>
      </c>
      <c r="H124" t="s">
        <v>102</v>
      </c>
      <c r="I124" s="77">
        <v>1055.81</v>
      </c>
      <c r="J124" s="77">
        <v>2255</v>
      </c>
      <c r="K124" s="77">
        <v>0</v>
      </c>
      <c r="L124" s="77">
        <v>23.808515499999999</v>
      </c>
      <c r="M124" s="78">
        <v>0</v>
      </c>
      <c r="N124" s="78">
        <v>1.6999999999999999E-3</v>
      </c>
      <c r="O124" s="78">
        <v>2.9999999999999997E-4</v>
      </c>
    </row>
    <row r="125" spans="2:15">
      <c r="B125" t="s">
        <v>1529</v>
      </c>
      <c r="C125" t="s">
        <v>1530</v>
      </c>
      <c r="D125" t="s">
        <v>100</v>
      </c>
      <c r="E125" t="s">
        <v>123</v>
      </c>
      <c r="F125" t="s">
        <v>1531</v>
      </c>
      <c r="G125" t="s">
        <v>590</v>
      </c>
      <c r="H125" t="s">
        <v>102</v>
      </c>
      <c r="I125" s="77">
        <v>769.22</v>
      </c>
      <c r="J125" s="77">
        <v>3471</v>
      </c>
      <c r="K125" s="77">
        <v>0</v>
      </c>
      <c r="L125" s="77">
        <v>26.699626200000001</v>
      </c>
      <c r="M125" s="78">
        <v>0</v>
      </c>
      <c r="N125" s="78">
        <v>2E-3</v>
      </c>
      <c r="O125" s="78">
        <v>2.9999999999999997E-4</v>
      </c>
    </row>
    <row r="126" spans="2:15">
      <c r="B126" t="s">
        <v>1532</v>
      </c>
      <c r="C126" t="s">
        <v>1533</v>
      </c>
      <c r="D126" t="s">
        <v>100</v>
      </c>
      <c r="E126" t="s">
        <v>123</v>
      </c>
      <c r="F126" t="s">
        <v>1534</v>
      </c>
      <c r="G126" t="s">
        <v>1535</v>
      </c>
      <c r="H126" t="s">
        <v>102</v>
      </c>
      <c r="I126" s="77">
        <v>111.97</v>
      </c>
      <c r="J126" s="77">
        <v>1975</v>
      </c>
      <c r="K126" s="77">
        <v>0</v>
      </c>
      <c r="L126" s="77">
        <v>2.2114075</v>
      </c>
      <c r="M126" s="78">
        <v>0</v>
      </c>
      <c r="N126" s="78">
        <v>2.0000000000000001E-4</v>
      </c>
      <c r="O126" s="78">
        <v>0</v>
      </c>
    </row>
    <row r="127" spans="2:15">
      <c r="B127" t="s">
        <v>1536</v>
      </c>
      <c r="C127" t="s">
        <v>1537</v>
      </c>
      <c r="D127" t="s">
        <v>100</v>
      </c>
      <c r="E127" t="s">
        <v>123</v>
      </c>
      <c r="F127" t="s">
        <v>1538</v>
      </c>
      <c r="G127" t="s">
        <v>1535</v>
      </c>
      <c r="H127" t="s">
        <v>102</v>
      </c>
      <c r="I127" s="77">
        <v>440.12</v>
      </c>
      <c r="J127" s="77">
        <v>474.8</v>
      </c>
      <c r="K127" s="77">
        <v>0</v>
      </c>
      <c r="L127" s="77">
        <v>2.0896897600000002</v>
      </c>
      <c r="M127" s="78">
        <v>0</v>
      </c>
      <c r="N127" s="78">
        <v>2.0000000000000001E-4</v>
      </c>
      <c r="O127" s="78">
        <v>0</v>
      </c>
    </row>
    <row r="128" spans="2:15">
      <c r="B128" t="s">
        <v>1539</v>
      </c>
      <c r="C128" t="s">
        <v>1540</v>
      </c>
      <c r="D128" t="s">
        <v>100</v>
      </c>
      <c r="E128" t="s">
        <v>123</v>
      </c>
      <c r="F128" t="s">
        <v>1541</v>
      </c>
      <c r="G128" t="s">
        <v>112</v>
      </c>
      <c r="H128" t="s">
        <v>102</v>
      </c>
      <c r="I128" s="77">
        <v>211.23</v>
      </c>
      <c r="J128" s="77">
        <v>9912</v>
      </c>
      <c r="K128" s="77">
        <v>0</v>
      </c>
      <c r="L128" s="77">
        <v>20.937117600000001</v>
      </c>
      <c r="M128" s="78">
        <v>1E-4</v>
      </c>
      <c r="N128" s="78">
        <v>1.5E-3</v>
      </c>
      <c r="O128" s="78">
        <v>2.0000000000000001E-4</v>
      </c>
    </row>
    <row r="129" spans="2:15">
      <c r="B129" t="s">
        <v>1542</v>
      </c>
      <c r="C129" t="s">
        <v>1543</v>
      </c>
      <c r="D129" t="s">
        <v>100</v>
      </c>
      <c r="E129" t="s">
        <v>123</v>
      </c>
      <c r="F129" t="s">
        <v>1544</v>
      </c>
      <c r="G129" t="s">
        <v>112</v>
      </c>
      <c r="H129" t="s">
        <v>102</v>
      </c>
      <c r="I129" s="77">
        <v>461.37</v>
      </c>
      <c r="J129" s="77">
        <v>2461</v>
      </c>
      <c r="K129" s="77">
        <v>0</v>
      </c>
      <c r="L129" s="77">
        <v>11.354315700000001</v>
      </c>
      <c r="M129" s="78">
        <v>0</v>
      </c>
      <c r="N129" s="78">
        <v>8.0000000000000004E-4</v>
      </c>
      <c r="O129" s="78">
        <v>1E-4</v>
      </c>
    </row>
    <row r="130" spans="2:15">
      <c r="B130" t="s">
        <v>1545</v>
      </c>
      <c r="C130" t="s">
        <v>1546</v>
      </c>
      <c r="D130" t="s">
        <v>100</v>
      </c>
      <c r="E130" t="s">
        <v>123</v>
      </c>
      <c r="F130" t="s">
        <v>1547</v>
      </c>
      <c r="G130" t="s">
        <v>112</v>
      </c>
      <c r="H130" t="s">
        <v>102</v>
      </c>
      <c r="I130" s="77">
        <v>107.38</v>
      </c>
      <c r="J130" s="77">
        <v>7850</v>
      </c>
      <c r="K130" s="77">
        <v>0</v>
      </c>
      <c r="L130" s="77">
        <v>8.4293300000000002</v>
      </c>
      <c r="M130" s="78">
        <v>0</v>
      </c>
      <c r="N130" s="78">
        <v>5.9999999999999995E-4</v>
      </c>
      <c r="O130" s="78">
        <v>1E-4</v>
      </c>
    </row>
    <row r="131" spans="2:15">
      <c r="B131" t="s">
        <v>1548</v>
      </c>
      <c r="C131" t="s">
        <v>1549</v>
      </c>
      <c r="D131" t="s">
        <v>100</v>
      </c>
      <c r="E131" t="s">
        <v>123</v>
      </c>
      <c r="F131" t="s">
        <v>1550</v>
      </c>
      <c r="G131" t="s">
        <v>112</v>
      </c>
      <c r="H131" t="s">
        <v>102</v>
      </c>
      <c r="I131" s="77">
        <v>2535.44</v>
      </c>
      <c r="J131" s="77">
        <v>636.5</v>
      </c>
      <c r="K131" s="77">
        <v>0.16625999999999999</v>
      </c>
      <c r="L131" s="77">
        <v>16.304335600000002</v>
      </c>
      <c r="M131" s="78">
        <v>0</v>
      </c>
      <c r="N131" s="78">
        <v>1.1999999999999999E-3</v>
      </c>
      <c r="O131" s="78">
        <v>2.0000000000000001E-4</v>
      </c>
    </row>
    <row r="132" spans="2:15">
      <c r="B132" t="s">
        <v>1551</v>
      </c>
      <c r="C132" t="s">
        <v>1552</v>
      </c>
      <c r="D132" t="s">
        <v>100</v>
      </c>
      <c r="E132" t="s">
        <v>123</v>
      </c>
      <c r="F132" t="s">
        <v>696</v>
      </c>
      <c r="G132" t="s">
        <v>112</v>
      </c>
      <c r="H132" t="s">
        <v>102</v>
      </c>
      <c r="I132" s="77">
        <v>359.39</v>
      </c>
      <c r="J132" s="77">
        <v>6.5</v>
      </c>
      <c r="K132" s="77">
        <v>0</v>
      </c>
      <c r="L132" s="77">
        <v>2.3360349999999998E-2</v>
      </c>
      <c r="M132" s="78">
        <v>0</v>
      </c>
      <c r="N132" s="78">
        <v>0</v>
      </c>
      <c r="O132" s="78">
        <v>0</v>
      </c>
    </row>
    <row r="133" spans="2:15">
      <c r="B133" t="s">
        <v>1553</v>
      </c>
      <c r="C133" t="s">
        <v>1554</v>
      </c>
      <c r="D133" t="s">
        <v>100</v>
      </c>
      <c r="E133" t="s">
        <v>123</v>
      </c>
      <c r="F133" t="s">
        <v>1555</v>
      </c>
      <c r="G133" t="s">
        <v>112</v>
      </c>
      <c r="H133" t="s">
        <v>102</v>
      </c>
      <c r="I133" s="77">
        <v>529.97</v>
      </c>
      <c r="J133" s="77">
        <v>8907</v>
      </c>
      <c r="K133" s="77">
        <v>0</v>
      </c>
      <c r="L133" s="77">
        <v>47.204427899999999</v>
      </c>
      <c r="M133" s="78">
        <v>0</v>
      </c>
      <c r="N133" s="78">
        <v>3.5000000000000001E-3</v>
      </c>
      <c r="O133" s="78">
        <v>5.0000000000000001E-4</v>
      </c>
    </row>
    <row r="134" spans="2:15">
      <c r="B134" t="s">
        <v>1556</v>
      </c>
      <c r="C134" t="s">
        <v>1557</v>
      </c>
      <c r="D134" t="s">
        <v>100</v>
      </c>
      <c r="E134" t="s">
        <v>123</v>
      </c>
      <c r="F134" t="s">
        <v>1558</v>
      </c>
      <c r="G134" t="s">
        <v>872</v>
      </c>
      <c r="H134" t="s">
        <v>102</v>
      </c>
      <c r="I134" s="77">
        <v>533.27</v>
      </c>
      <c r="J134" s="77">
        <v>862.9</v>
      </c>
      <c r="K134" s="77">
        <v>0</v>
      </c>
      <c r="L134" s="77">
        <v>4.6015868299999996</v>
      </c>
      <c r="M134" s="78">
        <v>0</v>
      </c>
      <c r="N134" s="78">
        <v>2.9999999999999997E-4</v>
      </c>
      <c r="O134" s="78">
        <v>0</v>
      </c>
    </row>
    <row r="135" spans="2:15">
      <c r="B135" t="s">
        <v>1559</v>
      </c>
      <c r="C135" t="s">
        <v>1560</v>
      </c>
      <c r="D135" t="s">
        <v>100</v>
      </c>
      <c r="E135" t="s">
        <v>123</v>
      </c>
      <c r="F135" t="s">
        <v>871</v>
      </c>
      <c r="G135" t="s">
        <v>872</v>
      </c>
      <c r="H135" t="s">
        <v>102</v>
      </c>
      <c r="I135" s="77">
        <v>1622.97</v>
      </c>
      <c r="J135" s="77">
        <v>1176</v>
      </c>
      <c r="K135" s="77">
        <v>0</v>
      </c>
      <c r="L135" s="77">
        <v>19.0861272</v>
      </c>
      <c r="M135" s="78">
        <v>0</v>
      </c>
      <c r="N135" s="78">
        <v>1.4E-3</v>
      </c>
      <c r="O135" s="78">
        <v>2.0000000000000001E-4</v>
      </c>
    </row>
    <row r="136" spans="2:15">
      <c r="B136" t="s">
        <v>1561</v>
      </c>
      <c r="C136" t="s">
        <v>1562</v>
      </c>
      <c r="D136" t="s">
        <v>100</v>
      </c>
      <c r="E136" t="s">
        <v>123</v>
      </c>
      <c r="F136" t="s">
        <v>1563</v>
      </c>
      <c r="G136" t="s">
        <v>1564</v>
      </c>
      <c r="H136" t="s">
        <v>102</v>
      </c>
      <c r="I136" s="77">
        <v>733.29</v>
      </c>
      <c r="J136" s="77">
        <v>343.1</v>
      </c>
      <c r="K136" s="77">
        <v>0</v>
      </c>
      <c r="L136" s="77">
        <v>2.5159179900000002</v>
      </c>
      <c r="M136" s="78">
        <v>0</v>
      </c>
      <c r="N136" s="78">
        <v>2.0000000000000001E-4</v>
      </c>
      <c r="O136" s="78">
        <v>0</v>
      </c>
    </row>
    <row r="137" spans="2:15">
      <c r="B137" t="s">
        <v>1565</v>
      </c>
      <c r="C137" t="s">
        <v>1566</v>
      </c>
      <c r="D137" t="s">
        <v>100</v>
      </c>
      <c r="E137" t="s">
        <v>123</v>
      </c>
      <c r="F137" t="s">
        <v>1567</v>
      </c>
      <c r="G137" t="s">
        <v>519</v>
      </c>
      <c r="H137" t="s">
        <v>102</v>
      </c>
      <c r="I137" s="77">
        <v>907.52</v>
      </c>
      <c r="J137" s="77">
        <v>1067</v>
      </c>
      <c r="K137" s="77">
        <v>0</v>
      </c>
      <c r="L137" s="77">
        <v>9.6832384000000005</v>
      </c>
      <c r="M137" s="78">
        <v>0</v>
      </c>
      <c r="N137" s="78">
        <v>6.9999999999999999E-4</v>
      </c>
      <c r="O137" s="78">
        <v>1E-4</v>
      </c>
    </row>
    <row r="138" spans="2:15">
      <c r="B138" t="s">
        <v>1568</v>
      </c>
      <c r="C138" t="s">
        <v>1569</v>
      </c>
      <c r="D138" t="s">
        <v>100</v>
      </c>
      <c r="E138" t="s">
        <v>123</v>
      </c>
      <c r="F138" t="s">
        <v>1570</v>
      </c>
      <c r="G138" t="s">
        <v>519</v>
      </c>
      <c r="H138" t="s">
        <v>102</v>
      </c>
      <c r="I138" s="77">
        <v>566.58000000000004</v>
      </c>
      <c r="J138" s="77">
        <v>619.70000000000005</v>
      </c>
      <c r="K138" s="77">
        <v>0</v>
      </c>
      <c r="L138" s="77">
        <v>3.51109626</v>
      </c>
      <c r="M138" s="78">
        <v>0</v>
      </c>
      <c r="N138" s="78">
        <v>2.9999999999999997E-4</v>
      </c>
      <c r="O138" s="78">
        <v>0</v>
      </c>
    </row>
    <row r="139" spans="2:15">
      <c r="B139" t="s">
        <v>1571</v>
      </c>
      <c r="C139" t="s">
        <v>1572</v>
      </c>
      <c r="D139" t="s">
        <v>100</v>
      </c>
      <c r="E139" t="s">
        <v>123</v>
      </c>
      <c r="F139" t="s">
        <v>1573</v>
      </c>
      <c r="G139" t="s">
        <v>519</v>
      </c>
      <c r="H139" t="s">
        <v>102</v>
      </c>
      <c r="I139" s="77">
        <v>247.54</v>
      </c>
      <c r="J139" s="77">
        <v>553.5</v>
      </c>
      <c r="K139" s="77">
        <v>0</v>
      </c>
      <c r="L139" s="77">
        <v>1.3701338999999999</v>
      </c>
      <c r="M139" s="78">
        <v>0</v>
      </c>
      <c r="N139" s="78">
        <v>1E-4</v>
      </c>
      <c r="O139" s="78">
        <v>0</v>
      </c>
    </row>
    <row r="140" spans="2:15">
      <c r="B140" t="s">
        <v>1574</v>
      </c>
      <c r="C140" t="s">
        <v>1575</v>
      </c>
      <c r="D140" t="s">
        <v>100</v>
      </c>
      <c r="E140" t="s">
        <v>123</v>
      </c>
      <c r="F140" t="s">
        <v>1576</v>
      </c>
      <c r="G140" t="s">
        <v>519</v>
      </c>
      <c r="H140" t="s">
        <v>102</v>
      </c>
      <c r="I140" s="77">
        <v>4321.9799999999996</v>
      </c>
      <c r="J140" s="77">
        <v>933</v>
      </c>
      <c r="K140" s="77">
        <v>0</v>
      </c>
      <c r="L140" s="77">
        <v>40.324073400000003</v>
      </c>
      <c r="M140" s="78">
        <v>0</v>
      </c>
      <c r="N140" s="78">
        <v>3.0000000000000001E-3</v>
      </c>
      <c r="O140" s="78">
        <v>4.0000000000000002E-4</v>
      </c>
    </row>
    <row r="141" spans="2:15">
      <c r="B141" t="s">
        <v>1577</v>
      </c>
      <c r="C141" t="s">
        <v>1578</v>
      </c>
      <c r="D141" t="s">
        <v>100</v>
      </c>
      <c r="E141" t="s">
        <v>123</v>
      </c>
      <c r="F141" t="s">
        <v>1579</v>
      </c>
      <c r="G141" t="s">
        <v>519</v>
      </c>
      <c r="H141" t="s">
        <v>102</v>
      </c>
      <c r="I141" s="77">
        <v>543.1</v>
      </c>
      <c r="J141" s="77">
        <v>2450</v>
      </c>
      <c r="K141" s="77">
        <v>0</v>
      </c>
      <c r="L141" s="77">
        <v>13.305949999999999</v>
      </c>
      <c r="M141" s="78">
        <v>0</v>
      </c>
      <c r="N141" s="78">
        <v>1E-3</v>
      </c>
      <c r="O141" s="78">
        <v>1E-4</v>
      </c>
    </row>
    <row r="142" spans="2:15">
      <c r="B142" t="s">
        <v>1580</v>
      </c>
      <c r="C142" t="s">
        <v>1581</v>
      </c>
      <c r="D142" t="s">
        <v>100</v>
      </c>
      <c r="E142" t="s">
        <v>123</v>
      </c>
      <c r="F142" t="s">
        <v>1582</v>
      </c>
      <c r="G142" t="s">
        <v>519</v>
      </c>
      <c r="H142" t="s">
        <v>102</v>
      </c>
      <c r="I142" s="77">
        <v>2776.09</v>
      </c>
      <c r="J142" s="77">
        <v>415.6</v>
      </c>
      <c r="K142" s="77">
        <v>0</v>
      </c>
      <c r="L142" s="77">
        <v>11.53743004</v>
      </c>
      <c r="M142" s="78">
        <v>0</v>
      </c>
      <c r="N142" s="78">
        <v>8.0000000000000004E-4</v>
      </c>
      <c r="O142" s="78">
        <v>1E-4</v>
      </c>
    </row>
    <row r="143" spans="2:15">
      <c r="B143" t="s">
        <v>1583</v>
      </c>
      <c r="C143" t="s">
        <v>1584</v>
      </c>
      <c r="D143" t="s">
        <v>100</v>
      </c>
      <c r="E143" t="s">
        <v>123</v>
      </c>
      <c r="F143" t="s">
        <v>1585</v>
      </c>
      <c r="G143" t="s">
        <v>519</v>
      </c>
      <c r="H143" t="s">
        <v>102</v>
      </c>
      <c r="I143" s="77">
        <v>167.64</v>
      </c>
      <c r="J143" s="77">
        <v>6021</v>
      </c>
      <c r="K143" s="77">
        <v>0</v>
      </c>
      <c r="L143" s="77">
        <v>10.0936044</v>
      </c>
      <c r="M143" s="78">
        <v>0</v>
      </c>
      <c r="N143" s="78">
        <v>6.9999999999999999E-4</v>
      </c>
      <c r="O143" s="78">
        <v>1E-4</v>
      </c>
    </row>
    <row r="144" spans="2:15">
      <c r="B144" t="s">
        <v>1586</v>
      </c>
      <c r="C144" t="s">
        <v>1587</v>
      </c>
      <c r="D144" t="s">
        <v>100</v>
      </c>
      <c r="E144" t="s">
        <v>123</v>
      </c>
      <c r="F144" t="s">
        <v>1588</v>
      </c>
      <c r="G144" t="s">
        <v>519</v>
      </c>
      <c r="H144" t="s">
        <v>102</v>
      </c>
      <c r="I144" s="77">
        <v>657.36</v>
      </c>
      <c r="J144" s="77">
        <v>1028</v>
      </c>
      <c r="K144" s="77">
        <v>0</v>
      </c>
      <c r="L144" s="77">
        <v>6.7576608</v>
      </c>
      <c r="M144" s="78">
        <v>0</v>
      </c>
      <c r="N144" s="78">
        <v>5.0000000000000001E-4</v>
      </c>
      <c r="O144" s="78">
        <v>1E-4</v>
      </c>
    </row>
    <row r="145" spans="2:15">
      <c r="B145" t="s">
        <v>1589</v>
      </c>
      <c r="C145" t="s">
        <v>1590</v>
      </c>
      <c r="D145" t="s">
        <v>100</v>
      </c>
      <c r="E145" t="s">
        <v>123</v>
      </c>
      <c r="F145" t="s">
        <v>1591</v>
      </c>
      <c r="G145" t="s">
        <v>1291</v>
      </c>
      <c r="H145" t="s">
        <v>102</v>
      </c>
      <c r="I145" s="77">
        <v>393.04</v>
      </c>
      <c r="J145" s="77">
        <v>1900</v>
      </c>
      <c r="K145" s="77">
        <v>0</v>
      </c>
      <c r="L145" s="77">
        <v>7.4677600000000002</v>
      </c>
      <c r="M145" s="78">
        <v>0</v>
      </c>
      <c r="N145" s="78">
        <v>5.0000000000000001E-4</v>
      </c>
      <c r="O145" s="78">
        <v>1E-4</v>
      </c>
    </row>
    <row r="146" spans="2:15">
      <c r="B146" t="s">
        <v>1592</v>
      </c>
      <c r="C146" t="s">
        <v>1593</v>
      </c>
      <c r="D146" t="s">
        <v>100</v>
      </c>
      <c r="E146" t="s">
        <v>123</v>
      </c>
      <c r="F146" t="s">
        <v>1594</v>
      </c>
      <c r="G146" t="s">
        <v>1291</v>
      </c>
      <c r="H146" t="s">
        <v>102</v>
      </c>
      <c r="I146" s="77">
        <v>16.579999999999998</v>
      </c>
      <c r="J146" s="77">
        <v>12670</v>
      </c>
      <c r="K146" s="77">
        <v>0</v>
      </c>
      <c r="L146" s="77">
        <v>2.1006860000000001</v>
      </c>
      <c r="M146" s="78">
        <v>0</v>
      </c>
      <c r="N146" s="78">
        <v>2.0000000000000001E-4</v>
      </c>
      <c r="O146" s="78">
        <v>0</v>
      </c>
    </row>
    <row r="147" spans="2:15">
      <c r="B147" t="s">
        <v>1595</v>
      </c>
      <c r="C147" t="s">
        <v>1596</v>
      </c>
      <c r="D147" t="s">
        <v>100</v>
      </c>
      <c r="E147" t="s">
        <v>123</v>
      </c>
      <c r="F147" t="s">
        <v>1597</v>
      </c>
      <c r="G147" t="s">
        <v>1291</v>
      </c>
      <c r="H147" t="s">
        <v>102</v>
      </c>
      <c r="I147" s="77">
        <v>286.14999999999998</v>
      </c>
      <c r="J147" s="77">
        <v>8116</v>
      </c>
      <c r="K147" s="77">
        <v>0</v>
      </c>
      <c r="L147" s="77">
        <v>23.223934</v>
      </c>
      <c r="M147" s="78">
        <v>0</v>
      </c>
      <c r="N147" s="78">
        <v>1.6999999999999999E-3</v>
      </c>
      <c r="O147" s="78">
        <v>2.0000000000000001E-4</v>
      </c>
    </row>
    <row r="148" spans="2:15">
      <c r="B148" t="s">
        <v>1598</v>
      </c>
      <c r="C148" t="s">
        <v>1599</v>
      </c>
      <c r="D148" t="s">
        <v>100</v>
      </c>
      <c r="E148" t="s">
        <v>123</v>
      </c>
      <c r="F148" t="s">
        <v>1600</v>
      </c>
      <c r="G148" t="s">
        <v>1601</v>
      </c>
      <c r="H148" t="s">
        <v>102</v>
      </c>
      <c r="I148" s="77">
        <v>544.84</v>
      </c>
      <c r="J148" s="77">
        <v>635.5</v>
      </c>
      <c r="K148" s="77">
        <v>0</v>
      </c>
      <c r="L148" s="77">
        <v>3.4624581999999999</v>
      </c>
      <c r="M148" s="78">
        <v>0</v>
      </c>
      <c r="N148" s="78">
        <v>2.9999999999999997E-4</v>
      </c>
      <c r="O148" s="78">
        <v>0</v>
      </c>
    </row>
    <row r="149" spans="2:15">
      <c r="B149" t="s">
        <v>1602</v>
      </c>
      <c r="C149" t="s">
        <v>1603</v>
      </c>
      <c r="D149" t="s">
        <v>100</v>
      </c>
      <c r="E149" t="s">
        <v>123</v>
      </c>
      <c r="F149" t="s">
        <v>1604</v>
      </c>
      <c r="G149" t="s">
        <v>844</v>
      </c>
      <c r="H149" t="s">
        <v>102</v>
      </c>
      <c r="I149" s="77">
        <v>270.39</v>
      </c>
      <c r="J149" s="77">
        <v>7412</v>
      </c>
      <c r="K149" s="77">
        <v>0</v>
      </c>
      <c r="L149" s="77">
        <v>20.041306800000001</v>
      </c>
      <c r="M149" s="78">
        <v>0</v>
      </c>
      <c r="N149" s="78">
        <v>1.5E-3</v>
      </c>
      <c r="O149" s="78">
        <v>2.0000000000000001E-4</v>
      </c>
    </row>
    <row r="150" spans="2:15">
      <c r="B150" t="s">
        <v>1605</v>
      </c>
      <c r="C150" t="s">
        <v>1606</v>
      </c>
      <c r="D150" t="s">
        <v>100</v>
      </c>
      <c r="E150" t="s">
        <v>123</v>
      </c>
      <c r="F150" t="s">
        <v>1607</v>
      </c>
      <c r="G150" t="s">
        <v>747</v>
      </c>
      <c r="H150" t="s">
        <v>102</v>
      </c>
      <c r="I150" s="77">
        <v>804.69</v>
      </c>
      <c r="J150" s="77">
        <v>625.9</v>
      </c>
      <c r="K150" s="77">
        <v>0</v>
      </c>
      <c r="L150" s="77">
        <v>5.0365547099999999</v>
      </c>
      <c r="M150" s="78">
        <v>0</v>
      </c>
      <c r="N150" s="78">
        <v>4.0000000000000002E-4</v>
      </c>
      <c r="O150" s="78">
        <v>1E-4</v>
      </c>
    </row>
    <row r="151" spans="2:15">
      <c r="B151" t="s">
        <v>1608</v>
      </c>
      <c r="C151" t="s">
        <v>1609</v>
      </c>
      <c r="D151" t="s">
        <v>100</v>
      </c>
      <c r="E151" t="s">
        <v>123</v>
      </c>
      <c r="F151" t="s">
        <v>1610</v>
      </c>
      <c r="G151" t="s">
        <v>747</v>
      </c>
      <c r="H151" t="s">
        <v>102</v>
      </c>
      <c r="I151" s="77">
        <v>41.15</v>
      </c>
      <c r="J151" s="77">
        <v>6915</v>
      </c>
      <c r="K151" s="77">
        <v>0</v>
      </c>
      <c r="L151" s="77">
        <v>2.8455225</v>
      </c>
      <c r="M151" s="78">
        <v>0</v>
      </c>
      <c r="N151" s="78">
        <v>2.0000000000000001E-4</v>
      </c>
      <c r="O151" s="78">
        <v>0</v>
      </c>
    </row>
    <row r="152" spans="2:15">
      <c r="B152" t="s">
        <v>1611</v>
      </c>
      <c r="C152" t="s">
        <v>1612</v>
      </c>
      <c r="D152" t="s">
        <v>100</v>
      </c>
      <c r="E152" t="s">
        <v>123</v>
      </c>
      <c r="F152" t="s">
        <v>1613</v>
      </c>
      <c r="G152" t="s">
        <v>747</v>
      </c>
      <c r="H152" t="s">
        <v>102</v>
      </c>
      <c r="I152" s="77">
        <v>2776.18</v>
      </c>
      <c r="J152" s="77">
        <v>187.1</v>
      </c>
      <c r="K152" s="77">
        <v>0</v>
      </c>
      <c r="L152" s="77">
        <v>5.1942327800000001</v>
      </c>
      <c r="M152" s="78">
        <v>0</v>
      </c>
      <c r="N152" s="78">
        <v>4.0000000000000002E-4</v>
      </c>
      <c r="O152" s="78">
        <v>1E-4</v>
      </c>
    </row>
    <row r="153" spans="2:15">
      <c r="B153" t="s">
        <v>1614</v>
      </c>
      <c r="C153" t="s">
        <v>1615</v>
      </c>
      <c r="D153" t="s">
        <v>100</v>
      </c>
      <c r="E153" t="s">
        <v>123</v>
      </c>
      <c r="F153" t="s">
        <v>1616</v>
      </c>
      <c r="G153" t="s">
        <v>747</v>
      </c>
      <c r="H153" t="s">
        <v>102</v>
      </c>
      <c r="I153" s="77">
        <v>1065.97</v>
      </c>
      <c r="J153" s="77">
        <v>839.3</v>
      </c>
      <c r="K153" s="77">
        <v>0</v>
      </c>
      <c r="L153" s="77">
        <v>8.9466862099999993</v>
      </c>
      <c r="M153" s="78">
        <v>0</v>
      </c>
      <c r="N153" s="78">
        <v>6.9999999999999999E-4</v>
      </c>
      <c r="O153" s="78">
        <v>1E-4</v>
      </c>
    </row>
    <row r="154" spans="2:15">
      <c r="B154" t="s">
        <v>1617</v>
      </c>
      <c r="C154" t="s">
        <v>1618</v>
      </c>
      <c r="D154" t="s">
        <v>100</v>
      </c>
      <c r="E154" t="s">
        <v>123</v>
      </c>
      <c r="F154" t="s">
        <v>1619</v>
      </c>
      <c r="G154" t="s">
        <v>1295</v>
      </c>
      <c r="H154" t="s">
        <v>102</v>
      </c>
      <c r="I154" s="77">
        <v>223.68</v>
      </c>
      <c r="J154" s="77">
        <v>9957</v>
      </c>
      <c r="K154" s="77">
        <v>0</v>
      </c>
      <c r="L154" s="77">
        <v>22.271817599999999</v>
      </c>
      <c r="M154" s="78">
        <v>0</v>
      </c>
      <c r="N154" s="78">
        <v>1.6000000000000001E-3</v>
      </c>
      <c r="O154" s="78">
        <v>2.0000000000000001E-4</v>
      </c>
    </row>
    <row r="155" spans="2:15">
      <c r="B155" t="s">
        <v>1620</v>
      </c>
      <c r="C155" t="s">
        <v>1621</v>
      </c>
      <c r="D155" t="s">
        <v>100</v>
      </c>
      <c r="E155" t="s">
        <v>123</v>
      </c>
      <c r="F155" t="s">
        <v>1622</v>
      </c>
      <c r="G155" t="s">
        <v>1295</v>
      </c>
      <c r="H155" t="s">
        <v>102</v>
      </c>
      <c r="I155" s="77">
        <v>3017.58</v>
      </c>
      <c r="J155" s="77">
        <v>452.9</v>
      </c>
      <c r="K155" s="77">
        <v>0</v>
      </c>
      <c r="L155" s="77">
        <v>13.666619819999999</v>
      </c>
      <c r="M155" s="78">
        <v>0</v>
      </c>
      <c r="N155" s="78">
        <v>1E-3</v>
      </c>
      <c r="O155" s="78">
        <v>1E-4</v>
      </c>
    </row>
    <row r="156" spans="2:15">
      <c r="B156" t="s">
        <v>1623</v>
      </c>
      <c r="C156" t="s">
        <v>1624</v>
      </c>
      <c r="D156" t="s">
        <v>100</v>
      </c>
      <c r="E156" t="s">
        <v>123</v>
      </c>
      <c r="F156" t="s">
        <v>1625</v>
      </c>
      <c r="G156" t="s">
        <v>1295</v>
      </c>
      <c r="H156" t="s">
        <v>102</v>
      </c>
      <c r="I156" s="77">
        <v>47.07</v>
      </c>
      <c r="J156" s="77">
        <v>18910</v>
      </c>
      <c r="K156" s="77">
        <v>0</v>
      </c>
      <c r="L156" s="77">
        <v>8.9009370000000008</v>
      </c>
      <c r="M156" s="78">
        <v>0</v>
      </c>
      <c r="N156" s="78">
        <v>6.9999999999999999E-4</v>
      </c>
      <c r="O156" s="78">
        <v>1E-4</v>
      </c>
    </row>
    <row r="157" spans="2:15">
      <c r="B157" t="s">
        <v>1626</v>
      </c>
      <c r="C157" t="s">
        <v>1627</v>
      </c>
      <c r="D157" t="s">
        <v>100</v>
      </c>
      <c r="E157" t="s">
        <v>123</v>
      </c>
      <c r="F157" t="s">
        <v>1628</v>
      </c>
      <c r="G157" t="s">
        <v>1295</v>
      </c>
      <c r="H157" t="s">
        <v>102</v>
      </c>
      <c r="I157" s="77">
        <v>339.76</v>
      </c>
      <c r="J157" s="77">
        <v>245.7</v>
      </c>
      <c r="K157" s="77">
        <v>0</v>
      </c>
      <c r="L157" s="77">
        <v>0.83479031999999997</v>
      </c>
      <c r="M157" s="78">
        <v>0</v>
      </c>
      <c r="N157" s="78">
        <v>1E-4</v>
      </c>
      <c r="O157" s="78">
        <v>0</v>
      </c>
    </row>
    <row r="158" spans="2:15">
      <c r="B158" t="s">
        <v>1629</v>
      </c>
      <c r="C158" t="s">
        <v>1630</v>
      </c>
      <c r="D158" t="s">
        <v>100</v>
      </c>
      <c r="E158" t="s">
        <v>123</v>
      </c>
      <c r="F158" t="s">
        <v>1631</v>
      </c>
      <c r="G158" t="s">
        <v>641</v>
      </c>
      <c r="H158" t="s">
        <v>102</v>
      </c>
      <c r="I158" s="77">
        <v>3285.49</v>
      </c>
      <c r="J158" s="77">
        <v>427.1</v>
      </c>
      <c r="K158" s="77">
        <v>0</v>
      </c>
      <c r="L158" s="77">
        <v>14.03232779</v>
      </c>
      <c r="M158" s="78">
        <v>0</v>
      </c>
      <c r="N158" s="78">
        <v>1E-3</v>
      </c>
      <c r="O158" s="78">
        <v>2.0000000000000001E-4</v>
      </c>
    </row>
    <row r="159" spans="2:15">
      <c r="B159" t="s">
        <v>1632</v>
      </c>
      <c r="C159" t="s">
        <v>1633</v>
      </c>
      <c r="D159" t="s">
        <v>100</v>
      </c>
      <c r="E159" t="s">
        <v>123</v>
      </c>
      <c r="F159" t="s">
        <v>862</v>
      </c>
      <c r="G159" t="s">
        <v>349</v>
      </c>
      <c r="H159" t="s">
        <v>102</v>
      </c>
      <c r="I159" s="77">
        <v>3721.69</v>
      </c>
      <c r="J159" s="77">
        <v>566.6</v>
      </c>
      <c r="K159" s="77">
        <v>0</v>
      </c>
      <c r="L159" s="77">
        <v>21.08709554</v>
      </c>
      <c r="M159" s="78">
        <v>1E-4</v>
      </c>
      <c r="N159" s="78">
        <v>1.5E-3</v>
      </c>
      <c r="O159" s="78">
        <v>2.0000000000000001E-4</v>
      </c>
    </row>
    <row r="160" spans="2:15">
      <c r="B160" t="s">
        <v>1634</v>
      </c>
      <c r="C160" t="s">
        <v>1635</v>
      </c>
      <c r="D160" t="s">
        <v>100</v>
      </c>
      <c r="E160" t="s">
        <v>123</v>
      </c>
      <c r="F160" t="s">
        <v>1636</v>
      </c>
      <c r="G160" t="s">
        <v>1637</v>
      </c>
      <c r="H160" t="s">
        <v>102</v>
      </c>
      <c r="I160" s="77">
        <v>8110.32</v>
      </c>
      <c r="J160" s="77">
        <v>147.80000000000001</v>
      </c>
      <c r="K160" s="77">
        <v>0</v>
      </c>
      <c r="L160" s="77">
        <v>11.98705296</v>
      </c>
      <c r="M160" s="78">
        <v>0</v>
      </c>
      <c r="N160" s="78">
        <v>8.9999999999999998E-4</v>
      </c>
      <c r="O160" s="78">
        <v>1E-4</v>
      </c>
    </row>
    <row r="161" spans="2:15">
      <c r="B161" t="s">
        <v>1638</v>
      </c>
      <c r="C161" t="s">
        <v>1639</v>
      </c>
      <c r="D161" t="s">
        <v>100</v>
      </c>
      <c r="E161" t="s">
        <v>123</v>
      </c>
      <c r="F161" t="s">
        <v>1640</v>
      </c>
      <c r="G161" t="s">
        <v>1637</v>
      </c>
      <c r="H161" t="s">
        <v>102</v>
      </c>
      <c r="I161" s="77">
        <v>45.83</v>
      </c>
      <c r="J161" s="77">
        <v>927</v>
      </c>
      <c r="K161" s="77">
        <v>0</v>
      </c>
      <c r="L161" s="77">
        <v>0.4248441</v>
      </c>
      <c r="M161" s="78">
        <v>0</v>
      </c>
      <c r="N161" s="78">
        <v>0</v>
      </c>
      <c r="O161" s="78">
        <v>0</v>
      </c>
    </row>
    <row r="162" spans="2:15">
      <c r="B162" t="s">
        <v>1641</v>
      </c>
      <c r="C162" t="s">
        <v>1642</v>
      </c>
      <c r="D162" t="s">
        <v>100</v>
      </c>
      <c r="E162" t="s">
        <v>123</v>
      </c>
      <c r="F162" t="s">
        <v>1643</v>
      </c>
      <c r="G162" t="s">
        <v>1644</v>
      </c>
      <c r="H162" t="s">
        <v>102</v>
      </c>
      <c r="I162" s="77">
        <v>2407.46</v>
      </c>
      <c r="J162" s="77">
        <v>764.7</v>
      </c>
      <c r="K162" s="77">
        <v>0</v>
      </c>
      <c r="L162" s="77">
        <v>18.40984662</v>
      </c>
      <c r="M162" s="78">
        <v>0</v>
      </c>
      <c r="N162" s="78">
        <v>1.2999999999999999E-3</v>
      </c>
      <c r="O162" s="78">
        <v>2.0000000000000001E-4</v>
      </c>
    </row>
    <row r="163" spans="2:15">
      <c r="B163" t="s">
        <v>1645</v>
      </c>
      <c r="C163" t="s">
        <v>1646</v>
      </c>
      <c r="D163" t="s">
        <v>100</v>
      </c>
      <c r="E163" t="s">
        <v>123</v>
      </c>
      <c r="F163" t="s">
        <v>1647</v>
      </c>
      <c r="G163" t="s">
        <v>125</v>
      </c>
      <c r="H163" t="s">
        <v>102</v>
      </c>
      <c r="I163" s="77">
        <v>42.83</v>
      </c>
      <c r="J163" s="77">
        <v>8800</v>
      </c>
      <c r="K163" s="77">
        <v>0</v>
      </c>
      <c r="L163" s="77">
        <v>3.7690399999999999</v>
      </c>
      <c r="M163" s="78">
        <v>0</v>
      </c>
      <c r="N163" s="78">
        <v>2.9999999999999997E-4</v>
      </c>
      <c r="O163" s="78">
        <v>0</v>
      </c>
    </row>
    <row r="164" spans="2:15">
      <c r="B164" t="s">
        <v>1648</v>
      </c>
      <c r="C164" t="s">
        <v>1649</v>
      </c>
      <c r="D164" t="s">
        <v>100</v>
      </c>
      <c r="E164" t="s">
        <v>123</v>
      </c>
      <c r="F164" t="s">
        <v>1650</v>
      </c>
      <c r="G164" t="s">
        <v>125</v>
      </c>
      <c r="H164" t="s">
        <v>102</v>
      </c>
      <c r="I164" s="77">
        <v>324.13</v>
      </c>
      <c r="J164" s="77">
        <v>326.2</v>
      </c>
      <c r="K164" s="77">
        <v>0</v>
      </c>
      <c r="L164" s="77">
        <v>1.0573120600000001</v>
      </c>
      <c r="M164" s="78">
        <v>0</v>
      </c>
      <c r="N164" s="78">
        <v>1E-4</v>
      </c>
      <c r="O164" s="78">
        <v>0</v>
      </c>
    </row>
    <row r="165" spans="2:15">
      <c r="B165" t="s">
        <v>1651</v>
      </c>
      <c r="C165" t="s">
        <v>1652</v>
      </c>
      <c r="D165" t="s">
        <v>100</v>
      </c>
      <c r="E165" t="s">
        <v>123</v>
      </c>
      <c r="F165" t="s">
        <v>1653</v>
      </c>
      <c r="G165" t="s">
        <v>125</v>
      </c>
      <c r="H165" t="s">
        <v>102</v>
      </c>
      <c r="I165" s="77">
        <v>2705.97</v>
      </c>
      <c r="J165" s="77">
        <v>169.8</v>
      </c>
      <c r="K165" s="77">
        <v>0</v>
      </c>
      <c r="L165" s="77">
        <v>4.5947370599999999</v>
      </c>
      <c r="M165" s="78">
        <v>0</v>
      </c>
      <c r="N165" s="78">
        <v>2.9999999999999997E-4</v>
      </c>
      <c r="O165" s="78">
        <v>0</v>
      </c>
    </row>
    <row r="166" spans="2:15">
      <c r="B166" t="s">
        <v>1654</v>
      </c>
      <c r="C166" t="s">
        <v>1655</v>
      </c>
      <c r="D166" t="s">
        <v>100</v>
      </c>
      <c r="E166" t="s">
        <v>123</v>
      </c>
      <c r="F166" t="s">
        <v>1656</v>
      </c>
      <c r="G166" t="s">
        <v>125</v>
      </c>
      <c r="H166" t="s">
        <v>102</v>
      </c>
      <c r="I166" s="77">
        <v>681.5</v>
      </c>
      <c r="J166" s="77">
        <v>456.4</v>
      </c>
      <c r="K166" s="77">
        <v>0</v>
      </c>
      <c r="L166" s="77">
        <v>3.110366</v>
      </c>
      <c r="M166" s="78">
        <v>0</v>
      </c>
      <c r="N166" s="78">
        <v>2.0000000000000001E-4</v>
      </c>
      <c r="O166" s="78">
        <v>0</v>
      </c>
    </row>
    <row r="167" spans="2:15">
      <c r="B167" t="s">
        <v>1657</v>
      </c>
      <c r="C167" t="s">
        <v>1658</v>
      </c>
      <c r="D167" t="s">
        <v>100</v>
      </c>
      <c r="E167" t="s">
        <v>123</v>
      </c>
      <c r="F167" t="s">
        <v>1659</v>
      </c>
      <c r="G167" t="s">
        <v>125</v>
      </c>
      <c r="H167" t="s">
        <v>102</v>
      </c>
      <c r="I167" s="77">
        <v>221.29</v>
      </c>
      <c r="J167" s="77">
        <v>642.70000000000005</v>
      </c>
      <c r="K167" s="77">
        <v>0</v>
      </c>
      <c r="L167" s="77">
        <v>1.4222308299999999</v>
      </c>
      <c r="M167" s="78">
        <v>0</v>
      </c>
      <c r="N167" s="78">
        <v>1E-4</v>
      </c>
      <c r="O167" s="78">
        <v>0</v>
      </c>
    </row>
    <row r="168" spans="2:15">
      <c r="B168" t="s">
        <v>1660</v>
      </c>
      <c r="C168" t="s">
        <v>1661</v>
      </c>
      <c r="D168" t="s">
        <v>100</v>
      </c>
      <c r="E168" t="s">
        <v>123</v>
      </c>
      <c r="F168" t="s">
        <v>1662</v>
      </c>
      <c r="G168" t="s">
        <v>125</v>
      </c>
      <c r="H168" t="s">
        <v>102</v>
      </c>
      <c r="I168" s="77">
        <v>1803.88</v>
      </c>
      <c r="J168" s="77">
        <v>384.2</v>
      </c>
      <c r="K168" s="77">
        <v>0</v>
      </c>
      <c r="L168" s="77">
        <v>6.9305069599999998</v>
      </c>
      <c r="M168" s="78">
        <v>0</v>
      </c>
      <c r="N168" s="78">
        <v>5.0000000000000001E-4</v>
      </c>
      <c r="O168" s="78">
        <v>1E-4</v>
      </c>
    </row>
    <row r="169" spans="2:15">
      <c r="B169" t="s">
        <v>1663</v>
      </c>
      <c r="C169" t="s">
        <v>1664</v>
      </c>
      <c r="D169" t="s">
        <v>100</v>
      </c>
      <c r="E169" t="s">
        <v>123</v>
      </c>
      <c r="F169" t="s">
        <v>1665</v>
      </c>
      <c r="G169" t="s">
        <v>1434</v>
      </c>
      <c r="H169" t="s">
        <v>102</v>
      </c>
      <c r="I169" s="77">
        <v>679.46</v>
      </c>
      <c r="J169" s="77">
        <v>116.9</v>
      </c>
      <c r="K169" s="77">
        <v>0</v>
      </c>
      <c r="L169" s="77">
        <v>0.79428874000000005</v>
      </c>
      <c r="M169" s="78">
        <v>0</v>
      </c>
      <c r="N169" s="78">
        <v>1E-4</v>
      </c>
      <c r="O169" s="78">
        <v>0</v>
      </c>
    </row>
    <row r="170" spans="2:15">
      <c r="B170" t="s">
        <v>1666</v>
      </c>
      <c r="C170" t="s">
        <v>1667</v>
      </c>
      <c r="D170" t="s">
        <v>100</v>
      </c>
      <c r="E170" t="s">
        <v>123</v>
      </c>
      <c r="F170" t="s">
        <v>1668</v>
      </c>
      <c r="G170" t="s">
        <v>1434</v>
      </c>
      <c r="H170" t="s">
        <v>102</v>
      </c>
      <c r="I170" s="77">
        <v>2821.2</v>
      </c>
      <c r="J170" s="77">
        <v>36.200000000000003</v>
      </c>
      <c r="K170" s="77">
        <v>0</v>
      </c>
      <c r="L170" s="77">
        <v>1.0212744</v>
      </c>
      <c r="M170" s="78">
        <v>0</v>
      </c>
      <c r="N170" s="78">
        <v>1E-4</v>
      </c>
      <c r="O170" s="78">
        <v>0</v>
      </c>
    </row>
    <row r="171" spans="2:15">
      <c r="B171" t="s">
        <v>1669</v>
      </c>
      <c r="C171" t="s">
        <v>1670</v>
      </c>
      <c r="D171" t="s">
        <v>100</v>
      </c>
      <c r="E171" t="s">
        <v>123</v>
      </c>
      <c r="F171" t="s">
        <v>1671</v>
      </c>
      <c r="G171" t="s">
        <v>1434</v>
      </c>
      <c r="H171" t="s">
        <v>102</v>
      </c>
      <c r="I171" s="77">
        <v>479.8</v>
      </c>
      <c r="J171" s="77">
        <v>619.29999999999995</v>
      </c>
      <c r="K171" s="77">
        <v>0</v>
      </c>
      <c r="L171" s="77">
        <v>2.9714014</v>
      </c>
      <c r="M171" s="78">
        <v>0</v>
      </c>
      <c r="N171" s="78">
        <v>2.0000000000000001E-4</v>
      </c>
      <c r="O171" s="78">
        <v>0</v>
      </c>
    </row>
    <row r="172" spans="2:15">
      <c r="B172" t="s">
        <v>1672</v>
      </c>
      <c r="C172" t="s">
        <v>1673</v>
      </c>
      <c r="D172" t="s">
        <v>100</v>
      </c>
      <c r="E172" t="s">
        <v>123</v>
      </c>
      <c r="F172" t="s">
        <v>1674</v>
      </c>
      <c r="G172" t="s">
        <v>1438</v>
      </c>
      <c r="H172" t="s">
        <v>102</v>
      </c>
      <c r="I172" s="77">
        <v>1694.94</v>
      </c>
      <c r="J172" s="77">
        <v>90.8</v>
      </c>
      <c r="K172" s="77">
        <v>0</v>
      </c>
      <c r="L172" s="77">
        <v>1.5390055199999999</v>
      </c>
      <c r="M172" s="78">
        <v>0</v>
      </c>
      <c r="N172" s="78">
        <v>1E-4</v>
      </c>
      <c r="O172" s="78">
        <v>0</v>
      </c>
    </row>
    <row r="173" spans="2:15">
      <c r="B173" t="s">
        <v>1675</v>
      </c>
      <c r="C173" t="s">
        <v>1676</v>
      </c>
      <c r="D173" t="s">
        <v>100</v>
      </c>
      <c r="E173" t="s">
        <v>123</v>
      </c>
      <c r="F173" t="s">
        <v>1677</v>
      </c>
      <c r="G173" t="s">
        <v>1438</v>
      </c>
      <c r="H173" t="s">
        <v>102</v>
      </c>
      <c r="I173" s="77">
        <v>1127.1099999999999</v>
      </c>
      <c r="J173" s="77">
        <v>206</v>
      </c>
      <c r="K173" s="77">
        <v>0</v>
      </c>
      <c r="L173" s="77">
        <v>2.3218466000000002</v>
      </c>
      <c r="M173" s="78">
        <v>0</v>
      </c>
      <c r="N173" s="78">
        <v>2.0000000000000001E-4</v>
      </c>
      <c r="O173" s="78">
        <v>0</v>
      </c>
    </row>
    <row r="174" spans="2:15">
      <c r="B174" t="s">
        <v>1678</v>
      </c>
      <c r="C174" t="s">
        <v>1679</v>
      </c>
      <c r="D174" t="s">
        <v>100</v>
      </c>
      <c r="E174" t="s">
        <v>123</v>
      </c>
      <c r="F174" t="s">
        <v>1680</v>
      </c>
      <c r="G174" t="s">
        <v>1438</v>
      </c>
      <c r="H174" t="s">
        <v>102</v>
      </c>
      <c r="I174" s="77">
        <v>1499.26</v>
      </c>
      <c r="J174" s="77">
        <v>761.9</v>
      </c>
      <c r="K174" s="77">
        <v>0</v>
      </c>
      <c r="L174" s="77">
        <v>11.422861940000001</v>
      </c>
      <c r="M174" s="78">
        <v>0</v>
      </c>
      <c r="N174" s="78">
        <v>8.0000000000000004E-4</v>
      </c>
      <c r="O174" s="78">
        <v>1E-4</v>
      </c>
    </row>
    <row r="175" spans="2:15">
      <c r="B175" t="s">
        <v>1681</v>
      </c>
      <c r="C175" t="s">
        <v>1682</v>
      </c>
      <c r="D175" t="s">
        <v>100</v>
      </c>
      <c r="E175" t="s">
        <v>123</v>
      </c>
      <c r="F175" t="s">
        <v>1683</v>
      </c>
      <c r="G175" t="s">
        <v>127</v>
      </c>
      <c r="H175" t="s">
        <v>102</v>
      </c>
      <c r="I175" s="77">
        <v>1463.56</v>
      </c>
      <c r="J175" s="77">
        <v>461.8</v>
      </c>
      <c r="K175" s="77">
        <v>0</v>
      </c>
      <c r="L175" s="77">
        <v>6.7587200799999998</v>
      </c>
      <c r="M175" s="78">
        <v>0</v>
      </c>
      <c r="N175" s="78">
        <v>5.0000000000000001E-4</v>
      </c>
      <c r="O175" s="78">
        <v>1E-4</v>
      </c>
    </row>
    <row r="176" spans="2:15">
      <c r="B176" t="s">
        <v>1684</v>
      </c>
      <c r="C176" t="s">
        <v>1685</v>
      </c>
      <c r="D176" t="s">
        <v>100</v>
      </c>
      <c r="E176" t="s">
        <v>123</v>
      </c>
      <c r="F176" t="s">
        <v>1686</v>
      </c>
      <c r="G176" t="s">
        <v>127</v>
      </c>
      <c r="H176" t="s">
        <v>102</v>
      </c>
      <c r="I176" s="77">
        <v>643.57000000000005</v>
      </c>
      <c r="J176" s="77">
        <v>2608</v>
      </c>
      <c r="K176" s="77">
        <v>0</v>
      </c>
      <c r="L176" s="77">
        <v>16.7843056</v>
      </c>
      <c r="M176" s="78">
        <v>0</v>
      </c>
      <c r="N176" s="78">
        <v>1.1999999999999999E-3</v>
      </c>
      <c r="O176" s="78">
        <v>2.0000000000000001E-4</v>
      </c>
    </row>
    <row r="177" spans="2:15">
      <c r="B177" t="s">
        <v>1687</v>
      </c>
      <c r="C177" t="s">
        <v>1688</v>
      </c>
      <c r="D177" t="s">
        <v>100</v>
      </c>
      <c r="E177" t="s">
        <v>123</v>
      </c>
      <c r="F177" t="s">
        <v>1689</v>
      </c>
      <c r="G177" t="s">
        <v>127</v>
      </c>
      <c r="H177" t="s">
        <v>102</v>
      </c>
      <c r="I177" s="77">
        <v>246.3</v>
      </c>
      <c r="J177" s="77">
        <v>1686</v>
      </c>
      <c r="K177" s="77">
        <v>0</v>
      </c>
      <c r="L177" s="77">
        <v>4.1526180000000004</v>
      </c>
      <c r="M177" s="78">
        <v>0</v>
      </c>
      <c r="N177" s="78">
        <v>2.9999999999999997E-4</v>
      </c>
      <c r="O177" s="78">
        <v>0</v>
      </c>
    </row>
    <row r="178" spans="2:15">
      <c r="B178" t="s">
        <v>1690</v>
      </c>
      <c r="C178" t="s">
        <v>1691</v>
      </c>
      <c r="D178" t="s">
        <v>100</v>
      </c>
      <c r="E178" t="s">
        <v>123</v>
      </c>
      <c r="F178" t="s">
        <v>1692</v>
      </c>
      <c r="G178" t="s">
        <v>127</v>
      </c>
      <c r="H178" t="s">
        <v>102</v>
      </c>
      <c r="I178" s="77">
        <v>2615.2399999999998</v>
      </c>
      <c r="J178" s="77">
        <v>369.5</v>
      </c>
      <c r="K178" s="77">
        <v>0</v>
      </c>
      <c r="L178" s="77">
        <v>9.6633118000000007</v>
      </c>
      <c r="M178" s="78">
        <v>0</v>
      </c>
      <c r="N178" s="78">
        <v>6.9999999999999999E-4</v>
      </c>
      <c r="O178" s="78">
        <v>1E-4</v>
      </c>
    </row>
    <row r="179" spans="2:15">
      <c r="B179" t="s">
        <v>1693</v>
      </c>
      <c r="C179" t="s">
        <v>1694</v>
      </c>
      <c r="D179" t="s">
        <v>100</v>
      </c>
      <c r="E179" t="s">
        <v>123</v>
      </c>
      <c r="F179" t="s">
        <v>1695</v>
      </c>
      <c r="G179" t="s">
        <v>127</v>
      </c>
      <c r="H179" t="s">
        <v>102</v>
      </c>
      <c r="I179" s="77">
        <v>393.36</v>
      </c>
      <c r="J179" s="77">
        <v>1352</v>
      </c>
      <c r="K179" s="77">
        <v>0</v>
      </c>
      <c r="L179" s="77">
        <v>5.3182271999999999</v>
      </c>
      <c r="M179" s="78">
        <v>0</v>
      </c>
      <c r="N179" s="78">
        <v>4.0000000000000002E-4</v>
      </c>
      <c r="O179" s="78">
        <v>1E-4</v>
      </c>
    </row>
    <row r="180" spans="2:15">
      <c r="B180" t="s">
        <v>1696</v>
      </c>
      <c r="C180" t="s">
        <v>1697</v>
      </c>
      <c r="D180" t="s">
        <v>100</v>
      </c>
      <c r="E180" t="s">
        <v>123</v>
      </c>
      <c r="F180" t="s">
        <v>735</v>
      </c>
      <c r="G180" t="s">
        <v>128</v>
      </c>
      <c r="H180" t="s">
        <v>102</v>
      </c>
      <c r="I180" s="77">
        <v>1068.97</v>
      </c>
      <c r="J180" s="77">
        <v>982</v>
      </c>
      <c r="K180" s="77">
        <v>0</v>
      </c>
      <c r="L180" s="77">
        <v>10.497285400000001</v>
      </c>
      <c r="M180" s="78">
        <v>0</v>
      </c>
      <c r="N180" s="78">
        <v>8.0000000000000004E-4</v>
      </c>
      <c r="O180" s="78">
        <v>1E-4</v>
      </c>
    </row>
    <row r="181" spans="2:15">
      <c r="B181" t="s">
        <v>1698</v>
      </c>
      <c r="C181" t="s">
        <v>1699</v>
      </c>
      <c r="D181" t="s">
        <v>100</v>
      </c>
      <c r="E181" t="s">
        <v>123</v>
      </c>
      <c r="F181" t="s">
        <v>1700</v>
      </c>
      <c r="G181" t="s">
        <v>129</v>
      </c>
      <c r="H181" t="s">
        <v>102</v>
      </c>
      <c r="I181" s="77">
        <v>225.14</v>
      </c>
      <c r="J181" s="77">
        <v>2004</v>
      </c>
      <c r="K181" s="77">
        <v>0</v>
      </c>
      <c r="L181" s="77">
        <v>4.5118055999999997</v>
      </c>
      <c r="M181" s="78">
        <v>0</v>
      </c>
      <c r="N181" s="78">
        <v>2.9999999999999997E-4</v>
      </c>
      <c r="O181" s="78">
        <v>0</v>
      </c>
    </row>
    <row r="182" spans="2:15">
      <c r="B182" t="s">
        <v>1701</v>
      </c>
      <c r="C182" t="s">
        <v>1702</v>
      </c>
      <c r="D182" t="s">
        <v>100</v>
      </c>
      <c r="E182" t="s">
        <v>123</v>
      </c>
      <c r="F182" t="s">
        <v>1703</v>
      </c>
      <c r="G182" t="s">
        <v>129</v>
      </c>
      <c r="H182" t="s">
        <v>102</v>
      </c>
      <c r="I182" s="77">
        <v>4423.4399999999996</v>
      </c>
      <c r="J182" s="77">
        <v>26.7</v>
      </c>
      <c r="K182" s="77">
        <v>0</v>
      </c>
      <c r="L182" s="77">
        <v>1.1810584799999999</v>
      </c>
      <c r="M182" s="78">
        <v>0</v>
      </c>
      <c r="N182" s="78">
        <v>1E-4</v>
      </c>
      <c r="O182" s="78">
        <v>0</v>
      </c>
    </row>
    <row r="183" spans="2:15">
      <c r="B183" t="s">
        <v>1704</v>
      </c>
      <c r="C183" t="s">
        <v>1705</v>
      </c>
      <c r="D183" t="s">
        <v>100</v>
      </c>
      <c r="E183" t="s">
        <v>123</v>
      </c>
      <c r="F183" t="s">
        <v>1706</v>
      </c>
      <c r="G183" t="s">
        <v>129</v>
      </c>
      <c r="H183" t="s">
        <v>102</v>
      </c>
      <c r="I183" s="77">
        <v>630.66999999999996</v>
      </c>
      <c r="J183" s="77">
        <v>71.8</v>
      </c>
      <c r="K183" s="77">
        <v>0</v>
      </c>
      <c r="L183" s="77">
        <v>0.45282106</v>
      </c>
      <c r="M183" s="78">
        <v>0</v>
      </c>
      <c r="N183" s="78">
        <v>0</v>
      </c>
      <c r="O183" s="78">
        <v>0</v>
      </c>
    </row>
    <row r="184" spans="2:15">
      <c r="B184" s="79" t="s">
        <v>1707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211</v>
      </c>
      <c r="C185" t="s">
        <v>211</v>
      </c>
      <c r="E185" s="16"/>
      <c r="F185" s="16"/>
      <c r="G185" t="s">
        <v>211</v>
      </c>
      <c r="H185" t="s">
        <v>211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227</v>
      </c>
      <c r="E186" s="16"/>
      <c r="F186" s="16"/>
      <c r="G186" s="16"/>
      <c r="I186" s="81">
        <v>76842.820000000007</v>
      </c>
      <c r="K186" s="81">
        <v>1.9768699999999999</v>
      </c>
      <c r="L186" s="81">
        <v>3394.9368464781451</v>
      </c>
      <c r="N186" s="80">
        <v>0.24890000000000001</v>
      </c>
      <c r="O186" s="80">
        <v>3.6299999999999999E-2</v>
      </c>
    </row>
    <row r="187" spans="2:15">
      <c r="B187" s="79" t="s">
        <v>333</v>
      </c>
      <c r="E187" s="16"/>
      <c r="F187" s="16"/>
      <c r="G187" s="16"/>
      <c r="I187" s="81">
        <v>19479.11</v>
      </c>
      <c r="K187" s="81">
        <v>4.3600000000000002E-3</v>
      </c>
      <c r="L187" s="81">
        <v>1325.911886642976</v>
      </c>
      <c r="N187" s="80">
        <v>9.7199999999999995E-2</v>
      </c>
      <c r="O187" s="80">
        <v>1.4200000000000001E-2</v>
      </c>
    </row>
    <row r="188" spans="2:15">
      <c r="B188" t="s">
        <v>1708</v>
      </c>
      <c r="C188" t="s">
        <v>1709</v>
      </c>
      <c r="D188" t="s">
        <v>1710</v>
      </c>
      <c r="E188" t="s">
        <v>876</v>
      </c>
      <c r="F188" t="s">
        <v>1711</v>
      </c>
      <c r="G188" t="s">
        <v>987</v>
      </c>
      <c r="H188" t="s">
        <v>106</v>
      </c>
      <c r="I188" s="77">
        <v>8.7799999999999994</v>
      </c>
      <c r="J188" s="77">
        <v>6267</v>
      </c>
      <c r="K188" s="77">
        <v>0</v>
      </c>
      <c r="L188" s="77">
        <v>2.0314956791999998</v>
      </c>
      <c r="M188" s="78">
        <v>0</v>
      </c>
      <c r="N188" s="78">
        <v>1E-4</v>
      </c>
      <c r="O188" s="78">
        <v>0</v>
      </c>
    </row>
    <row r="189" spans="2:15">
      <c r="B189" t="s">
        <v>1712</v>
      </c>
      <c r="C189" t="s">
        <v>1713</v>
      </c>
      <c r="D189" t="s">
        <v>1714</v>
      </c>
      <c r="E189" t="s">
        <v>876</v>
      </c>
      <c r="F189" t="s">
        <v>1715</v>
      </c>
      <c r="G189" t="s">
        <v>962</v>
      </c>
      <c r="H189" t="s">
        <v>106</v>
      </c>
      <c r="I189" s="77">
        <v>200.73</v>
      </c>
      <c r="J189" s="77">
        <v>2905</v>
      </c>
      <c r="K189" s="77">
        <v>0</v>
      </c>
      <c r="L189" s="77">
        <v>21.528814398000002</v>
      </c>
      <c r="M189" s="78">
        <v>0</v>
      </c>
      <c r="N189" s="78">
        <v>1.6000000000000001E-3</v>
      </c>
      <c r="O189" s="78">
        <v>2.0000000000000001E-4</v>
      </c>
    </row>
    <row r="190" spans="2:15">
      <c r="B190" t="s">
        <v>1716</v>
      </c>
      <c r="C190" t="s">
        <v>1717</v>
      </c>
      <c r="D190" t="s">
        <v>1710</v>
      </c>
      <c r="E190" t="s">
        <v>876</v>
      </c>
      <c r="F190" t="s">
        <v>1718</v>
      </c>
      <c r="G190" t="s">
        <v>1005</v>
      </c>
      <c r="H190" t="s">
        <v>106</v>
      </c>
      <c r="I190" s="77">
        <v>66.97</v>
      </c>
      <c r="J190" s="77">
        <v>2563</v>
      </c>
      <c r="K190" s="77">
        <v>0</v>
      </c>
      <c r="L190" s="77">
        <v>6.3371005411999999</v>
      </c>
      <c r="M190" s="78">
        <v>0</v>
      </c>
      <c r="N190" s="78">
        <v>5.0000000000000001E-4</v>
      </c>
      <c r="O190" s="78">
        <v>1E-4</v>
      </c>
    </row>
    <row r="191" spans="2:15">
      <c r="B191" t="s">
        <v>1719</v>
      </c>
      <c r="C191" t="s">
        <v>1720</v>
      </c>
      <c r="D191" t="s">
        <v>1714</v>
      </c>
      <c r="E191" t="s">
        <v>876</v>
      </c>
      <c r="F191" t="s">
        <v>1721</v>
      </c>
      <c r="G191" t="s">
        <v>1722</v>
      </c>
      <c r="H191" t="s">
        <v>106</v>
      </c>
      <c r="I191" s="77">
        <v>252.86</v>
      </c>
      <c r="J191" s="77">
        <v>3676</v>
      </c>
      <c r="K191" s="77">
        <v>0</v>
      </c>
      <c r="L191" s="77">
        <v>34.3176332512</v>
      </c>
      <c r="M191" s="78">
        <v>0</v>
      </c>
      <c r="N191" s="78">
        <v>2.5000000000000001E-3</v>
      </c>
      <c r="O191" s="78">
        <v>4.0000000000000002E-4</v>
      </c>
    </row>
    <row r="192" spans="2:15">
      <c r="B192" t="s">
        <v>1723</v>
      </c>
      <c r="C192" t="s">
        <v>1724</v>
      </c>
      <c r="D192" t="s">
        <v>1714</v>
      </c>
      <c r="E192" t="s">
        <v>876</v>
      </c>
      <c r="F192" t="s">
        <v>1725</v>
      </c>
      <c r="G192" t="s">
        <v>1097</v>
      </c>
      <c r="H192" t="s">
        <v>106</v>
      </c>
      <c r="I192" s="77">
        <v>412.62</v>
      </c>
      <c r="J192" s="77">
        <v>316</v>
      </c>
      <c r="K192" s="77">
        <v>0</v>
      </c>
      <c r="L192" s="77">
        <v>4.8139220064000003</v>
      </c>
      <c r="M192" s="78">
        <v>0</v>
      </c>
      <c r="N192" s="78">
        <v>4.0000000000000002E-4</v>
      </c>
      <c r="O192" s="78">
        <v>1E-4</v>
      </c>
    </row>
    <row r="193" spans="2:15">
      <c r="B193" t="s">
        <v>1726</v>
      </c>
      <c r="C193" t="s">
        <v>1727</v>
      </c>
      <c r="D193" t="s">
        <v>1714</v>
      </c>
      <c r="E193" t="s">
        <v>876</v>
      </c>
      <c r="F193" t="s">
        <v>1728</v>
      </c>
      <c r="G193" t="s">
        <v>1097</v>
      </c>
      <c r="H193" t="s">
        <v>106</v>
      </c>
      <c r="I193" s="77">
        <v>234.13</v>
      </c>
      <c r="J193" s="77">
        <v>1074</v>
      </c>
      <c r="K193" s="77">
        <v>0</v>
      </c>
      <c r="L193" s="77">
        <v>9.2837414904000006</v>
      </c>
      <c r="M193" s="78">
        <v>0</v>
      </c>
      <c r="N193" s="78">
        <v>6.9999999999999999E-4</v>
      </c>
      <c r="O193" s="78">
        <v>1E-4</v>
      </c>
    </row>
    <row r="194" spans="2:15">
      <c r="B194" t="s">
        <v>1729</v>
      </c>
      <c r="C194" t="s">
        <v>1730</v>
      </c>
      <c r="D194" t="s">
        <v>1710</v>
      </c>
      <c r="E194" t="s">
        <v>876</v>
      </c>
      <c r="F194" t="s">
        <v>1731</v>
      </c>
      <c r="G194" t="s">
        <v>1732</v>
      </c>
      <c r="H194" t="s">
        <v>106</v>
      </c>
      <c r="I194" s="77">
        <v>194.8</v>
      </c>
      <c r="J194" s="77">
        <v>4028</v>
      </c>
      <c r="K194" s="77">
        <v>0</v>
      </c>
      <c r="L194" s="77">
        <v>28.969440448</v>
      </c>
      <c r="M194" s="78">
        <v>0</v>
      </c>
      <c r="N194" s="78">
        <v>2.0999999999999999E-3</v>
      </c>
      <c r="O194" s="78">
        <v>2.9999999999999997E-4</v>
      </c>
    </row>
    <row r="195" spans="2:15">
      <c r="B195" t="s">
        <v>1733</v>
      </c>
      <c r="C195" t="s">
        <v>1734</v>
      </c>
      <c r="D195" t="s">
        <v>1714</v>
      </c>
      <c r="E195" t="s">
        <v>876</v>
      </c>
      <c r="F195" t="s">
        <v>877</v>
      </c>
      <c r="G195" t="s">
        <v>878</v>
      </c>
      <c r="H195" t="s">
        <v>106</v>
      </c>
      <c r="I195" s="77">
        <v>91.32</v>
      </c>
      <c r="J195" s="77">
        <v>25396</v>
      </c>
      <c r="K195" s="77">
        <v>0</v>
      </c>
      <c r="L195" s="77">
        <v>85.623487622400006</v>
      </c>
      <c r="M195" s="78">
        <v>0</v>
      </c>
      <c r="N195" s="78">
        <v>6.3E-3</v>
      </c>
      <c r="O195" s="78">
        <v>8.9999999999999998E-4</v>
      </c>
    </row>
    <row r="196" spans="2:15">
      <c r="B196" t="s">
        <v>1735</v>
      </c>
      <c r="C196" t="s">
        <v>1736</v>
      </c>
      <c r="D196" t="s">
        <v>1714</v>
      </c>
      <c r="E196" t="s">
        <v>876</v>
      </c>
      <c r="F196" t="s">
        <v>1737</v>
      </c>
      <c r="G196" t="s">
        <v>1036</v>
      </c>
      <c r="H196" t="s">
        <v>106</v>
      </c>
      <c r="I196" s="77">
        <v>83.82</v>
      </c>
      <c r="J196" s="77">
        <v>2882</v>
      </c>
      <c r="K196" s="77">
        <v>0</v>
      </c>
      <c r="L196" s="77">
        <v>8.9187363408000007</v>
      </c>
      <c r="M196" s="78">
        <v>0</v>
      </c>
      <c r="N196" s="78">
        <v>6.9999999999999999E-4</v>
      </c>
      <c r="O196" s="78">
        <v>1E-4</v>
      </c>
    </row>
    <row r="197" spans="2:15">
      <c r="B197" t="s">
        <v>1738</v>
      </c>
      <c r="C197" t="s">
        <v>1739</v>
      </c>
      <c r="D197" t="s">
        <v>1714</v>
      </c>
      <c r="E197" t="s">
        <v>876</v>
      </c>
      <c r="F197" t="s">
        <v>1740</v>
      </c>
      <c r="G197" t="s">
        <v>1036</v>
      </c>
      <c r="H197" t="s">
        <v>106</v>
      </c>
      <c r="I197" s="77">
        <v>41.05</v>
      </c>
      <c r="J197" s="77">
        <v>16911</v>
      </c>
      <c r="K197" s="77">
        <v>0</v>
      </c>
      <c r="L197" s="77">
        <v>25.629736626</v>
      </c>
      <c r="M197" s="78">
        <v>0</v>
      </c>
      <c r="N197" s="78">
        <v>1.9E-3</v>
      </c>
      <c r="O197" s="78">
        <v>2.9999999999999997E-4</v>
      </c>
    </row>
    <row r="198" spans="2:15">
      <c r="B198" t="s">
        <v>1741</v>
      </c>
      <c r="C198" t="s">
        <v>1742</v>
      </c>
      <c r="D198" t="s">
        <v>1710</v>
      </c>
      <c r="E198" t="s">
        <v>876</v>
      </c>
      <c r="F198" t="s">
        <v>1743</v>
      </c>
      <c r="G198" t="s">
        <v>1036</v>
      </c>
      <c r="H198" t="s">
        <v>106</v>
      </c>
      <c r="I198" s="77">
        <v>247.63</v>
      </c>
      <c r="J198" s="77">
        <v>485</v>
      </c>
      <c r="K198" s="77">
        <v>0</v>
      </c>
      <c r="L198" s="77">
        <v>4.4341123060000003</v>
      </c>
      <c r="M198" s="78">
        <v>0</v>
      </c>
      <c r="N198" s="78">
        <v>2.9999999999999997E-4</v>
      </c>
      <c r="O198" s="78">
        <v>0</v>
      </c>
    </row>
    <row r="199" spans="2:15">
      <c r="B199" t="s">
        <v>1744</v>
      </c>
      <c r="C199" t="s">
        <v>1745</v>
      </c>
      <c r="D199" t="s">
        <v>1710</v>
      </c>
      <c r="E199" t="s">
        <v>876</v>
      </c>
      <c r="F199" t="s">
        <v>1746</v>
      </c>
      <c r="G199" t="s">
        <v>1036</v>
      </c>
      <c r="H199" t="s">
        <v>106</v>
      </c>
      <c r="I199" s="77">
        <v>532.08000000000004</v>
      </c>
      <c r="J199" s="77">
        <v>650</v>
      </c>
      <c r="K199" s="77">
        <v>0</v>
      </c>
      <c r="L199" s="77">
        <v>12.768855840000001</v>
      </c>
      <c r="M199" s="78">
        <v>0</v>
      </c>
      <c r="N199" s="78">
        <v>8.9999999999999998E-4</v>
      </c>
      <c r="O199" s="78">
        <v>1E-4</v>
      </c>
    </row>
    <row r="200" spans="2:15">
      <c r="B200" t="s">
        <v>1747</v>
      </c>
      <c r="C200" t="s">
        <v>1748</v>
      </c>
      <c r="D200" t="s">
        <v>1714</v>
      </c>
      <c r="E200" t="s">
        <v>876</v>
      </c>
      <c r="F200" t="s">
        <v>1749</v>
      </c>
      <c r="G200" t="s">
        <v>1036</v>
      </c>
      <c r="H200" t="s">
        <v>120</v>
      </c>
      <c r="I200" s="77">
        <v>4459.32</v>
      </c>
      <c r="J200" s="77">
        <v>8.8000000000000007</v>
      </c>
      <c r="K200" s="77">
        <v>0</v>
      </c>
      <c r="L200" s="77">
        <v>0.96088000377600002</v>
      </c>
      <c r="M200" s="78">
        <v>0</v>
      </c>
      <c r="N200" s="78">
        <v>1E-4</v>
      </c>
      <c r="O200" s="78">
        <v>0</v>
      </c>
    </row>
    <row r="201" spans="2:15">
      <c r="B201" t="s">
        <v>1750</v>
      </c>
      <c r="C201" t="s">
        <v>1751</v>
      </c>
      <c r="D201" t="s">
        <v>1714</v>
      </c>
      <c r="E201" t="s">
        <v>876</v>
      </c>
      <c r="F201" t="s">
        <v>1752</v>
      </c>
      <c r="G201" t="s">
        <v>1036</v>
      </c>
      <c r="H201" t="s">
        <v>106</v>
      </c>
      <c r="I201" s="77">
        <v>97.92</v>
      </c>
      <c r="J201" s="77">
        <v>7711</v>
      </c>
      <c r="K201" s="77">
        <v>0</v>
      </c>
      <c r="L201" s="77">
        <v>27.876856550399999</v>
      </c>
      <c r="M201" s="78">
        <v>0</v>
      </c>
      <c r="N201" s="78">
        <v>2E-3</v>
      </c>
      <c r="O201" s="78">
        <v>2.9999999999999997E-4</v>
      </c>
    </row>
    <row r="202" spans="2:15">
      <c r="B202" t="s">
        <v>1753</v>
      </c>
      <c r="C202" t="s">
        <v>1754</v>
      </c>
      <c r="D202" t="s">
        <v>1714</v>
      </c>
      <c r="E202" t="s">
        <v>876</v>
      </c>
      <c r="F202" t="s">
        <v>1755</v>
      </c>
      <c r="G202" t="s">
        <v>1036</v>
      </c>
      <c r="H202" t="s">
        <v>106</v>
      </c>
      <c r="I202" s="77">
        <v>34.869999999999997</v>
      </c>
      <c r="J202" s="77">
        <v>15379</v>
      </c>
      <c r="K202" s="77">
        <v>0</v>
      </c>
      <c r="L202" s="77">
        <v>19.7989307516</v>
      </c>
      <c r="M202" s="78">
        <v>0</v>
      </c>
      <c r="N202" s="78">
        <v>1.5E-3</v>
      </c>
      <c r="O202" s="78">
        <v>2.0000000000000001E-4</v>
      </c>
    </row>
    <row r="203" spans="2:15">
      <c r="B203" t="s">
        <v>1756</v>
      </c>
      <c r="C203" t="s">
        <v>1757</v>
      </c>
      <c r="D203" t="s">
        <v>1714</v>
      </c>
      <c r="E203" t="s">
        <v>876</v>
      </c>
      <c r="F203" t="s">
        <v>1758</v>
      </c>
      <c r="G203" t="s">
        <v>1036</v>
      </c>
      <c r="H203" t="s">
        <v>106</v>
      </c>
      <c r="I203" s="77">
        <v>55.33</v>
      </c>
      <c r="J203" s="77">
        <v>12794</v>
      </c>
      <c r="K203" s="77">
        <v>0</v>
      </c>
      <c r="L203" s="77">
        <v>26.135373378400001</v>
      </c>
      <c r="M203" s="78">
        <v>0</v>
      </c>
      <c r="N203" s="78">
        <v>1.9E-3</v>
      </c>
      <c r="O203" s="78">
        <v>2.9999999999999997E-4</v>
      </c>
    </row>
    <row r="204" spans="2:15">
      <c r="B204" t="s">
        <v>1759</v>
      </c>
      <c r="C204" t="s">
        <v>1760</v>
      </c>
      <c r="D204" t="s">
        <v>1714</v>
      </c>
      <c r="E204" t="s">
        <v>876</v>
      </c>
      <c r="F204" t="s">
        <v>1761</v>
      </c>
      <c r="G204" t="s">
        <v>973</v>
      </c>
      <c r="H204" t="s">
        <v>106</v>
      </c>
      <c r="I204" s="77">
        <v>469.4</v>
      </c>
      <c r="J204" s="77">
        <v>274</v>
      </c>
      <c r="K204" s="77">
        <v>0</v>
      </c>
      <c r="L204" s="77">
        <v>4.7484879519999996</v>
      </c>
      <c r="M204" s="78">
        <v>0</v>
      </c>
      <c r="N204" s="78">
        <v>2.9999999999999997E-4</v>
      </c>
      <c r="O204" s="78">
        <v>1E-4</v>
      </c>
    </row>
    <row r="205" spans="2:15">
      <c r="B205" t="s">
        <v>1762</v>
      </c>
      <c r="C205" t="s">
        <v>1763</v>
      </c>
      <c r="D205" t="s">
        <v>1710</v>
      </c>
      <c r="E205" t="s">
        <v>876</v>
      </c>
      <c r="F205" t="s">
        <v>1764</v>
      </c>
      <c r="G205" t="s">
        <v>973</v>
      </c>
      <c r="H205" t="s">
        <v>106</v>
      </c>
      <c r="I205" s="77">
        <v>809.72</v>
      </c>
      <c r="J205" s="77">
        <v>283</v>
      </c>
      <c r="K205" s="77">
        <v>0</v>
      </c>
      <c r="L205" s="77">
        <v>8.4602460591999993</v>
      </c>
      <c r="M205" s="78">
        <v>0</v>
      </c>
      <c r="N205" s="78">
        <v>5.9999999999999995E-4</v>
      </c>
      <c r="O205" s="78">
        <v>1E-4</v>
      </c>
    </row>
    <row r="206" spans="2:15">
      <c r="B206" t="s">
        <v>1765</v>
      </c>
      <c r="C206" t="s">
        <v>1766</v>
      </c>
      <c r="D206" t="s">
        <v>1714</v>
      </c>
      <c r="E206" t="s">
        <v>876</v>
      </c>
      <c r="F206" t="s">
        <v>1767</v>
      </c>
      <c r="G206" t="s">
        <v>973</v>
      </c>
      <c r="H206" t="s">
        <v>106</v>
      </c>
      <c r="I206" s="77">
        <v>249.31</v>
      </c>
      <c r="J206" s="77">
        <v>1795</v>
      </c>
      <c r="K206" s="77">
        <v>0</v>
      </c>
      <c r="L206" s="77">
        <v>16.522122734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1768</v>
      </c>
      <c r="C207" t="s">
        <v>1769</v>
      </c>
      <c r="D207" t="s">
        <v>1710</v>
      </c>
      <c r="E207" t="s">
        <v>876</v>
      </c>
      <c r="F207" t="s">
        <v>1770</v>
      </c>
      <c r="G207" t="s">
        <v>940</v>
      </c>
      <c r="H207" t="s">
        <v>106</v>
      </c>
      <c r="I207" s="77">
        <v>26.82</v>
      </c>
      <c r="J207" s="77">
        <v>1256</v>
      </c>
      <c r="K207" s="77">
        <v>0</v>
      </c>
      <c r="L207" s="77">
        <v>1.2436841664</v>
      </c>
      <c r="M207" s="78">
        <v>0</v>
      </c>
      <c r="N207" s="78">
        <v>1E-4</v>
      </c>
      <c r="O207" s="78">
        <v>0</v>
      </c>
    </row>
    <row r="208" spans="2:15">
      <c r="B208" t="s">
        <v>1771</v>
      </c>
      <c r="C208" t="s">
        <v>1772</v>
      </c>
      <c r="D208" t="s">
        <v>1714</v>
      </c>
      <c r="E208" t="s">
        <v>876</v>
      </c>
      <c r="F208" t="s">
        <v>1773</v>
      </c>
      <c r="G208" t="s">
        <v>123</v>
      </c>
      <c r="H208" t="s">
        <v>106</v>
      </c>
      <c r="I208" s="77">
        <v>402.34</v>
      </c>
      <c r="J208" s="77">
        <v>485</v>
      </c>
      <c r="K208" s="77">
        <v>0</v>
      </c>
      <c r="L208" s="77">
        <v>7.2043805079999998</v>
      </c>
      <c r="M208" s="78">
        <v>0</v>
      </c>
      <c r="N208" s="78">
        <v>5.0000000000000001E-4</v>
      </c>
      <c r="O208" s="78">
        <v>1E-4</v>
      </c>
    </row>
    <row r="209" spans="2:15">
      <c r="B209" t="s">
        <v>1774</v>
      </c>
      <c r="C209" t="s">
        <v>1775</v>
      </c>
      <c r="D209" t="s">
        <v>1710</v>
      </c>
      <c r="E209" t="s">
        <v>876</v>
      </c>
      <c r="F209" t="s">
        <v>1237</v>
      </c>
      <c r="G209" t="s">
        <v>356</v>
      </c>
      <c r="H209" t="s">
        <v>106</v>
      </c>
      <c r="I209" s="77">
        <v>376.7</v>
      </c>
      <c r="J209" s="77">
        <v>7977</v>
      </c>
      <c r="K209" s="77">
        <v>0</v>
      </c>
      <c r="L209" s="77">
        <v>110.94223342799999</v>
      </c>
      <c r="M209" s="78">
        <v>0</v>
      </c>
      <c r="N209" s="78">
        <v>8.0999999999999996E-3</v>
      </c>
      <c r="O209" s="78">
        <v>1.1999999999999999E-3</v>
      </c>
    </row>
    <row r="210" spans="2:15">
      <c r="B210" t="s">
        <v>1776</v>
      </c>
      <c r="C210" t="s">
        <v>1777</v>
      </c>
      <c r="D210" t="s">
        <v>1714</v>
      </c>
      <c r="E210" t="s">
        <v>876</v>
      </c>
      <c r="F210" t="s">
        <v>868</v>
      </c>
      <c r="G210" t="s">
        <v>716</v>
      </c>
      <c r="H210" t="s">
        <v>106</v>
      </c>
      <c r="I210" s="77">
        <v>2.35</v>
      </c>
      <c r="J210" s="77">
        <v>20996</v>
      </c>
      <c r="K210" s="77">
        <v>4.3600000000000002E-3</v>
      </c>
      <c r="L210" s="77">
        <v>1.826014952</v>
      </c>
      <c r="M210" s="78">
        <v>0</v>
      </c>
      <c r="N210" s="78">
        <v>1E-4</v>
      </c>
      <c r="O210" s="78">
        <v>0</v>
      </c>
    </row>
    <row r="211" spans="2:15">
      <c r="B211" t="s">
        <v>1778</v>
      </c>
      <c r="C211" t="s">
        <v>1779</v>
      </c>
      <c r="D211" t="s">
        <v>1714</v>
      </c>
      <c r="E211" t="s">
        <v>876</v>
      </c>
      <c r="F211" t="s">
        <v>1283</v>
      </c>
      <c r="G211" t="s">
        <v>1284</v>
      </c>
      <c r="H211" t="s">
        <v>106</v>
      </c>
      <c r="I211" s="77">
        <v>261.79000000000002</v>
      </c>
      <c r="J211" s="77">
        <v>3705</v>
      </c>
      <c r="K211" s="77">
        <v>0</v>
      </c>
      <c r="L211" s="77">
        <v>35.809887594000003</v>
      </c>
      <c r="M211" s="78">
        <v>0</v>
      </c>
      <c r="N211" s="78">
        <v>2.5999999999999999E-3</v>
      </c>
      <c r="O211" s="78">
        <v>4.0000000000000002E-4</v>
      </c>
    </row>
    <row r="212" spans="2:15">
      <c r="B212" t="s">
        <v>1780</v>
      </c>
      <c r="C212" t="s">
        <v>1781</v>
      </c>
      <c r="D212" t="s">
        <v>1714</v>
      </c>
      <c r="E212" t="s">
        <v>876</v>
      </c>
      <c r="F212" t="s">
        <v>1287</v>
      </c>
      <c r="G212" t="s">
        <v>1284</v>
      </c>
      <c r="H212" t="s">
        <v>106</v>
      </c>
      <c r="I212" s="77">
        <v>352.62</v>
      </c>
      <c r="J212" s="77">
        <v>11437</v>
      </c>
      <c r="K212" s="77">
        <v>0</v>
      </c>
      <c r="L212" s="77">
        <v>148.8952195848</v>
      </c>
      <c r="M212" s="78">
        <v>0</v>
      </c>
      <c r="N212" s="78">
        <v>1.09E-2</v>
      </c>
      <c r="O212" s="78">
        <v>1.6000000000000001E-3</v>
      </c>
    </row>
    <row r="213" spans="2:15">
      <c r="B213" t="s">
        <v>1782</v>
      </c>
      <c r="C213" t="s">
        <v>1783</v>
      </c>
      <c r="D213" t="s">
        <v>1714</v>
      </c>
      <c r="E213" t="s">
        <v>876</v>
      </c>
      <c r="F213" t="s">
        <v>1386</v>
      </c>
      <c r="G213" t="s">
        <v>1284</v>
      </c>
      <c r="H213" t="s">
        <v>106</v>
      </c>
      <c r="I213" s="77">
        <v>513.65</v>
      </c>
      <c r="J213" s="77">
        <v>3554</v>
      </c>
      <c r="K213" s="77">
        <v>0</v>
      </c>
      <c r="L213" s="77">
        <v>67.397906731999996</v>
      </c>
      <c r="M213" s="78">
        <v>0</v>
      </c>
      <c r="N213" s="78">
        <v>4.8999999999999998E-3</v>
      </c>
      <c r="O213" s="78">
        <v>6.9999999999999999E-4</v>
      </c>
    </row>
    <row r="214" spans="2:15">
      <c r="B214" t="s">
        <v>1784</v>
      </c>
      <c r="C214" t="s">
        <v>1785</v>
      </c>
      <c r="D214" t="s">
        <v>1710</v>
      </c>
      <c r="E214" t="s">
        <v>876</v>
      </c>
      <c r="F214" t="s">
        <v>904</v>
      </c>
      <c r="G214" t="s">
        <v>905</v>
      </c>
      <c r="H214" t="s">
        <v>106</v>
      </c>
      <c r="I214" s="77">
        <v>7923.77</v>
      </c>
      <c r="J214" s="77">
        <v>757</v>
      </c>
      <c r="K214" s="77">
        <v>0</v>
      </c>
      <c r="L214" s="77">
        <v>221.4570104188</v>
      </c>
      <c r="M214" s="78">
        <v>0</v>
      </c>
      <c r="N214" s="78">
        <v>1.6199999999999999E-2</v>
      </c>
      <c r="O214" s="78">
        <v>2.3999999999999998E-3</v>
      </c>
    </row>
    <row r="215" spans="2:15">
      <c r="B215" t="s">
        <v>1786</v>
      </c>
      <c r="C215" t="s">
        <v>1787</v>
      </c>
      <c r="D215" t="s">
        <v>1714</v>
      </c>
      <c r="E215" t="s">
        <v>876</v>
      </c>
      <c r="F215" t="s">
        <v>1315</v>
      </c>
      <c r="G215" t="s">
        <v>129</v>
      </c>
      <c r="H215" t="s">
        <v>106</v>
      </c>
      <c r="I215" s="77">
        <v>403.94</v>
      </c>
      <c r="J215" s="77">
        <v>20490</v>
      </c>
      <c r="K215" s="77">
        <v>0</v>
      </c>
      <c r="L215" s="77">
        <v>305.57689375199999</v>
      </c>
      <c r="M215" s="78">
        <v>0</v>
      </c>
      <c r="N215" s="78">
        <v>2.24E-2</v>
      </c>
      <c r="O215" s="78">
        <v>3.3E-3</v>
      </c>
    </row>
    <row r="216" spans="2:15">
      <c r="B216" t="s">
        <v>1788</v>
      </c>
      <c r="C216" t="s">
        <v>1789</v>
      </c>
      <c r="D216" t="s">
        <v>1714</v>
      </c>
      <c r="E216" t="s">
        <v>876</v>
      </c>
      <c r="F216" t="s">
        <v>1790</v>
      </c>
      <c r="G216" t="s">
        <v>129</v>
      </c>
      <c r="H216" t="s">
        <v>106</v>
      </c>
      <c r="I216" s="77">
        <v>15.63</v>
      </c>
      <c r="J216" s="77">
        <v>2664</v>
      </c>
      <c r="K216" s="77">
        <v>0</v>
      </c>
      <c r="L216" s="77">
        <v>1.5372867744000001</v>
      </c>
      <c r="M216" s="78">
        <v>0</v>
      </c>
      <c r="N216" s="78">
        <v>1E-4</v>
      </c>
      <c r="O216" s="78">
        <v>0</v>
      </c>
    </row>
    <row r="217" spans="2:15">
      <c r="B217" t="s">
        <v>1791</v>
      </c>
      <c r="C217" t="s">
        <v>1792</v>
      </c>
      <c r="D217" t="s">
        <v>1714</v>
      </c>
      <c r="E217" t="s">
        <v>876</v>
      </c>
      <c r="F217" t="s">
        <v>1481</v>
      </c>
      <c r="G217" t="s">
        <v>129</v>
      </c>
      <c r="H217" t="s">
        <v>106</v>
      </c>
      <c r="I217" s="77">
        <v>656.84</v>
      </c>
      <c r="J217" s="77">
        <v>3087</v>
      </c>
      <c r="K217" s="77">
        <v>0</v>
      </c>
      <c r="L217" s="77">
        <v>74.861394753599996</v>
      </c>
      <c r="M217" s="78">
        <v>0</v>
      </c>
      <c r="N217" s="78">
        <v>5.4999999999999997E-3</v>
      </c>
      <c r="O217" s="78">
        <v>8.0000000000000004E-4</v>
      </c>
    </row>
    <row r="218" spans="2:15">
      <c r="B218" s="79" t="s">
        <v>334</v>
      </c>
      <c r="E218" s="16"/>
      <c r="F218" s="16"/>
      <c r="G218" s="16"/>
      <c r="I218" s="81">
        <v>57363.71</v>
      </c>
      <c r="K218" s="81">
        <v>1.97251</v>
      </c>
      <c r="L218" s="81">
        <v>2069.0249598351688</v>
      </c>
      <c r="N218" s="80">
        <v>0.1517</v>
      </c>
      <c r="O218" s="80">
        <v>2.2100000000000002E-2</v>
      </c>
    </row>
    <row r="219" spans="2:15">
      <c r="B219" t="s">
        <v>1793</v>
      </c>
      <c r="C219" t="s">
        <v>1794</v>
      </c>
      <c r="D219" t="s">
        <v>1714</v>
      </c>
      <c r="E219" t="s">
        <v>876</v>
      </c>
      <c r="F219" t="s">
        <v>1795</v>
      </c>
      <c r="G219" t="s">
        <v>987</v>
      </c>
      <c r="H219" t="s">
        <v>106</v>
      </c>
      <c r="I219" s="77">
        <v>29.65</v>
      </c>
      <c r="J219" s="77">
        <v>25750</v>
      </c>
      <c r="K219" s="77">
        <v>0</v>
      </c>
      <c r="L219" s="77">
        <v>28.187958500000001</v>
      </c>
      <c r="M219" s="78">
        <v>0</v>
      </c>
      <c r="N219" s="78">
        <v>2.0999999999999999E-3</v>
      </c>
      <c r="O219" s="78">
        <v>2.9999999999999997E-4</v>
      </c>
    </row>
    <row r="220" spans="2:15">
      <c r="B220" t="s">
        <v>1796</v>
      </c>
      <c r="C220" t="s">
        <v>1797</v>
      </c>
      <c r="D220" t="s">
        <v>1710</v>
      </c>
      <c r="E220" t="s">
        <v>876</v>
      </c>
      <c r="F220" t="s">
        <v>1798</v>
      </c>
      <c r="G220" t="s">
        <v>928</v>
      </c>
      <c r="H220" t="s">
        <v>106</v>
      </c>
      <c r="I220" s="77">
        <v>333.52</v>
      </c>
      <c r="J220" s="77">
        <v>2866</v>
      </c>
      <c r="K220" s="77">
        <v>0</v>
      </c>
      <c r="L220" s="77">
        <v>35.290658374400003</v>
      </c>
      <c r="M220" s="78">
        <v>0</v>
      </c>
      <c r="N220" s="78">
        <v>2.5999999999999999E-3</v>
      </c>
      <c r="O220" s="78">
        <v>4.0000000000000002E-4</v>
      </c>
    </row>
    <row r="221" spans="2:15">
      <c r="B221" t="s">
        <v>1799</v>
      </c>
      <c r="C221" t="s">
        <v>1800</v>
      </c>
      <c r="D221" t="s">
        <v>1710</v>
      </c>
      <c r="E221" t="s">
        <v>876</v>
      </c>
      <c r="F221" t="s">
        <v>1801</v>
      </c>
      <c r="G221" t="s">
        <v>928</v>
      </c>
      <c r="H221" t="s">
        <v>106</v>
      </c>
      <c r="I221" s="77">
        <v>68.56</v>
      </c>
      <c r="J221" s="77">
        <v>14343</v>
      </c>
      <c r="K221" s="77">
        <v>0</v>
      </c>
      <c r="L221" s="77">
        <v>36.305506473599998</v>
      </c>
      <c r="M221" s="78">
        <v>0</v>
      </c>
      <c r="N221" s="78">
        <v>2.7000000000000001E-3</v>
      </c>
      <c r="O221" s="78">
        <v>4.0000000000000002E-4</v>
      </c>
    </row>
    <row r="222" spans="2:15">
      <c r="B222" t="s">
        <v>1802</v>
      </c>
      <c r="C222" t="s">
        <v>1803</v>
      </c>
      <c r="D222" t="s">
        <v>1710</v>
      </c>
      <c r="E222" t="s">
        <v>876</v>
      </c>
      <c r="F222" t="s">
        <v>1804</v>
      </c>
      <c r="G222" t="s">
        <v>962</v>
      </c>
      <c r="H222" t="s">
        <v>106</v>
      </c>
      <c r="I222" s="77">
        <v>64.11</v>
      </c>
      <c r="J222" s="77">
        <v>12925</v>
      </c>
      <c r="K222" s="77">
        <v>0</v>
      </c>
      <c r="L222" s="77">
        <v>30.592715009999999</v>
      </c>
      <c r="M222" s="78">
        <v>0</v>
      </c>
      <c r="N222" s="78">
        <v>2.2000000000000001E-3</v>
      </c>
      <c r="O222" s="78">
        <v>2.9999999999999997E-4</v>
      </c>
    </row>
    <row r="223" spans="2:15">
      <c r="B223" t="s">
        <v>1805</v>
      </c>
      <c r="C223" t="s">
        <v>1806</v>
      </c>
      <c r="D223" t="s">
        <v>123</v>
      </c>
      <c r="E223" t="s">
        <v>876</v>
      </c>
      <c r="F223" t="s">
        <v>1807</v>
      </c>
      <c r="G223" t="s">
        <v>962</v>
      </c>
      <c r="H223" t="s">
        <v>110</v>
      </c>
      <c r="I223" s="77">
        <v>70.94</v>
      </c>
      <c r="J223" s="77">
        <v>13066</v>
      </c>
      <c r="K223" s="77">
        <v>0</v>
      </c>
      <c r="L223" s="77">
        <v>37.385666881360002</v>
      </c>
      <c r="M223" s="78">
        <v>0</v>
      </c>
      <c r="N223" s="78">
        <v>2.7000000000000001E-3</v>
      </c>
      <c r="O223" s="78">
        <v>4.0000000000000002E-4</v>
      </c>
    </row>
    <row r="224" spans="2:15">
      <c r="B224" t="s">
        <v>1808</v>
      </c>
      <c r="C224" t="s">
        <v>1809</v>
      </c>
      <c r="D224" t="s">
        <v>1710</v>
      </c>
      <c r="E224" t="s">
        <v>876</v>
      </c>
      <c r="F224" t="s">
        <v>1810</v>
      </c>
      <c r="G224" t="s">
        <v>962</v>
      </c>
      <c r="H224" t="s">
        <v>106</v>
      </c>
      <c r="I224" s="77">
        <v>110.06</v>
      </c>
      <c r="J224" s="77">
        <v>21183</v>
      </c>
      <c r="K224" s="77">
        <v>0</v>
      </c>
      <c r="L224" s="77">
        <v>86.075324181599996</v>
      </c>
      <c r="M224" s="78">
        <v>0</v>
      </c>
      <c r="N224" s="78">
        <v>6.3E-3</v>
      </c>
      <c r="O224" s="78">
        <v>8.9999999999999998E-4</v>
      </c>
    </row>
    <row r="225" spans="2:15">
      <c r="B225" t="s">
        <v>1811</v>
      </c>
      <c r="C225" t="s">
        <v>1812</v>
      </c>
      <c r="D225" t="s">
        <v>123</v>
      </c>
      <c r="E225" t="s">
        <v>876</v>
      </c>
      <c r="F225" t="s">
        <v>1813</v>
      </c>
      <c r="G225" t="s">
        <v>962</v>
      </c>
      <c r="H225" t="s">
        <v>110</v>
      </c>
      <c r="I225" s="77">
        <v>113.03</v>
      </c>
      <c r="J225" s="77">
        <v>9570</v>
      </c>
      <c r="K225" s="77">
        <v>0</v>
      </c>
      <c r="L225" s="77">
        <v>43.629170831400003</v>
      </c>
      <c r="M225" s="78">
        <v>0</v>
      </c>
      <c r="N225" s="78">
        <v>3.2000000000000002E-3</v>
      </c>
      <c r="O225" s="78">
        <v>5.0000000000000001E-4</v>
      </c>
    </row>
    <row r="226" spans="2:15">
      <c r="B226" t="s">
        <v>1814</v>
      </c>
      <c r="C226" t="s">
        <v>1815</v>
      </c>
      <c r="D226" t="s">
        <v>1710</v>
      </c>
      <c r="E226" t="s">
        <v>876</v>
      </c>
      <c r="F226" t="s">
        <v>1816</v>
      </c>
      <c r="G226" t="s">
        <v>962</v>
      </c>
      <c r="H226" t="s">
        <v>106</v>
      </c>
      <c r="I226" s="77">
        <v>103.76</v>
      </c>
      <c r="J226" s="77">
        <v>8922</v>
      </c>
      <c r="K226" s="77">
        <v>0</v>
      </c>
      <c r="L226" s="77">
        <v>34.178568902400002</v>
      </c>
      <c r="M226" s="78">
        <v>0</v>
      </c>
      <c r="N226" s="78">
        <v>2.5000000000000001E-3</v>
      </c>
      <c r="O226" s="78">
        <v>4.0000000000000002E-4</v>
      </c>
    </row>
    <row r="227" spans="2:15">
      <c r="B227" t="s">
        <v>1817</v>
      </c>
      <c r="C227" t="s">
        <v>1818</v>
      </c>
      <c r="D227" t="s">
        <v>1714</v>
      </c>
      <c r="E227" t="s">
        <v>876</v>
      </c>
      <c r="F227" t="s">
        <v>1819</v>
      </c>
      <c r="G227" t="s">
        <v>962</v>
      </c>
      <c r="H227" t="s">
        <v>106</v>
      </c>
      <c r="I227" s="77">
        <v>172.42</v>
      </c>
      <c r="J227" s="77">
        <v>1725</v>
      </c>
      <c r="K227" s="77">
        <v>0</v>
      </c>
      <c r="L227" s="77">
        <v>10.98091254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1820</v>
      </c>
      <c r="C228" t="s">
        <v>1821</v>
      </c>
      <c r="D228" t="s">
        <v>1710</v>
      </c>
      <c r="E228" t="s">
        <v>876</v>
      </c>
      <c r="F228" t="s">
        <v>1822</v>
      </c>
      <c r="G228" t="s">
        <v>962</v>
      </c>
      <c r="H228" t="s">
        <v>106</v>
      </c>
      <c r="I228" s="77">
        <v>133.41</v>
      </c>
      <c r="J228" s="77">
        <v>9780</v>
      </c>
      <c r="K228" s="77">
        <v>0</v>
      </c>
      <c r="L228" s="77">
        <v>48.171362616000003</v>
      </c>
      <c r="M228" s="78">
        <v>0</v>
      </c>
      <c r="N228" s="78">
        <v>3.5000000000000001E-3</v>
      </c>
      <c r="O228" s="78">
        <v>5.0000000000000001E-4</v>
      </c>
    </row>
    <row r="229" spans="2:15">
      <c r="B229" t="s">
        <v>1823</v>
      </c>
      <c r="C229" t="s">
        <v>1824</v>
      </c>
      <c r="D229" t="s">
        <v>123</v>
      </c>
      <c r="E229" t="s">
        <v>876</v>
      </c>
      <c r="F229" t="s">
        <v>1825</v>
      </c>
      <c r="G229" t="s">
        <v>962</v>
      </c>
      <c r="H229" t="s">
        <v>110</v>
      </c>
      <c r="I229" s="77">
        <v>248.29</v>
      </c>
      <c r="J229" s="77">
        <v>10562</v>
      </c>
      <c r="K229" s="77">
        <v>0</v>
      </c>
      <c r="L229" s="77">
        <v>105.77345381932</v>
      </c>
      <c r="M229" s="78">
        <v>0</v>
      </c>
      <c r="N229" s="78">
        <v>7.7999999999999996E-3</v>
      </c>
      <c r="O229" s="78">
        <v>1.1000000000000001E-3</v>
      </c>
    </row>
    <row r="230" spans="2:15">
      <c r="B230" t="s">
        <v>1826</v>
      </c>
      <c r="C230" t="s">
        <v>1827</v>
      </c>
      <c r="D230" t="s">
        <v>1714</v>
      </c>
      <c r="E230" t="s">
        <v>876</v>
      </c>
      <c r="F230" t="s">
        <v>1828</v>
      </c>
      <c r="G230" t="s">
        <v>980</v>
      </c>
      <c r="H230" t="s">
        <v>106</v>
      </c>
      <c r="I230" s="77">
        <v>0.03</v>
      </c>
      <c r="J230" s="77">
        <v>51226000</v>
      </c>
      <c r="K230" s="77">
        <v>0</v>
      </c>
      <c r="L230" s="77">
        <v>56.737917600000003</v>
      </c>
      <c r="M230" s="78">
        <v>0</v>
      </c>
      <c r="N230" s="78">
        <v>4.1999999999999997E-3</v>
      </c>
      <c r="O230" s="78">
        <v>5.9999999999999995E-4</v>
      </c>
    </row>
    <row r="231" spans="2:15">
      <c r="B231" t="s">
        <v>1829</v>
      </c>
      <c r="C231" t="s">
        <v>1830</v>
      </c>
      <c r="D231" t="s">
        <v>1710</v>
      </c>
      <c r="E231" t="s">
        <v>876</v>
      </c>
      <c r="F231" t="s">
        <v>1831</v>
      </c>
      <c r="G231" t="s">
        <v>980</v>
      </c>
      <c r="H231" t="s">
        <v>106</v>
      </c>
      <c r="I231" s="77">
        <v>21.94</v>
      </c>
      <c r="J231" s="77">
        <v>68821</v>
      </c>
      <c r="K231" s="77">
        <v>0</v>
      </c>
      <c r="L231" s="77">
        <v>55.746716760799998</v>
      </c>
      <c r="M231" s="78">
        <v>0</v>
      </c>
      <c r="N231" s="78">
        <v>4.1000000000000003E-3</v>
      </c>
      <c r="O231" s="78">
        <v>5.9999999999999995E-4</v>
      </c>
    </row>
    <row r="232" spans="2:15">
      <c r="B232" t="s">
        <v>1832</v>
      </c>
      <c r="C232" t="s">
        <v>1833</v>
      </c>
      <c r="D232" t="s">
        <v>1714</v>
      </c>
      <c r="E232" t="s">
        <v>876</v>
      </c>
      <c r="F232" t="s">
        <v>1834</v>
      </c>
      <c r="G232" t="s">
        <v>980</v>
      </c>
      <c r="H232" t="s">
        <v>106</v>
      </c>
      <c r="I232" s="77">
        <v>335.29</v>
      </c>
      <c r="J232" s="77">
        <v>1092</v>
      </c>
      <c r="K232" s="77">
        <v>0</v>
      </c>
      <c r="L232" s="77">
        <v>13.517766225600001</v>
      </c>
      <c r="M232" s="78">
        <v>0</v>
      </c>
      <c r="N232" s="78">
        <v>1E-3</v>
      </c>
      <c r="O232" s="78">
        <v>1E-4</v>
      </c>
    </row>
    <row r="233" spans="2:15">
      <c r="B233" t="s">
        <v>1835</v>
      </c>
      <c r="C233" t="s">
        <v>1836</v>
      </c>
      <c r="D233" t="s">
        <v>1710</v>
      </c>
      <c r="E233" t="s">
        <v>876</v>
      </c>
      <c r="F233" t="s">
        <v>1837</v>
      </c>
      <c r="G233" t="s">
        <v>980</v>
      </c>
      <c r="H233" t="s">
        <v>106</v>
      </c>
      <c r="I233" s="77">
        <v>203.51</v>
      </c>
      <c r="J233" s="77">
        <v>8524</v>
      </c>
      <c r="K233" s="77">
        <v>0</v>
      </c>
      <c r="L233" s="77">
        <v>64.045834340799999</v>
      </c>
      <c r="M233" s="78">
        <v>0</v>
      </c>
      <c r="N233" s="78">
        <v>4.7000000000000002E-3</v>
      </c>
      <c r="O233" s="78">
        <v>6.9999999999999999E-4</v>
      </c>
    </row>
    <row r="234" spans="2:15">
      <c r="B234" t="s">
        <v>1838</v>
      </c>
      <c r="C234" t="s">
        <v>1839</v>
      </c>
      <c r="D234" t="s">
        <v>123</v>
      </c>
      <c r="E234" t="s">
        <v>876</v>
      </c>
      <c r="F234" t="s">
        <v>1840</v>
      </c>
      <c r="G234" t="s">
        <v>980</v>
      </c>
      <c r="H234" t="s">
        <v>120</v>
      </c>
      <c r="I234" s="77">
        <v>43601.31</v>
      </c>
      <c r="J234" s="77">
        <v>100.50280000000033</v>
      </c>
      <c r="K234" s="77">
        <v>0</v>
      </c>
      <c r="L234" s="77">
        <v>107.298967845025</v>
      </c>
      <c r="M234" s="78">
        <v>1E-4</v>
      </c>
      <c r="N234" s="78">
        <v>7.9000000000000008E-3</v>
      </c>
      <c r="O234" s="78">
        <v>1.1000000000000001E-3</v>
      </c>
    </row>
    <row r="235" spans="2:15">
      <c r="B235" t="s">
        <v>1841</v>
      </c>
      <c r="C235" t="s">
        <v>1842</v>
      </c>
      <c r="D235" t="s">
        <v>1843</v>
      </c>
      <c r="E235" t="s">
        <v>876</v>
      </c>
      <c r="F235" t="s">
        <v>1272</v>
      </c>
      <c r="G235" t="s">
        <v>900</v>
      </c>
      <c r="H235" t="s">
        <v>113</v>
      </c>
      <c r="I235" s="77">
        <v>1330.52</v>
      </c>
      <c r="J235" s="77">
        <v>1006</v>
      </c>
      <c r="K235" s="77">
        <v>1.4768699999999999</v>
      </c>
      <c r="L235" s="77">
        <v>64.007720257040006</v>
      </c>
      <c r="M235" s="78">
        <v>0</v>
      </c>
      <c r="N235" s="78">
        <v>4.7000000000000002E-3</v>
      </c>
      <c r="O235" s="78">
        <v>6.9999999999999999E-4</v>
      </c>
    </row>
    <row r="236" spans="2:15">
      <c r="B236" t="s">
        <v>1844</v>
      </c>
      <c r="C236" t="s">
        <v>1845</v>
      </c>
      <c r="D236" t="s">
        <v>1714</v>
      </c>
      <c r="E236" t="s">
        <v>876</v>
      </c>
      <c r="F236" t="s">
        <v>1846</v>
      </c>
      <c r="G236" t="s">
        <v>1847</v>
      </c>
      <c r="H236" t="s">
        <v>106</v>
      </c>
      <c r="I236" s="77">
        <v>25.2</v>
      </c>
      <c r="J236" s="77">
        <v>53169</v>
      </c>
      <c r="K236" s="77">
        <v>0</v>
      </c>
      <c r="L236" s="77">
        <v>49.467586896</v>
      </c>
      <c r="M236" s="78">
        <v>0</v>
      </c>
      <c r="N236" s="78">
        <v>3.5999999999999999E-3</v>
      </c>
      <c r="O236" s="78">
        <v>5.0000000000000001E-4</v>
      </c>
    </row>
    <row r="237" spans="2:15">
      <c r="B237" t="s">
        <v>1848</v>
      </c>
      <c r="C237" t="s">
        <v>1849</v>
      </c>
      <c r="D237" t="s">
        <v>1714</v>
      </c>
      <c r="E237" t="s">
        <v>876</v>
      </c>
      <c r="F237" t="s">
        <v>1850</v>
      </c>
      <c r="G237" t="s">
        <v>1722</v>
      </c>
      <c r="H237" t="s">
        <v>106</v>
      </c>
      <c r="I237" s="77">
        <v>670.57</v>
      </c>
      <c r="J237" s="77">
        <v>128</v>
      </c>
      <c r="K237" s="77">
        <v>0</v>
      </c>
      <c r="L237" s="77">
        <v>3.1689528831999998</v>
      </c>
      <c r="M237" s="78">
        <v>0</v>
      </c>
      <c r="N237" s="78">
        <v>2.0000000000000001E-4</v>
      </c>
      <c r="O237" s="78">
        <v>0</v>
      </c>
    </row>
    <row r="238" spans="2:15">
      <c r="B238" t="s">
        <v>1851</v>
      </c>
      <c r="C238" t="s">
        <v>1852</v>
      </c>
      <c r="D238" t="s">
        <v>1714</v>
      </c>
      <c r="E238" t="s">
        <v>876</v>
      </c>
      <c r="F238" t="s">
        <v>1853</v>
      </c>
      <c r="G238" t="s">
        <v>1086</v>
      </c>
      <c r="H238" t="s">
        <v>106</v>
      </c>
      <c r="I238" s="77">
        <v>164.86</v>
      </c>
      <c r="J238" s="77">
        <v>12001</v>
      </c>
      <c r="K238" s="77">
        <v>0</v>
      </c>
      <c r="L238" s="77">
        <v>73.045661031199998</v>
      </c>
      <c r="M238" s="78">
        <v>0</v>
      </c>
      <c r="N238" s="78">
        <v>5.4000000000000003E-3</v>
      </c>
      <c r="O238" s="78">
        <v>8.0000000000000004E-4</v>
      </c>
    </row>
    <row r="239" spans="2:15">
      <c r="B239" t="s">
        <v>1854</v>
      </c>
      <c r="C239" t="s">
        <v>1855</v>
      </c>
      <c r="D239" t="s">
        <v>1710</v>
      </c>
      <c r="E239" t="s">
        <v>876</v>
      </c>
      <c r="F239" t="s">
        <v>1856</v>
      </c>
      <c r="G239" t="s">
        <v>1086</v>
      </c>
      <c r="H239" t="s">
        <v>106</v>
      </c>
      <c r="I239" s="77">
        <v>1027.06</v>
      </c>
      <c r="J239" s="77">
        <v>323</v>
      </c>
      <c r="K239" s="77">
        <v>0</v>
      </c>
      <c r="L239" s="77">
        <v>12.2478548296</v>
      </c>
      <c r="M239" s="78">
        <v>0</v>
      </c>
      <c r="N239" s="78">
        <v>8.9999999999999998E-4</v>
      </c>
      <c r="O239" s="78">
        <v>1E-4</v>
      </c>
    </row>
    <row r="240" spans="2:15">
      <c r="B240" t="s">
        <v>1857</v>
      </c>
      <c r="C240" t="s">
        <v>1858</v>
      </c>
      <c r="D240" t="s">
        <v>1714</v>
      </c>
      <c r="E240" t="s">
        <v>876</v>
      </c>
      <c r="F240" t="s">
        <v>1859</v>
      </c>
      <c r="G240" t="s">
        <v>1086</v>
      </c>
      <c r="H240" t="s">
        <v>106</v>
      </c>
      <c r="I240" s="77">
        <v>58.55</v>
      </c>
      <c r="J240" s="77">
        <v>28153</v>
      </c>
      <c r="K240" s="77">
        <v>0</v>
      </c>
      <c r="L240" s="77">
        <v>60.857382897999997</v>
      </c>
      <c r="M240" s="78">
        <v>0</v>
      </c>
      <c r="N240" s="78">
        <v>4.4999999999999997E-3</v>
      </c>
      <c r="O240" s="78">
        <v>6.9999999999999999E-4</v>
      </c>
    </row>
    <row r="241" spans="2:15">
      <c r="B241" t="s">
        <v>1860</v>
      </c>
      <c r="C241" t="s">
        <v>1861</v>
      </c>
      <c r="D241" t="s">
        <v>1710</v>
      </c>
      <c r="E241" t="s">
        <v>876</v>
      </c>
      <c r="F241" t="s">
        <v>1862</v>
      </c>
      <c r="G241" t="s">
        <v>1097</v>
      </c>
      <c r="H241" t="s">
        <v>106</v>
      </c>
      <c r="I241" s="77">
        <v>662.23</v>
      </c>
      <c r="J241" s="77">
        <v>3612</v>
      </c>
      <c r="K241" s="77">
        <v>0</v>
      </c>
      <c r="L241" s="77">
        <v>88.311708139199993</v>
      </c>
      <c r="M241" s="78">
        <v>0</v>
      </c>
      <c r="N241" s="78">
        <v>6.4999999999999997E-3</v>
      </c>
      <c r="O241" s="78">
        <v>8.9999999999999998E-4</v>
      </c>
    </row>
    <row r="242" spans="2:15">
      <c r="B242" t="s">
        <v>1863</v>
      </c>
      <c r="C242" t="s">
        <v>1864</v>
      </c>
      <c r="D242" t="s">
        <v>123</v>
      </c>
      <c r="E242" t="s">
        <v>876</v>
      </c>
      <c r="F242" t="s">
        <v>1865</v>
      </c>
      <c r="G242" t="s">
        <v>956</v>
      </c>
      <c r="H242" t="s">
        <v>110</v>
      </c>
      <c r="I242" s="77">
        <v>6403.98</v>
      </c>
      <c r="J242" s="77">
        <v>107.2</v>
      </c>
      <c r="K242" s="77">
        <v>0</v>
      </c>
      <c r="L242" s="77">
        <v>27.689559463104001</v>
      </c>
      <c r="M242" s="78">
        <v>0</v>
      </c>
      <c r="N242" s="78">
        <v>2E-3</v>
      </c>
      <c r="O242" s="78">
        <v>2.9999999999999997E-4</v>
      </c>
    </row>
    <row r="243" spans="2:15">
      <c r="B243" t="s">
        <v>1866</v>
      </c>
      <c r="C243" t="s">
        <v>1867</v>
      </c>
      <c r="D243" t="s">
        <v>1714</v>
      </c>
      <c r="E243" t="s">
        <v>876</v>
      </c>
      <c r="F243" t="s">
        <v>1868</v>
      </c>
      <c r="G243" t="s">
        <v>1732</v>
      </c>
      <c r="H243" t="s">
        <v>106</v>
      </c>
      <c r="I243" s="77">
        <v>50.03</v>
      </c>
      <c r="J243" s="77">
        <v>12790</v>
      </c>
      <c r="K243" s="77">
        <v>0</v>
      </c>
      <c r="L243" s="77">
        <v>23.624506203999999</v>
      </c>
      <c r="M243" s="78">
        <v>0</v>
      </c>
      <c r="N243" s="78">
        <v>1.6999999999999999E-3</v>
      </c>
      <c r="O243" s="78">
        <v>2.9999999999999997E-4</v>
      </c>
    </row>
    <row r="244" spans="2:15">
      <c r="B244" t="s">
        <v>1869</v>
      </c>
      <c r="C244" t="s">
        <v>1870</v>
      </c>
      <c r="D244" t="s">
        <v>1710</v>
      </c>
      <c r="E244" t="s">
        <v>876</v>
      </c>
      <c r="F244" t="s">
        <v>1871</v>
      </c>
      <c r="G244" t="s">
        <v>1732</v>
      </c>
      <c r="H244" t="s">
        <v>106</v>
      </c>
      <c r="I244" s="77">
        <v>22.23</v>
      </c>
      <c r="J244" s="77">
        <v>30782</v>
      </c>
      <c r="K244" s="77">
        <v>0</v>
      </c>
      <c r="L244" s="77">
        <v>25.2637601112</v>
      </c>
      <c r="M244" s="78">
        <v>0</v>
      </c>
      <c r="N244" s="78">
        <v>1.9E-3</v>
      </c>
      <c r="O244" s="78">
        <v>2.9999999999999997E-4</v>
      </c>
    </row>
    <row r="245" spans="2:15">
      <c r="B245" t="s">
        <v>1872</v>
      </c>
      <c r="C245" t="s">
        <v>1873</v>
      </c>
      <c r="D245" t="s">
        <v>1714</v>
      </c>
      <c r="E245" t="s">
        <v>876</v>
      </c>
      <c r="F245" t="s">
        <v>1874</v>
      </c>
      <c r="G245" t="s">
        <v>878</v>
      </c>
      <c r="H245" t="s">
        <v>106</v>
      </c>
      <c r="I245" s="77">
        <v>98.2</v>
      </c>
      <c r="J245" s="77">
        <v>14423</v>
      </c>
      <c r="K245" s="77">
        <v>0</v>
      </c>
      <c r="L245" s="77">
        <v>52.291221112000002</v>
      </c>
      <c r="M245" s="78">
        <v>0</v>
      </c>
      <c r="N245" s="78">
        <v>3.8E-3</v>
      </c>
      <c r="O245" s="78">
        <v>5.9999999999999995E-4</v>
      </c>
    </row>
    <row r="246" spans="2:15">
      <c r="B246" t="s">
        <v>1875</v>
      </c>
      <c r="C246" t="s">
        <v>1876</v>
      </c>
      <c r="D246" t="s">
        <v>1877</v>
      </c>
      <c r="E246" t="s">
        <v>876</v>
      </c>
      <c r="F246" t="s">
        <v>1878</v>
      </c>
      <c r="G246" t="s">
        <v>878</v>
      </c>
      <c r="H246" t="s">
        <v>110</v>
      </c>
      <c r="I246" s="77">
        <v>41.5</v>
      </c>
      <c r="J246" s="77">
        <v>66840</v>
      </c>
      <c r="K246" s="77">
        <v>0</v>
      </c>
      <c r="L246" s="77">
        <v>111.88086924</v>
      </c>
      <c r="M246" s="78">
        <v>0</v>
      </c>
      <c r="N246" s="78">
        <v>8.2000000000000007E-3</v>
      </c>
      <c r="O246" s="78">
        <v>1.1999999999999999E-3</v>
      </c>
    </row>
    <row r="247" spans="2:15">
      <c r="B247" t="s">
        <v>1879</v>
      </c>
      <c r="C247" t="s">
        <v>1880</v>
      </c>
      <c r="D247" t="s">
        <v>1714</v>
      </c>
      <c r="E247" t="s">
        <v>876</v>
      </c>
      <c r="F247" t="s">
        <v>1881</v>
      </c>
      <c r="G247" t="s">
        <v>878</v>
      </c>
      <c r="H247" t="s">
        <v>106</v>
      </c>
      <c r="I247" s="77">
        <v>28.91</v>
      </c>
      <c r="J247" s="77">
        <v>86257</v>
      </c>
      <c r="K247" s="77">
        <v>0.49197000000000002</v>
      </c>
      <c r="L247" s="77">
        <v>92.559000000400005</v>
      </c>
      <c r="M247" s="78">
        <v>0</v>
      </c>
      <c r="N247" s="78">
        <v>6.7999999999999996E-3</v>
      </c>
      <c r="O247" s="78">
        <v>1E-3</v>
      </c>
    </row>
    <row r="248" spans="2:15">
      <c r="B248" t="s">
        <v>1882</v>
      </c>
      <c r="C248" t="s">
        <v>1883</v>
      </c>
      <c r="D248" t="s">
        <v>1714</v>
      </c>
      <c r="E248" t="s">
        <v>876</v>
      </c>
      <c r="F248" t="s">
        <v>1884</v>
      </c>
      <c r="G248" t="s">
        <v>878</v>
      </c>
      <c r="H248" t="s">
        <v>106</v>
      </c>
      <c r="I248" s="77">
        <v>24.83</v>
      </c>
      <c r="J248" s="77">
        <v>40822</v>
      </c>
      <c r="K248" s="77">
        <v>3.6700000000000001E-3</v>
      </c>
      <c r="L248" s="77">
        <v>37.426160799199998</v>
      </c>
      <c r="M248" s="78">
        <v>0</v>
      </c>
      <c r="N248" s="78">
        <v>2.7000000000000001E-3</v>
      </c>
      <c r="O248" s="78">
        <v>4.0000000000000002E-4</v>
      </c>
    </row>
    <row r="249" spans="2:15">
      <c r="B249" t="s">
        <v>1885</v>
      </c>
      <c r="C249" t="s">
        <v>1886</v>
      </c>
      <c r="D249" t="s">
        <v>1714</v>
      </c>
      <c r="E249" t="s">
        <v>876</v>
      </c>
      <c r="F249" t="s">
        <v>1887</v>
      </c>
      <c r="G249" t="s">
        <v>878</v>
      </c>
      <c r="H249" t="s">
        <v>106</v>
      </c>
      <c r="I249" s="77">
        <v>100.06</v>
      </c>
      <c r="J249" s="77">
        <v>11806</v>
      </c>
      <c r="K249" s="77">
        <v>0</v>
      </c>
      <c r="L249" s="77">
        <v>43.613904651200002</v>
      </c>
      <c r="M249" s="78">
        <v>0</v>
      </c>
      <c r="N249" s="78">
        <v>3.2000000000000002E-3</v>
      </c>
      <c r="O249" s="78">
        <v>5.0000000000000001E-4</v>
      </c>
    </row>
    <row r="250" spans="2:15">
      <c r="B250" t="s">
        <v>1888</v>
      </c>
      <c r="C250" t="s">
        <v>1889</v>
      </c>
      <c r="D250" t="s">
        <v>1710</v>
      </c>
      <c r="E250" t="s">
        <v>876</v>
      </c>
      <c r="F250" t="s">
        <v>1890</v>
      </c>
      <c r="G250" t="s">
        <v>878</v>
      </c>
      <c r="H250" t="s">
        <v>106</v>
      </c>
      <c r="I250" s="77">
        <v>201.97</v>
      </c>
      <c r="J250" s="77">
        <v>10064</v>
      </c>
      <c r="K250" s="77">
        <v>0</v>
      </c>
      <c r="L250" s="77">
        <v>75.044554873600006</v>
      </c>
      <c r="M250" s="78">
        <v>0</v>
      </c>
      <c r="N250" s="78">
        <v>5.4999999999999997E-3</v>
      </c>
      <c r="O250" s="78">
        <v>8.0000000000000004E-4</v>
      </c>
    </row>
    <row r="251" spans="2:15">
      <c r="B251" t="s">
        <v>1891</v>
      </c>
      <c r="C251" t="s">
        <v>1892</v>
      </c>
      <c r="D251" t="s">
        <v>1714</v>
      </c>
      <c r="E251" t="s">
        <v>876</v>
      </c>
      <c r="F251" t="s">
        <v>1893</v>
      </c>
      <c r="G251" t="s">
        <v>1036</v>
      </c>
      <c r="H251" t="s">
        <v>106</v>
      </c>
      <c r="I251" s="77">
        <v>34.770000000000003</v>
      </c>
      <c r="J251" s="77">
        <v>14399</v>
      </c>
      <c r="K251" s="77">
        <v>0</v>
      </c>
      <c r="L251" s="77">
        <v>18.484117251600001</v>
      </c>
      <c r="M251" s="78">
        <v>0</v>
      </c>
      <c r="N251" s="78">
        <v>1.4E-3</v>
      </c>
      <c r="O251" s="78">
        <v>2.0000000000000001E-4</v>
      </c>
    </row>
    <row r="252" spans="2:15">
      <c r="B252" t="s">
        <v>1894</v>
      </c>
      <c r="C252" t="s">
        <v>1895</v>
      </c>
      <c r="D252" t="s">
        <v>1710</v>
      </c>
      <c r="E252" t="s">
        <v>876</v>
      </c>
      <c r="F252" t="s">
        <v>1896</v>
      </c>
      <c r="G252" t="s">
        <v>1036</v>
      </c>
      <c r="H252" t="s">
        <v>106</v>
      </c>
      <c r="I252" s="77">
        <v>64.849999999999994</v>
      </c>
      <c r="J252" s="77">
        <v>5099</v>
      </c>
      <c r="K252" s="77">
        <v>0</v>
      </c>
      <c r="L252" s="77">
        <v>12.208341938</v>
      </c>
      <c r="M252" s="78">
        <v>0</v>
      </c>
      <c r="N252" s="78">
        <v>8.9999999999999998E-4</v>
      </c>
      <c r="O252" s="78">
        <v>1E-4</v>
      </c>
    </row>
    <row r="253" spans="2:15">
      <c r="B253" t="s">
        <v>1897</v>
      </c>
      <c r="C253" t="s">
        <v>1898</v>
      </c>
      <c r="D253" t="s">
        <v>1714</v>
      </c>
      <c r="E253" t="s">
        <v>876</v>
      </c>
      <c r="F253" t="s">
        <v>1899</v>
      </c>
      <c r="G253" t="s">
        <v>1036</v>
      </c>
      <c r="H253" t="s">
        <v>106</v>
      </c>
      <c r="I253" s="77">
        <v>60.44</v>
      </c>
      <c r="J253" s="77">
        <v>7509</v>
      </c>
      <c r="K253" s="77">
        <v>0</v>
      </c>
      <c r="L253" s="77">
        <v>16.755919003199999</v>
      </c>
      <c r="M253" s="78">
        <v>0</v>
      </c>
      <c r="N253" s="78">
        <v>1.1999999999999999E-3</v>
      </c>
      <c r="O253" s="78">
        <v>2.0000000000000001E-4</v>
      </c>
    </row>
    <row r="254" spans="2:15">
      <c r="B254" t="s">
        <v>1900</v>
      </c>
      <c r="C254" t="s">
        <v>1901</v>
      </c>
      <c r="D254" t="s">
        <v>1710</v>
      </c>
      <c r="E254" t="s">
        <v>876</v>
      </c>
      <c r="F254" t="s">
        <v>1902</v>
      </c>
      <c r="G254" t="s">
        <v>1036</v>
      </c>
      <c r="H254" t="s">
        <v>106</v>
      </c>
      <c r="I254" s="77">
        <v>35.21</v>
      </c>
      <c r="J254" s="77">
        <v>38767</v>
      </c>
      <c r="K254" s="77">
        <v>0</v>
      </c>
      <c r="L254" s="77">
        <v>50.395285704400003</v>
      </c>
      <c r="M254" s="78">
        <v>0</v>
      </c>
      <c r="N254" s="78">
        <v>3.7000000000000002E-3</v>
      </c>
      <c r="O254" s="78">
        <v>5.0000000000000001E-4</v>
      </c>
    </row>
    <row r="255" spans="2:15">
      <c r="B255" t="s">
        <v>1903</v>
      </c>
      <c r="C255" t="s">
        <v>1904</v>
      </c>
      <c r="D255" t="s">
        <v>1714</v>
      </c>
      <c r="E255" t="s">
        <v>876</v>
      </c>
      <c r="F255" t="s">
        <v>1905</v>
      </c>
      <c r="G255" t="s">
        <v>1036</v>
      </c>
      <c r="H255" t="s">
        <v>106</v>
      </c>
      <c r="I255" s="77">
        <v>60.03</v>
      </c>
      <c r="J255" s="77">
        <v>33505</v>
      </c>
      <c r="K255" s="77">
        <v>0</v>
      </c>
      <c r="L255" s="77">
        <v>74.257386138000001</v>
      </c>
      <c r="M255" s="78">
        <v>0</v>
      </c>
      <c r="N255" s="78">
        <v>5.4000000000000003E-3</v>
      </c>
      <c r="O255" s="78">
        <v>8.0000000000000004E-4</v>
      </c>
    </row>
    <row r="256" spans="2:15">
      <c r="B256" t="s">
        <v>1906</v>
      </c>
      <c r="C256" t="s">
        <v>1907</v>
      </c>
      <c r="D256" t="s">
        <v>1714</v>
      </c>
      <c r="E256" t="s">
        <v>876</v>
      </c>
      <c r="F256" t="s">
        <v>1908</v>
      </c>
      <c r="G256" t="s">
        <v>1036</v>
      </c>
      <c r="H256" t="s">
        <v>106</v>
      </c>
      <c r="I256" s="77">
        <v>64.040000000000006</v>
      </c>
      <c r="J256" s="77">
        <v>25333</v>
      </c>
      <c r="K256" s="77">
        <v>0</v>
      </c>
      <c r="L256" s="77">
        <v>59.896250814399998</v>
      </c>
      <c r="M256" s="78">
        <v>0</v>
      </c>
      <c r="N256" s="78">
        <v>4.4000000000000003E-3</v>
      </c>
      <c r="O256" s="78">
        <v>5.9999999999999995E-4</v>
      </c>
    </row>
    <row r="257" spans="2:15">
      <c r="B257" t="s">
        <v>1909</v>
      </c>
      <c r="C257" t="s">
        <v>1910</v>
      </c>
      <c r="D257" t="s">
        <v>1714</v>
      </c>
      <c r="E257" t="s">
        <v>876</v>
      </c>
      <c r="F257" t="s">
        <v>1911</v>
      </c>
      <c r="G257" t="s">
        <v>1036</v>
      </c>
      <c r="H257" t="s">
        <v>106</v>
      </c>
      <c r="I257" s="77">
        <v>232.35</v>
      </c>
      <c r="J257" s="77">
        <v>1486</v>
      </c>
      <c r="K257" s="77">
        <v>0</v>
      </c>
      <c r="L257" s="77">
        <v>12.747445932</v>
      </c>
      <c r="M257" s="78">
        <v>0</v>
      </c>
      <c r="N257" s="78">
        <v>8.9999999999999998E-4</v>
      </c>
      <c r="O257" s="78">
        <v>1E-4</v>
      </c>
    </row>
    <row r="258" spans="2:15">
      <c r="B258" t="s">
        <v>1912</v>
      </c>
      <c r="C258" t="s">
        <v>1913</v>
      </c>
      <c r="D258" t="s">
        <v>1710</v>
      </c>
      <c r="E258" t="s">
        <v>876</v>
      </c>
      <c r="F258" t="s">
        <v>1914</v>
      </c>
      <c r="G258" t="s">
        <v>1036</v>
      </c>
      <c r="H258" t="s">
        <v>106</v>
      </c>
      <c r="I258" s="77">
        <v>57.44</v>
      </c>
      <c r="J258" s="77">
        <v>23432</v>
      </c>
      <c r="K258" s="77">
        <v>0</v>
      </c>
      <c r="L258" s="77">
        <v>49.691886233600002</v>
      </c>
      <c r="M258" s="78">
        <v>0</v>
      </c>
      <c r="N258" s="78">
        <v>3.5999999999999999E-3</v>
      </c>
      <c r="O258" s="78">
        <v>5.0000000000000001E-4</v>
      </c>
    </row>
    <row r="259" spans="2:15">
      <c r="B259" t="s">
        <v>1915</v>
      </c>
      <c r="C259" t="s">
        <v>1916</v>
      </c>
      <c r="D259" t="s">
        <v>1710</v>
      </c>
      <c r="E259" t="s">
        <v>876</v>
      </c>
      <c r="F259" t="s">
        <v>1917</v>
      </c>
      <c r="G259" t="s">
        <v>973</v>
      </c>
      <c r="H259" t="s">
        <v>106</v>
      </c>
      <c r="I259" s="77">
        <v>40.76</v>
      </c>
      <c r="J259" s="77">
        <v>7615</v>
      </c>
      <c r="K259" s="77">
        <v>0</v>
      </c>
      <c r="L259" s="77">
        <v>11.459502808</v>
      </c>
      <c r="M259" s="78">
        <v>0</v>
      </c>
      <c r="N259" s="78">
        <v>8.0000000000000004E-4</v>
      </c>
      <c r="O259" s="78">
        <v>1E-4</v>
      </c>
    </row>
    <row r="260" spans="2:15">
      <c r="B260" t="s">
        <v>1918</v>
      </c>
      <c r="C260" t="s">
        <v>1919</v>
      </c>
      <c r="D260" t="s">
        <v>1710</v>
      </c>
      <c r="E260" t="s">
        <v>876</v>
      </c>
      <c r="F260" t="s">
        <v>1920</v>
      </c>
      <c r="G260" t="s">
        <v>973</v>
      </c>
      <c r="H260" t="s">
        <v>106</v>
      </c>
      <c r="I260" s="77">
        <v>83.38</v>
      </c>
      <c r="J260" s="77">
        <v>3614</v>
      </c>
      <c r="K260" s="77">
        <v>0</v>
      </c>
      <c r="L260" s="77">
        <v>11.1253000144</v>
      </c>
      <c r="M260" s="78">
        <v>0</v>
      </c>
      <c r="N260" s="78">
        <v>8.0000000000000004E-4</v>
      </c>
      <c r="O260" s="78">
        <v>1E-4</v>
      </c>
    </row>
    <row r="261" spans="2:15">
      <c r="B261" t="s">
        <v>1921</v>
      </c>
      <c r="C261" t="s">
        <v>1922</v>
      </c>
      <c r="D261" t="s">
        <v>123</v>
      </c>
      <c r="E261" t="s">
        <v>876</v>
      </c>
      <c r="F261" t="s">
        <v>1923</v>
      </c>
      <c r="G261" t="s">
        <v>973</v>
      </c>
      <c r="H261" t="s">
        <v>106</v>
      </c>
      <c r="I261" s="77">
        <v>13.56</v>
      </c>
      <c r="J261" s="77">
        <v>138300</v>
      </c>
      <c r="K261" s="77">
        <v>0</v>
      </c>
      <c r="L261" s="77">
        <v>69.237848159999999</v>
      </c>
      <c r="M261" s="78">
        <v>0</v>
      </c>
      <c r="N261" s="78">
        <v>5.1000000000000004E-3</v>
      </c>
      <c r="O261" s="78">
        <v>6.9999999999999999E-4</v>
      </c>
    </row>
    <row r="262" spans="2:15">
      <c r="B262" t="s">
        <v>1924</v>
      </c>
      <c r="C262" t="s">
        <v>1925</v>
      </c>
      <c r="D262" t="s">
        <v>1710</v>
      </c>
      <c r="E262" t="s">
        <v>876</v>
      </c>
      <c r="F262" t="s">
        <v>1926</v>
      </c>
      <c r="G262" t="s">
        <v>123</v>
      </c>
      <c r="H262" t="s">
        <v>106</v>
      </c>
      <c r="I262" s="77">
        <v>31.87</v>
      </c>
      <c r="J262" s="77">
        <v>9645</v>
      </c>
      <c r="K262" s="77">
        <v>0</v>
      </c>
      <c r="L262" s="77">
        <v>11.348696658</v>
      </c>
      <c r="M262" s="78">
        <v>0</v>
      </c>
      <c r="N262" s="78">
        <v>8.0000000000000004E-4</v>
      </c>
      <c r="O262" s="78">
        <v>1E-4</v>
      </c>
    </row>
    <row r="263" spans="2:15">
      <c r="B263" t="s">
        <v>1927</v>
      </c>
      <c r="C263" t="s">
        <v>1928</v>
      </c>
      <c r="D263" t="s">
        <v>123</v>
      </c>
      <c r="E263" t="s">
        <v>876</v>
      </c>
      <c r="F263" t="s">
        <v>1929</v>
      </c>
      <c r="G263" t="s">
        <v>1491</v>
      </c>
      <c r="H263" t="s">
        <v>110</v>
      </c>
      <c r="I263" s="77">
        <v>64.48</v>
      </c>
      <c r="J263" s="77">
        <v>14226</v>
      </c>
      <c r="K263" s="77">
        <v>0</v>
      </c>
      <c r="L263" s="77">
        <v>36.998074888319998</v>
      </c>
      <c r="M263" s="78">
        <v>0</v>
      </c>
      <c r="N263" s="78">
        <v>2.7000000000000001E-3</v>
      </c>
      <c r="O263" s="78">
        <v>4.0000000000000002E-4</v>
      </c>
    </row>
    <row r="264" spans="2:15">
      <c r="B264" t="s">
        <v>229</v>
      </c>
      <c r="E264" s="16"/>
      <c r="F264" s="16"/>
      <c r="G264" s="16"/>
    </row>
    <row r="265" spans="2:15">
      <c r="B265" t="s">
        <v>327</v>
      </c>
      <c r="E265" s="16"/>
      <c r="F265" s="16"/>
      <c r="G265" s="16"/>
    </row>
    <row r="266" spans="2:15">
      <c r="B266" t="s">
        <v>328</v>
      </c>
      <c r="E266" s="16"/>
      <c r="F266" s="16"/>
      <c r="G266" s="16"/>
    </row>
    <row r="267" spans="2:15">
      <c r="B267" t="s">
        <v>329</v>
      </c>
      <c r="E267" s="16"/>
      <c r="F267" s="16"/>
      <c r="G267" s="16"/>
    </row>
    <row r="268" spans="2:15">
      <c r="B268" t="s">
        <v>330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3501</v>
      </c>
    </row>
    <row r="3" spans="2:63" s="1" customFormat="1">
      <c r="B3" s="2" t="s">
        <v>2</v>
      </c>
      <c r="C3" s="26" t="s">
        <v>3502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194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199308.65</v>
      </c>
      <c r="I11" s="7"/>
      <c r="J11" s="75">
        <v>0</v>
      </c>
      <c r="K11" s="75">
        <v>11840.746417903834</v>
      </c>
      <c r="L11" s="7"/>
      <c r="M11" s="76">
        <v>1</v>
      </c>
      <c r="N11" s="76">
        <v>0.12670000000000001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92782.62</v>
      </c>
      <c r="J12" s="81">
        <v>0</v>
      </c>
      <c r="K12" s="81">
        <v>2752.4288137799999</v>
      </c>
      <c r="M12" s="80">
        <v>0.23250000000000001</v>
      </c>
      <c r="N12" s="80">
        <v>2.9399999999999999E-2</v>
      </c>
    </row>
    <row r="13" spans="2:63">
      <c r="B13" s="79" t="s">
        <v>1930</v>
      </c>
      <c r="D13" s="16"/>
      <c r="E13" s="16"/>
      <c r="F13" s="16"/>
      <c r="G13" s="16"/>
      <c r="H13" s="81">
        <v>84960.46</v>
      </c>
      <c r="J13" s="81">
        <v>0</v>
      </c>
      <c r="K13" s="81">
        <v>2677.9136407000001</v>
      </c>
      <c r="M13" s="80">
        <v>0.22620000000000001</v>
      </c>
      <c r="N13" s="80">
        <v>2.86E-2</v>
      </c>
    </row>
    <row r="14" spans="2:63">
      <c r="B14" t="s">
        <v>1931</v>
      </c>
      <c r="C14" t="s">
        <v>1932</v>
      </c>
      <c r="D14" t="s">
        <v>100</v>
      </c>
      <c r="E14" t="s">
        <v>1933</v>
      </c>
      <c r="F14" t="s">
        <v>1934</v>
      </c>
      <c r="G14" t="s">
        <v>102</v>
      </c>
      <c r="H14" s="77">
        <v>20994</v>
      </c>
      <c r="I14" s="77">
        <v>1775</v>
      </c>
      <c r="J14" s="77">
        <v>0</v>
      </c>
      <c r="K14" s="77">
        <v>372.64350000000002</v>
      </c>
      <c r="L14" s="78">
        <v>5.9999999999999995E-4</v>
      </c>
      <c r="M14" s="78">
        <v>3.15E-2</v>
      </c>
      <c r="N14" s="78">
        <v>4.0000000000000001E-3</v>
      </c>
    </row>
    <row r="15" spans="2:63">
      <c r="B15" t="s">
        <v>1935</v>
      </c>
      <c r="C15" t="s">
        <v>1936</v>
      </c>
      <c r="D15" t="s">
        <v>100</v>
      </c>
      <c r="E15" t="s">
        <v>1933</v>
      </c>
      <c r="F15" t="s">
        <v>1934</v>
      </c>
      <c r="G15" t="s">
        <v>102</v>
      </c>
      <c r="H15" s="77">
        <v>6071.64</v>
      </c>
      <c r="I15" s="77">
        <v>3159</v>
      </c>
      <c r="J15" s="77">
        <v>0</v>
      </c>
      <c r="K15" s="77">
        <v>191.8031076</v>
      </c>
      <c r="L15" s="78">
        <v>1E-4</v>
      </c>
      <c r="M15" s="78">
        <v>1.6199999999999999E-2</v>
      </c>
      <c r="N15" s="78">
        <v>2.0999999999999999E-3</v>
      </c>
    </row>
    <row r="16" spans="2:63">
      <c r="B16" t="s">
        <v>1937</v>
      </c>
      <c r="C16" t="s">
        <v>1938</v>
      </c>
      <c r="D16" t="s">
        <v>100</v>
      </c>
      <c r="E16" t="s">
        <v>1933</v>
      </c>
      <c r="F16" t="s">
        <v>1934</v>
      </c>
      <c r="G16" t="s">
        <v>102</v>
      </c>
      <c r="H16" s="77">
        <v>11865.14</v>
      </c>
      <c r="I16" s="77">
        <v>1753</v>
      </c>
      <c r="J16" s="77">
        <v>0</v>
      </c>
      <c r="K16" s="77">
        <v>207.99590420000001</v>
      </c>
      <c r="L16" s="78">
        <v>1E-4</v>
      </c>
      <c r="M16" s="78">
        <v>1.7600000000000001E-2</v>
      </c>
      <c r="N16" s="78">
        <v>2.2000000000000001E-3</v>
      </c>
    </row>
    <row r="17" spans="2:14">
      <c r="B17" t="s">
        <v>1939</v>
      </c>
      <c r="C17" t="s">
        <v>1940</v>
      </c>
      <c r="D17" t="s">
        <v>100</v>
      </c>
      <c r="E17" t="s">
        <v>1941</v>
      </c>
      <c r="F17" t="s">
        <v>1934</v>
      </c>
      <c r="G17" t="s">
        <v>102</v>
      </c>
      <c r="H17" s="77">
        <v>11841</v>
      </c>
      <c r="I17" s="77">
        <v>1763</v>
      </c>
      <c r="J17" s="77">
        <v>0</v>
      </c>
      <c r="K17" s="77">
        <v>208.75683000000001</v>
      </c>
      <c r="L17" s="78">
        <v>2.0000000000000001E-4</v>
      </c>
      <c r="M17" s="78">
        <v>1.7600000000000001E-2</v>
      </c>
      <c r="N17" s="78">
        <v>2.2000000000000001E-3</v>
      </c>
    </row>
    <row r="18" spans="2:14">
      <c r="B18" t="s">
        <v>1942</v>
      </c>
      <c r="C18" t="s">
        <v>1943</v>
      </c>
      <c r="D18" t="s">
        <v>100</v>
      </c>
      <c r="E18" t="s">
        <v>1941</v>
      </c>
      <c r="F18" t="s">
        <v>1934</v>
      </c>
      <c r="G18" t="s">
        <v>102</v>
      </c>
      <c r="H18" s="77">
        <v>11503.36</v>
      </c>
      <c r="I18" s="77">
        <v>3100</v>
      </c>
      <c r="J18" s="77">
        <v>0</v>
      </c>
      <c r="K18" s="77">
        <v>356.60415999999998</v>
      </c>
      <c r="L18" s="78">
        <v>1E-4</v>
      </c>
      <c r="M18" s="78">
        <v>3.0099999999999998E-2</v>
      </c>
      <c r="N18" s="78">
        <v>3.8E-3</v>
      </c>
    </row>
    <row r="19" spans="2:14">
      <c r="B19" t="s">
        <v>1944</v>
      </c>
      <c r="C19" t="s">
        <v>1945</v>
      </c>
      <c r="D19" t="s">
        <v>100</v>
      </c>
      <c r="E19" t="s">
        <v>1941</v>
      </c>
      <c r="F19" t="s">
        <v>1934</v>
      </c>
      <c r="G19" t="s">
        <v>102</v>
      </c>
      <c r="H19" s="77">
        <v>11600.59</v>
      </c>
      <c r="I19" s="77">
        <v>1757</v>
      </c>
      <c r="J19" s="77">
        <v>0</v>
      </c>
      <c r="K19" s="77">
        <v>203.8223663</v>
      </c>
      <c r="L19" s="78">
        <v>1E-4</v>
      </c>
      <c r="M19" s="78">
        <v>1.72E-2</v>
      </c>
      <c r="N19" s="78">
        <v>2.2000000000000001E-3</v>
      </c>
    </row>
    <row r="20" spans="2:14">
      <c r="B20" t="s">
        <v>1946</v>
      </c>
      <c r="C20" t="s">
        <v>1947</v>
      </c>
      <c r="D20" t="s">
        <v>100</v>
      </c>
      <c r="E20" t="s">
        <v>1941</v>
      </c>
      <c r="F20" t="s">
        <v>1934</v>
      </c>
      <c r="G20" t="s">
        <v>102</v>
      </c>
      <c r="H20" s="77">
        <v>2771.99</v>
      </c>
      <c r="I20" s="77">
        <v>1732</v>
      </c>
      <c r="J20" s="77">
        <v>0</v>
      </c>
      <c r="K20" s="77">
        <v>48.010866800000002</v>
      </c>
      <c r="L20" s="78">
        <v>0</v>
      </c>
      <c r="M20" s="78">
        <v>4.1000000000000003E-3</v>
      </c>
      <c r="N20" s="78">
        <v>5.0000000000000001E-4</v>
      </c>
    </row>
    <row r="21" spans="2:14">
      <c r="B21" t="s">
        <v>1948</v>
      </c>
      <c r="C21" t="s">
        <v>1949</v>
      </c>
      <c r="D21" t="s">
        <v>100</v>
      </c>
      <c r="E21" t="s">
        <v>1950</v>
      </c>
      <c r="F21" t="s">
        <v>1934</v>
      </c>
      <c r="G21" t="s">
        <v>102</v>
      </c>
      <c r="H21" s="77">
        <v>2767.67</v>
      </c>
      <c r="I21" s="77">
        <v>3114</v>
      </c>
      <c r="J21" s="77">
        <v>0</v>
      </c>
      <c r="K21" s="77">
        <v>86.185243799999995</v>
      </c>
      <c r="L21" s="78">
        <v>0</v>
      </c>
      <c r="M21" s="78">
        <v>7.3000000000000001E-3</v>
      </c>
      <c r="N21" s="78">
        <v>8.9999999999999998E-4</v>
      </c>
    </row>
    <row r="22" spans="2:14">
      <c r="B22" t="s">
        <v>1951</v>
      </c>
      <c r="C22" t="s">
        <v>1952</v>
      </c>
      <c r="D22" t="s">
        <v>100</v>
      </c>
      <c r="E22" t="s">
        <v>1953</v>
      </c>
      <c r="F22" t="s">
        <v>1934</v>
      </c>
      <c r="G22" t="s">
        <v>102</v>
      </c>
      <c r="H22" s="77">
        <v>401.11</v>
      </c>
      <c r="I22" s="77">
        <v>30560</v>
      </c>
      <c r="J22" s="77">
        <v>0</v>
      </c>
      <c r="K22" s="77">
        <v>122.579216</v>
      </c>
      <c r="L22" s="78">
        <v>1E-4</v>
      </c>
      <c r="M22" s="78">
        <v>1.04E-2</v>
      </c>
      <c r="N22" s="78">
        <v>1.2999999999999999E-3</v>
      </c>
    </row>
    <row r="23" spans="2:14">
      <c r="B23" t="s">
        <v>1954</v>
      </c>
      <c r="C23" t="s">
        <v>1955</v>
      </c>
      <c r="D23" t="s">
        <v>100</v>
      </c>
      <c r="E23" t="s">
        <v>1953</v>
      </c>
      <c r="F23" t="s">
        <v>1934</v>
      </c>
      <c r="G23" t="s">
        <v>102</v>
      </c>
      <c r="H23" s="77">
        <v>1194.46</v>
      </c>
      <c r="I23" s="77">
        <v>17510</v>
      </c>
      <c r="J23" s="77">
        <v>0</v>
      </c>
      <c r="K23" s="77">
        <v>209.149946</v>
      </c>
      <c r="L23" s="78">
        <v>0</v>
      </c>
      <c r="M23" s="78">
        <v>1.77E-2</v>
      </c>
      <c r="N23" s="78">
        <v>2.2000000000000001E-3</v>
      </c>
    </row>
    <row r="24" spans="2:14">
      <c r="B24" t="s">
        <v>1956</v>
      </c>
      <c r="C24" t="s">
        <v>1957</v>
      </c>
      <c r="D24" t="s">
        <v>100</v>
      </c>
      <c r="E24" t="s">
        <v>1953</v>
      </c>
      <c r="F24" t="s">
        <v>1934</v>
      </c>
      <c r="G24" t="s">
        <v>102</v>
      </c>
      <c r="H24" s="77">
        <v>297.5</v>
      </c>
      <c r="I24" s="77">
        <v>17260</v>
      </c>
      <c r="J24" s="77">
        <v>0</v>
      </c>
      <c r="K24" s="77">
        <v>51.348500000000001</v>
      </c>
      <c r="L24" s="78">
        <v>0</v>
      </c>
      <c r="M24" s="78">
        <v>4.3E-3</v>
      </c>
      <c r="N24" s="78">
        <v>5.0000000000000001E-4</v>
      </c>
    </row>
    <row r="25" spans="2:14">
      <c r="B25" t="s">
        <v>1958</v>
      </c>
      <c r="C25" t="s">
        <v>1959</v>
      </c>
      <c r="D25" t="s">
        <v>100</v>
      </c>
      <c r="E25" t="s">
        <v>1953</v>
      </c>
      <c r="F25" t="s">
        <v>1934</v>
      </c>
      <c r="G25" t="s">
        <v>102</v>
      </c>
      <c r="H25" s="77">
        <v>3652</v>
      </c>
      <c r="I25" s="77">
        <v>16950</v>
      </c>
      <c r="J25" s="77">
        <v>0</v>
      </c>
      <c r="K25" s="77">
        <v>619.01400000000001</v>
      </c>
      <c r="L25" s="78">
        <v>2.9999999999999997E-4</v>
      </c>
      <c r="M25" s="78">
        <v>5.2299999999999999E-2</v>
      </c>
      <c r="N25" s="78">
        <v>6.6E-3</v>
      </c>
    </row>
    <row r="26" spans="2:14">
      <c r="B26" s="79" t="s">
        <v>1960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1961</v>
      </c>
      <c r="D28" s="16"/>
      <c r="E28" s="16"/>
      <c r="F28" s="16"/>
      <c r="G28" s="16"/>
      <c r="H28" s="81">
        <v>7822.16</v>
      </c>
      <c r="J28" s="81">
        <v>0</v>
      </c>
      <c r="K28" s="81">
        <v>74.515173079999997</v>
      </c>
      <c r="M28" s="80">
        <v>6.3E-3</v>
      </c>
      <c r="N28" s="80">
        <v>8.0000000000000004E-4</v>
      </c>
    </row>
    <row r="29" spans="2:14">
      <c r="B29" t="s">
        <v>1962</v>
      </c>
      <c r="C29" t="s">
        <v>1963</v>
      </c>
      <c r="D29" t="s">
        <v>100</v>
      </c>
      <c r="E29" t="s">
        <v>1933</v>
      </c>
      <c r="F29" t="s">
        <v>1964</v>
      </c>
      <c r="G29" t="s">
        <v>102</v>
      </c>
      <c r="H29" s="77">
        <v>6372.1</v>
      </c>
      <c r="I29" s="77">
        <v>359.86</v>
      </c>
      <c r="J29" s="77">
        <v>0</v>
      </c>
      <c r="K29" s="77">
        <v>22.930639060000001</v>
      </c>
      <c r="L29" s="78">
        <v>1E-4</v>
      </c>
      <c r="M29" s="78">
        <v>1.9E-3</v>
      </c>
      <c r="N29" s="78">
        <v>2.0000000000000001E-4</v>
      </c>
    </row>
    <row r="30" spans="2:14">
      <c r="B30" t="s">
        <v>1965</v>
      </c>
      <c r="C30" t="s">
        <v>1966</v>
      </c>
      <c r="D30" t="s">
        <v>100</v>
      </c>
      <c r="E30" t="s">
        <v>1933</v>
      </c>
      <c r="F30" t="s">
        <v>1964</v>
      </c>
      <c r="G30" t="s">
        <v>102</v>
      </c>
      <c r="H30" s="77">
        <v>23.51</v>
      </c>
      <c r="I30" s="77">
        <v>345.2</v>
      </c>
      <c r="J30" s="77">
        <v>0</v>
      </c>
      <c r="K30" s="77">
        <v>8.1156519999999996E-2</v>
      </c>
      <c r="L30" s="78">
        <v>0</v>
      </c>
      <c r="M30" s="78">
        <v>0</v>
      </c>
      <c r="N30" s="78">
        <v>0</v>
      </c>
    </row>
    <row r="31" spans="2:14">
      <c r="B31" t="s">
        <v>1967</v>
      </c>
      <c r="C31" t="s">
        <v>1968</v>
      </c>
      <c r="D31" t="s">
        <v>100</v>
      </c>
      <c r="E31" t="s">
        <v>1941</v>
      </c>
      <c r="F31" t="s">
        <v>1964</v>
      </c>
      <c r="G31" t="s">
        <v>102</v>
      </c>
      <c r="H31" s="77">
        <v>669.07</v>
      </c>
      <c r="I31" s="77">
        <v>3613</v>
      </c>
      <c r="J31" s="77">
        <v>0</v>
      </c>
      <c r="K31" s="77">
        <v>24.173499100000001</v>
      </c>
      <c r="L31" s="78">
        <v>1E-4</v>
      </c>
      <c r="M31" s="78">
        <v>2E-3</v>
      </c>
      <c r="N31" s="78">
        <v>2.9999999999999997E-4</v>
      </c>
    </row>
    <row r="32" spans="2:14">
      <c r="B32" t="s">
        <v>1969</v>
      </c>
      <c r="C32" t="s">
        <v>1970</v>
      </c>
      <c r="D32" t="s">
        <v>100</v>
      </c>
      <c r="E32" t="s">
        <v>1953</v>
      </c>
      <c r="F32" t="s">
        <v>1964</v>
      </c>
      <c r="G32" t="s">
        <v>102</v>
      </c>
      <c r="H32" s="77">
        <v>757.48</v>
      </c>
      <c r="I32" s="77">
        <v>3608</v>
      </c>
      <c r="J32" s="77">
        <v>0</v>
      </c>
      <c r="K32" s="77">
        <v>27.329878399999998</v>
      </c>
      <c r="L32" s="78">
        <v>1E-4</v>
      </c>
      <c r="M32" s="78">
        <v>2.3E-3</v>
      </c>
      <c r="N32" s="78">
        <v>2.9999999999999997E-4</v>
      </c>
    </row>
    <row r="33" spans="2:14">
      <c r="B33" s="79" t="s">
        <v>1971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873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1972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227</v>
      </c>
      <c r="D39" s="16"/>
      <c r="E39" s="16"/>
      <c r="F39" s="16"/>
      <c r="G39" s="16"/>
      <c r="H39" s="81">
        <v>106526.03</v>
      </c>
      <c r="J39" s="81">
        <v>0</v>
      </c>
      <c r="K39" s="81">
        <v>9088.317604123833</v>
      </c>
      <c r="M39" s="80">
        <v>0.76749999999999996</v>
      </c>
      <c r="N39" s="80">
        <v>9.7199999999999995E-2</v>
      </c>
    </row>
    <row r="40" spans="2:14">
      <c r="B40" s="79" t="s">
        <v>1973</v>
      </c>
      <c r="D40" s="16"/>
      <c r="E40" s="16"/>
      <c r="F40" s="16"/>
      <c r="G40" s="16"/>
      <c r="H40" s="81">
        <v>105955.28</v>
      </c>
      <c r="J40" s="81">
        <v>0</v>
      </c>
      <c r="K40" s="81">
        <v>8899.8066869838331</v>
      </c>
      <c r="M40" s="80">
        <v>0.75160000000000005</v>
      </c>
      <c r="N40" s="80">
        <v>9.5200000000000007E-2</v>
      </c>
    </row>
    <row r="41" spans="2:14">
      <c r="B41" t="s">
        <v>1974</v>
      </c>
      <c r="C41" t="s">
        <v>1975</v>
      </c>
      <c r="D41" t="s">
        <v>1843</v>
      </c>
      <c r="E41" t="s">
        <v>1976</v>
      </c>
      <c r="F41" t="s">
        <v>1934</v>
      </c>
      <c r="G41" t="s">
        <v>106</v>
      </c>
      <c r="H41" s="77">
        <v>3464.92</v>
      </c>
      <c r="I41" s="77">
        <v>995</v>
      </c>
      <c r="J41" s="77">
        <v>0</v>
      </c>
      <c r="K41" s="77">
        <v>127.285222168</v>
      </c>
      <c r="L41" s="78">
        <v>0</v>
      </c>
      <c r="M41" s="78">
        <v>1.0699999999999999E-2</v>
      </c>
      <c r="N41" s="78">
        <v>1.4E-3</v>
      </c>
    </row>
    <row r="42" spans="2:14">
      <c r="B42" t="s">
        <v>1977</v>
      </c>
      <c r="C42" t="s">
        <v>1978</v>
      </c>
      <c r="D42" t="s">
        <v>123</v>
      </c>
      <c r="E42" t="s">
        <v>1979</v>
      </c>
      <c r="F42" t="s">
        <v>1934</v>
      </c>
      <c r="G42" t="s">
        <v>106</v>
      </c>
      <c r="H42" s="77">
        <v>2522.86</v>
      </c>
      <c r="I42" s="77">
        <v>6301</v>
      </c>
      <c r="J42" s="77">
        <v>0</v>
      </c>
      <c r="K42" s="77">
        <v>586.90028855119999</v>
      </c>
      <c r="L42" s="78">
        <v>1E-4</v>
      </c>
      <c r="M42" s="78">
        <v>4.9599999999999998E-2</v>
      </c>
      <c r="N42" s="78">
        <v>6.3E-3</v>
      </c>
    </row>
    <row r="43" spans="2:14">
      <c r="B43" t="s">
        <v>1980</v>
      </c>
      <c r="C43" t="s">
        <v>1981</v>
      </c>
      <c r="D43" t="s">
        <v>1710</v>
      </c>
      <c r="E43" t="s">
        <v>1982</v>
      </c>
      <c r="F43" t="s">
        <v>1934</v>
      </c>
      <c r="G43" t="s">
        <v>106</v>
      </c>
      <c r="H43" s="77">
        <v>266.82</v>
      </c>
      <c r="I43" s="77">
        <v>6472</v>
      </c>
      <c r="J43" s="77">
        <v>0</v>
      </c>
      <c r="K43" s="77">
        <v>63.755635756799997</v>
      </c>
      <c r="L43" s="78">
        <v>0</v>
      </c>
      <c r="M43" s="78">
        <v>5.4000000000000003E-3</v>
      </c>
      <c r="N43" s="78">
        <v>6.9999999999999999E-4</v>
      </c>
    </row>
    <row r="44" spans="2:14">
      <c r="B44" t="s">
        <v>1983</v>
      </c>
      <c r="C44" t="s">
        <v>1984</v>
      </c>
      <c r="D44" t="s">
        <v>1843</v>
      </c>
      <c r="E44" t="s">
        <v>1831</v>
      </c>
      <c r="F44" t="s">
        <v>1934</v>
      </c>
      <c r="G44" t="s">
        <v>106</v>
      </c>
      <c r="H44" s="77">
        <v>3935.56</v>
      </c>
      <c r="I44" s="77">
        <v>442.7</v>
      </c>
      <c r="J44" s="77">
        <v>0</v>
      </c>
      <c r="K44" s="77">
        <v>64.324697451039995</v>
      </c>
      <c r="L44" s="78">
        <v>0</v>
      </c>
      <c r="M44" s="78">
        <v>5.4000000000000003E-3</v>
      </c>
      <c r="N44" s="78">
        <v>6.9999999999999999E-4</v>
      </c>
    </row>
    <row r="45" spans="2:14">
      <c r="B45" t="s">
        <v>1985</v>
      </c>
      <c r="C45" t="s">
        <v>1986</v>
      </c>
      <c r="D45" t="s">
        <v>1843</v>
      </c>
      <c r="E45" t="s">
        <v>1831</v>
      </c>
      <c r="F45" t="s">
        <v>1934</v>
      </c>
      <c r="G45" t="s">
        <v>106</v>
      </c>
      <c r="H45" s="77">
        <v>18986.98</v>
      </c>
      <c r="I45" s="77">
        <v>782.8</v>
      </c>
      <c r="J45" s="77">
        <v>0</v>
      </c>
      <c r="K45" s="77">
        <v>548.74225329247997</v>
      </c>
      <c r="L45" s="78">
        <v>0</v>
      </c>
      <c r="M45" s="78">
        <v>4.6300000000000001E-2</v>
      </c>
      <c r="N45" s="78">
        <v>5.8999999999999999E-3</v>
      </c>
    </row>
    <row r="46" spans="2:14">
      <c r="B46" t="s">
        <v>1987</v>
      </c>
      <c r="C46" t="s">
        <v>1988</v>
      </c>
      <c r="D46" t="s">
        <v>1989</v>
      </c>
      <c r="E46" t="s">
        <v>1831</v>
      </c>
      <c r="F46" t="s">
        <v>1934</v>
      </c>
      <c r="G46" t="s">
        <v>202</v>
      </c>
      <c r="H46" s="77">
        <v>4607.5200000000004</v>
      </c>
      <c r="I46" s="77">
        <v>1925.6517999999983</v>
      </c>
      <c r="J46" s="77">
        <v>0</v>
      </c>
      <c r="K46" s="77">
        <v>41.709524632400701</v>
      </c>
      <c r="L46" s="78">
        <v>0</v>
      </c>
      <c r="M46" s="78">
        <v>3.5000000000000001E-3</v>
      </c>
      <c r="N46" s="78">
        <v>4.0000000000000002E-4</v>
      </c>
    </row>
    <row r="47" spans="2:14">
      <c r="B47" t="s">
        <v>1990</v>
      </c>
      <c r="C47" t="s">
        <v>1991</v>
      </c>
      <c r="D47" t="s">
        <v>123</v>
      </c>
      <c r="E47" t="s">
        <v>1831</v>
      </c>
      <c r="F47" t="s">
        <v>1934</v>
      </c>
      <c r="G47" t="s">
        <v>110</v>
      </c>
      <c r="H47" s="77">
        <v>6725.82</v>
      </c>
      <c r="I47" s="77">
        <v>2866.5</v>
      </c>
      <c r="J47" s="77">
        <v>0</v>
      </c>
      <c r="K47" s="77">
        <v>777.62189525201995</v>
      </c>
      <c r="L47" s="78">
        <v>0</v>
      </c>
      <c r="M47" s="78">
        <v>6.5699999999999995E-2</v>
      </c>
      <c r="N47" s="78">
        <v>8.3000000000000001E-3</v>
      </c>
    </row>
    <row r="48" spans="2:14">
      <c r="B48" t="s">
        <v>1992</v>
      </c>
      <c r="C48" t="s">
        <v>1993</v>
      </c>
      <c r="D48" t="s">
        <v>123</v>
      </c>
      <c r="E48" t="s">
        <v>1831</v>
      </c>
      <c r="F48" t="s">
        <v>1934</v>
      </c>
      <c r="G48" t="s">
        <v>106</v>
      </c>
      <c r="H48" s="77">
        <v>634.35</v>
      </c>
      <c r="I48" s="77">
        <v>3758</v>
      </c>
      <c r="J48" s="77">
        <v>0</v>
      </c>
      <c r="K48" s="77">
        <v>88.013119115999999</v>
      </c>
      <c r="L48" s="78">
        <v>0</v>
      </c>
      <c r="M48" s="78">
        <v>7.4000000000000003E-3</v>
      </c>
      <c r="N48" s="78">
        <v>8.9999999999999998E-4</v>
      </c>
    </row>
    <row r="49" spans="2:14">
      <c r="B49" t="s">
        <v>1994</v>
      </c>
      <c r="C49" t="s">
        <v>1995</v>
      </c>
      <c r="D49" t="s">
        <v>1843</v>
      </c>
      <c r="E49" t="s">
        <v>1831</v>
      </c>
      <c r="F49" t="s">
        <v>1934</v>
      </c>
      <c r="G49" t="s">
        <v>106</v>
      </c>
      <c r="H49" s="77">
        <v>6046.12</v>
      </c>
      <c r="I49" s="77">
        <v>481.2</v>
      </c>
      <c r="J49" s="77">
        <v>0</v>
      </c>
      <c r="K49" s="77">
        <v>107.41478749248</v>
      </c>
      <c r="L49" s="78">
        <v>1E-4</v>
      </c>
      <c r="M49" s="78">
        <v>9.1000000000000004E-3</v>
      </c>
      <c r="N49" s="78">
        <v>1.1000000000000001E-3</v>
      </c>
    </row>
    <row r="50" spans="2:14">
      <c r="B50" t="s">
        <v>1996</v>
      </c>
      <c r="C50" t="s">
        <v>1997</v>
      </c>
      <c r="D50" t="s">
        <v>1843</v>
      </c>
      <c r="E50" t="s">
        <v>1831</v>
      </c>
      <c r="F50" t="s">
        <v>1934</v>
      </c>
      <c r="G50" t="s">
        <v>106</v>
      </c>
      <c r="H50" s="77">
        <v>706.33</v>
      </c>
      <c r="I50" s="77">
        <v>3849.75</v>
      </c>
      <c r="J50" s="77">
        <v>0</v>
      </c>
      <c r="K50" s="77">
        <v>100.3926394341</v>
      </c>
      <c r="L50" s="78">
        <v>0</v>
      </c>
      <c r="M50" s="78">
        <v>8.5000000000000006E-3</v>
      </c>
      <c r="N50" s="78">
        <v>1.1000000000000001E-3</v>
      </c>
    </row>
    <row r="51" spans="2:14">
      <c r="B51" t="s">
        <v>1998</v>
      </c>
      <c r="C51" t="s">
        <v>1999</v>
      </c>
      <c r="D51" t="s">
        <v>123</v>
      </c>
      <c r="E51" t="s">
        <v>1831</v>
      </c>
      <c r="F51" t="s">
        <v>1934</v>
      </c>
      <c r="G51" t="s">
        <v>110</v>
      </c>
      <c r="H51" s="77">
        <v>5373.41</v>
      </c>
      <c r="I51" s="77">
        <v>650.5</v>
      </c>
      <c r="J51" s="77">
        <v>0</v>
      </c>
      <c r="K51" s="77">
        <v>140.98359287047001</v>
      </c>
      <c r="L51" s="78">
        <v>0</v>
      </c>
      <c r="M51" s="78">
        <v>1.1900000000000001E-2</v>
      </c>
      <c r="N51" s="78">
        <v>1.5E-3</v>
      </c>
    </row>
    <row r="52" spans="2:14">
      <c r="B52" t="s">
        <v>2000</v>
      </c>
      <c r="C52" t="s">
        <v>2001</v>
      </c>
      <c r="D52" t="s">
        <v>1843</v>
      </c>
      <c r="E52" t="s">
        <v>1831</v>
      </c>
      <c r="F52" t="s">
        <v>1934</v>
      </c>
      <c r="G52" t="s">
        <v>106</v>
      </c>
      <c r="H52" s="77">
        <v>8684.5400000000009</v>
      </c>
      <c r="I52" s="77">
        <v>1016</v>
      </c>
      <c r="J52" s="77">
        <v>0</v>
      </c>
      <c r="K52" s="77">
        <v>325.76334826879997</v>
      </c>
      <c r="L52" s="78">
        <v>0</v>
      </c>
      <c r="M52" s="78">
        <v>2.75E-2</v>
      </c>
      <c r="N52" s="78">
        <v>3.5000000000000001E-3</v>
      </c>
    </row>
    <row r="53" spans="2:14">
      <c r="B53" t="s">
        <v>2002</v>
      </c>
      <c r="C53" t="s">
        <v>2003</v>
      </c>
      <c r="D53" t="s">
        <v>1710</v>
      </c>
      <c r="E53" t="s">
        <v>1831</v>
      </c>
      <c r="F53" t="s">
        <v>1934</v>
      </c>
      <c r="G53" t="s">
        <v>106</v>
      </c>
      <c r="H53" s="77">
        <v>285.45</v>
      </c>
      <c r="I53" s="77">
        <v>34200</v>
      </c>
      <c r="J53" s="77">
        <v>0</v>
      </c>
      <c r="K53" s="77">
        <v>360.4274388</v>
      </c>
      <c r="L53" s="78">
        <v>0</v>
      </c>
      <c r="M53" s="78">
        <v>3.04E-2</v>
      </c>
      <c r="N53" s="78">
        <v>3.8999999999999998E-3</v>
      </c>
    </row>
    <row r="54" spans="2:14">
      <c r="B54" t="s">
        <v>2004</v>
      </c>
      <c r="C54" t="s">
        <v>2005</v>
      </c>
      <c r="D54" t="s">
        <v>123</v>
      </c>
      <c r="E54" t="s">
        <v>1831</v>
      </c>
      <c r="F54" t="s">
        <v>1934</v>
      </c>
      <c r="G54" t="s">
        <v>106</v>
      </c>
      <c r="H54" s="77">
        <v>1872.46</v>
      </c>
      <c r="I54" s="77">
        <v>707.75</v>
      </c>
      <c r="J54" s="77">
        <v>0</v>
      </c>
      <c r="K54" s="77">
        <v>48.927623219799997</v>
      </c>
      <c r="L54" s="78">
        <v>0</v>
      </c>
      <c r="M54" s="78">
        <v>4.1000000000000003E-3</v>
      </c>
      <c r="N54" s="78">
        <v>5.0000000000000001E-4</v>
      </c>
    </row>
    <row r="55" spans="2:14">
      <c r="B55" t="s">
        <v>2006</v>
      </c>
      <c r="C55" t="s">
        <v>2007</v>
      </c>
      <c r="D55" t="s">
        <v>123</v>
      </c>
      <c r="E55" t="s">
        <v>1831</v>
      </c>
      <c r="F55" t="s">
        <v>1934</v>
      </c>
      <c r="G55" t="s">
        <v>110</v>
      </c>
      <c r="H55" s="77">
        <v>144.9</v>
      </c>
      <c r="I55" s="77">
        <v>7368</v>
      </c>
      <c r="J55" s="77">
        <v>0</v>
      </c>
      <c r="K55" s="77">
        <v>43.061514148800001</v>
      </c>
      <c r="L55" s="78">
        <v>0</v>
      </c>
      <c r="M55" s="78">
        <v>3.5999999999999999E-3</v>
      </c>
      <c r="N55" s="78">
        <v>5.0000000000000001E-4</v>
      </c>
    </row>
    <row r="56" spans="2:14">
      <c r="B56" t="s">
        <v>2008</v>
      </c>
      <c r="C56" t="s">
        <v>2009</v>
      </c>
      <c r="D56" t="s">
        <v>1710</v>
      </c>
      <c r="E56" t="s">
        <v>2010</v>
      </c>
      <c r="F56" t="s">
        <v>1934</v>
      </c>
      <c r="G56" t="s">
        <v>106</v>
      </c>
      <c r="H56" s="77">
        <v>1766.58</v>
      </c>
      <c r="I56" s="77">
        <v>6443</v>
      </c>
      <c r="J56" s="77">
        <v>0</v>
      </c>
      <c r="K56" s="77">
        <v>420.22620678480001</v>
      </c>
      <c r="L56" s="78">
        <v>0</v>
      </c>
      <c r="M56" s="78">
        <v>3.5499999999999997E-2</v>
      </c>
      <c r="N56" s="78">
        <v>4.4999999999999997E-3</v>
      </c>
    </row>
    <row r="57" spans="2:14">
      <c r="B57" t="s">
        <v>2011</v>
      </c>
      <c r="C57" t="s">
        <v>2012</v>
      </c>
      <c r="D57" t="s">
        <v>1710</v>
      </c>
      <c r="E57" t="s">
        <v>2013</v>
      </c>
      <c r="F57" t="s">
        <v>1934</v>
      </c>
      <c r="G57" t="s">
        <v>106</v>
      </c>
      <c r="H57" s="77">
        <v>627.23</v>
      </c>
      <c r="I57" s="77">
        <v>7353</v>
      </c>
      <c r="J57" s="77">
        <v>0</v>
      </c>
      <c r="K57" s="77">
        <v>170.2758592548</v>
      </c>
      <c r="L57" s="78">
        <v>0</v>
      </c>
      <c r="M57" s="78">
        <v>1.44E-2</v>
      </c>
      <c r="N57" s="78">
        <v>1.8E-3</v>
      </c>
    </row>
    <row r="58" spans="2:14">
      <c r="B58" t="s">
        <v>2014</v>
      </c>
      <c r="C58" t="s">
        <v>2015</v>
      </c>
      <c r="D58" t="s">
        <v>123</v>
      </c>
      <c r="E58" t="s">
        <v>2016</v>
      </c>
      <c r="F58" t="s">
        <v>1934</v>
      </c>
      <c r="G58" t="s">
        <v>116</v>
      </c>
      <c r="H58" s="77">
        <v>2339.65</v>
      </c>
      <c r="I58" s="77">
        <v>4966.41</v>
      </c>
      <c r="J58" s="77">
        <v>0</v>
      </c>
      <c r="K58" s="77">
        <v>323.51460591927298</v>
      </c>
      <c r="L58" s="78">
        <v>0</v>
      </c>
      <c r="M58" s="78">
        <v>2.7300000000000001E-2</v>
      </c>
      <c r="N58" s="78">
        <v>3.5000000000000001E-3</v>
      </c>
    </row>
    <row r="59" spans="2:14">
      <c r="B59" t="s">
        <v>2017</v>
      </c>
      <c r="C59" t="s">
        <v>2018</v>
      </c>
      <c r="D59" t="s">
        <v>1714</v>
      </c>
      <c r="E59" t="s">
        <v>2019</v>
      </c>
      <c r="F59" t="s">
        <v>1934</v>
      </c>
      <c r="G59" t="s">
        <v>106</v>
      </c>
      <c r="H59" s="77">
        <v>653.70000000000005</v>
      </c>
      <c r="I59" s="77">
        <v>2414</v>
      </c>
      <c r="J59" s="77">
        <v>0</v>
      </c>
      <c r="K59" s="77">
        <v>58.260934056000004</v>
      </c>
      <c r="L59" s="78">
        <v>0</v>
      </c>
      <c r="M59" s="78">
        <v>4.8999999999999998E-3</v>
      </c>
      <c r="N59" s="78">
        <v>5.9999999999999995E-4</v>
      </c>
    </row>
    <row r="60" spans="2:14">
      <c r="B60" t="s">
        <v>2020</v>
      </c>
      <c r="C60" t="s">
        <v>2021</v>
      </c>
      <c r="D60" t="s">
        <v>123</v>
      </c>
      <c r="E60" t="s">
        <v>2022</v>
      </c>
      <c r="F60" t="s">
        <v>1934</v>
      </c>
      <c r="G60" t="s">
        <v>106</v>
      </c>
      <c r="H60" s="77">
        <v>491.02</v>
      </c>
      <c r="I60" s="77">
        <v>4608.5</v>
      </c>
      <c r="J60" s="77">
        <v>0</v>
      </c>
      <c r="K60" s="77">
        <v>83.545000536399996</v>
      </c>
      <c r="L60" s="78">
        <v>1E-4</v>
      </c>
      <c r="M60" s="78">
        <v>7.1000000000000004E-3</v>
      </c>
      <c r="N60" s="78">
        <v>8.9999999999999998E-4</v>
      </c>
    </row>
    <row r="61" spans="2:14">
      <c r="B61" t="s">
        <v>2023</v>
      </c>
      <c r="C61" t="s">
        <v>2024</v>
      </c>
      <c r="D61" t="s">
        <v>1710</v>
      </c>
      <c r="E61" t="s">
        <v>2022</v>
      </c>
      <c r="F61" t="s">
        <v>1934</v>
      </c>
      <c r="G61" t="s">
        <v>106</v>
      </c>
      <c r="H61" s="77">
        <v>1387.45</v>
      </c>
      <c r="I61" s="77">
        <v>5945.5</v>
      </c>
      <c r="J61" s="77">
        <v>0</v>
      </c>
      <c r="K61" s="77">
        <v>304.55618035700002</v>
      </c>
      <c r="L61" s="78">
        <v>0</v>
      </c>
      <c r="M61" s="78">
        <v>2.5700000000000001E-2</v>
      </c>
      <c r="N61" s="78">
        <v>3.3E-3</v>
      </c>
    </row>
    <row r="62" spans="2:14">
      <c r="B62" t="s">
        <v>2025</v>
      </c>
      <c r="C62" t="s">
        <v>2026</v>
      </c>
      <c r="D62" t="s">
        <v>123</v>
      </c>
      <c r="E62" t="s">
        <v>2027</v>
      </c>
      <c r="F62" t="s">
        <v>1934</v>
      </c>
      <c r="G62" t="s">
        <v>110</v>
      </c>
      <c r="H62" s="77">
        <v>1462.46</v>
      </c>
      <c r="I62" s="77">
        <v>20573</v>
      </c>
      <c r="J62" s="77">
        <v>0</v>
      </c>
      <c r="K62" s="77">
        <v>1213.5367045197199</v>
      </c>
      <c r="L62" s="78">
        <v>1E-4</v>
      </c>
      <c r="M62" s="78">
        <v>0.10249999999999999</v>
      </c>
      <c r="N62" s="78">
        <v>1.2999999999999999E-2</v>
      </c>
    </row>
    <row r="63" spans="2:14">
      <c r="B63" t="s">
        <v>2028</v>
      </c>
      <c r="C63" t="s">
        <v>2029</v>
      </c>
      <c r="D63" t="s">
        <v>123</v>
      </c>
      <c r="E63" t="s">
        <v>2027</v>
      </c>
      <c r="F63" t="s">
        <v>1934</v>
      </c>
      <c r="G63" t="s">
        <v>110</v>
      </c>
      <c r="H63" s="77">
        <v>169.13</v>
      </c>
      <c r="I63" s="77">
        <v>5294</v>
      </c>
      <c r="J63" s="77">
        <v>0</v>
      </c>
      <c r="K63" s="77">
        <v>36.114023789480001</v>
      </c>
      <c r="L63" s="78">
        <v>0</v>
      </c>
      <c r="M63" s="78">
        <v>3.0000000000000001E-3</v>
      </c>
      <c r="N63" s="78">
        <v>4.0000000000000002E-4</v>
      </c>
    </row>
    <row r="64" spans="2:14">
      <c r="B64" t="s">
        <v>2030</v>
      </c>
      <c r="C64" t="s">
        <v>2031</v>
      </c>
      <c r="D64" t="s">
        <v>123</v>
      </c>
      <c r="E64" t="s">
        <v>2027</v>
      </c>
      <c r="F64" t="s">
        <v>1934</v>
      </c>
      <c r="G64" t="s">
        <v>110</v>
      </c>
      <c r="H64" s="77">
        <v>739.31</v>
      </c>
      <c r="I64" s="77">
        <v>8213.2999999999993</v>
      </c>
      <c r="J64" s="77">
        <v>0</v>
      </c>
      <c r="K64" s="77">
        <v>244.915099310882</v>
      </c>
      <c r="L64" s="78">
        <v>1E-4</v>
      </c>
      <c r="M64" s="78">
        <v>2.07E-2</v>
      </c>
      <c r="N64" s="78">
        <v>2.5999999999999999E-3</v>
      </c>
    </row>
    <row r="65" spans="2:14">
      <c r="B65" t="s">
        <v>2032</v>
      </c>
      <c r="C65" t="s">
        <v>2033</v>
      </c>
      <c r="D65" t="s">
        <v>123</v>
      </c>
      <c r="E65" t="s">
        <v>2027</v>
      </c>
      <c r="F65" t="s">
        <v>1934</v>
      </c>
      <c r="G65" t="s">
        <v>110</v>
      </c>
      <c r="H65" s="77">
        <v>1154.95</v>
      </c>
      <c r="I65" s="77">
        <v>2296.8000000000002</v>
      </c>
      <c r="J65" s="77">
        <v>0</v>
      </c>
      <c r="K65" s="77">
        <v>106.99356457944</v>
      </c>
      <c r="L65" s="78">
        <v>0</v>
      </c>
      <c r="M65" s="78">
        <v>8.9999999999999993E-3</v>
      </c>
      <c r="N65" s="78">
        <v>1.1000000000000001E-3</v>
      </c>
    </row>
    <row r="66" spans="2:14">
      <c r="B66" t="s">
        <v>2034</v>
      </c>
      <c r="C66" t="s">
        <v>2035</v>
      </c>
      <c r="D66" t="s">
        <v>2036</v>
      </c>
      <c r="E66" t="s">
        <v>2037</v>
      </c>
      <c r="F66" t="s">
        <v>1934</v>
      </c>
      <c r="G66" t="s">
        <v>200</v>
      </c>
      <c r="H66" s="77">
        <v>6238.66</v>
      </c>
      <c r="I66" s="77">
        <v>242800</v>
      </c>
      <c r="J66" s="77">
        <v>0</v>
      </c>
      <c r="K66" s="77">
        <v>387.79028935448002</v>
      </c>
      <c r="L66" s="78">
        <v>0</v>
      </c>
      <c r="M66" s="78">
        <v>3.2800000000000003E-2</v>
      </c>
      <c r="N66" s="78">
        <v>4.1000000000000003E-3</v>
      </c>
    </row>
    <row r="67" spans="2:14">
      <c r="B67" t="s">
        <v>2038</v>
      </c>
      <c r="C67" t="s">
        <v>2039</v>
      </c>
      <c r="D67" t="s">
        <v>2036</v>
      </c>
      <c r="E67" t="s">
        <v>2037</v>
      </c>
      <c r="F67" t="s">
        <v>1934</v>
      </c>
      <c r="G67" t="s">
        <v>200</v>
      </c>
      <c r="H67" s="77">
        <v>17046.68</v>
      </c>
      <c r="I67" s="77">
        <v>23310</v>
      </c>
      <c r="J67" s="77">
        <v>0</v>
      </c>
      <c r="K67" s="77">
        <v>101.727649945908</v>
      </c>
      <c r="L67" s="78">
        <v>0</v>
      </c>
      <c r="M67" s="78">
        <v>8.6E-3</v>
      </c>
      <c r="N67" s="78">
        <v>1.1000000000000001E-3</v>
      </c>
    </row>
    <row r="68" spans="2:14">
      <c r="B68" t="s">
        <v>2040</v>
      </c>
      <c r="C68" t="s">
        <v>2041</v>
      </c>
      <c r="D68" t="s">
        <v>123</v>
      </c>
      <c r="E68" t="s">
        <v>2042</v>
      </c>
      <c r="F68" t="s">
        <v>1934</v>
      </c>
      <c r="G68" t="s">
        <v>110</v>
      </c>
      <c r="H68" s="77">
        <v>87.55</v>
      </c>
      <c r="I68" s="77">
        <v>17464</v>
      </c>
      <c r="J68" s="77">
        <v>0</v>
      </c>
      <c r="K68" s="77">
        <v>61.669605048800001</v>
      </c>
      <c r="L68" s="78">
        <v>0</v>
      </c>
      <c r="M68" s="78">
        <v>5.1999999999999998E-3</v>
      </c>
      <c r="N68" s="78">
        <v>6.9999999999999999E-4</v>
      </c>
    </row>
    <row r="69" spans="2:14">
      <c r="B69" t="s">
        <v>2043</v>
      </c>
      <c r="C69" t="s">
        <v>2044</v>
      </c>
      <c r="D69" t="s">
        <v>1710</v>
      </c>
      <c r="E69" t="s">
        <v>2045</v>
      </c>
      <c r="F69" t="s">
        <v>1934</v>
      </c>
      <c r="G69" t="s">
        <v>106</v>
      </c>
      <c r="H69" s="77">
        <v>116.7</v>
      </c>
      <c r="I69" s="77">
        <v>16768</v>
      </c>
      <c r="J69" s="77">
        <v>0</v>
      </c>
      <c r="K69" s="77">
        <v>72.246001152000005</v>
      </c>
      <c r="L69" s="78">
        <v>0</v>
      </c>
      <c r="M69" s="78">
        <v>6.1000000000000004E-3</v>
      </c>
      <c r="N69" s="78">
        <v>8.0000000000000004E-4</v>
      </c>
    </row>
    <row r="70" spans="2:14">
      <c r="B70" t="s">
        <v>2046</v>
      </c>
      <c r="C70" t="s">
        <v>2047</v>
      </c>
      <c r="D70" t="s">
        <v>1710</v>
      </c>
      <c r="E70" t="s">
        <v>2045</v>
      </c>
      <c r="F70" t="s">
        <v>1934</v>
      </c>
      <c r="G70" t="s">
        <v>106</v>
      </c>
      <c r="H70" s="77">
        <v>195.06</v>
      </c>
      <c r="I70" s="77">
        <v>8065</v>
      </c>
      <c r="J70" s="77">
        <v>0</v>
      </c>
      <c r="K70" s="77">
        <v>58.081026588</v>
      </c>
      <c r="L70" s="78">
        <v>0</v>
      </c>
      <c r="M70" s="78">
        <v>4.8999999999999998E-3</v>
      </c>
      <c r="N70" s="78">
        <v>5.9999999999999995E-4</v>
      </c>
    </row>
    <row r="71" spans="2:14">
      <c r="B71" t="s">
        <v>2048</v>
      </c>
      <c r="C71" t="s">
        <v>2049</v>
      </c>
      <c r="D71" t="s">
        <v>1710</v>
      </c>
      <c r="E71" t="s">
        <v>2045</v>
      </c>
      <c r="F71" t="s">
        <v>1934</v>
      </c>
      <c r="G71" t="s">
        <v>106</v>
      </c>
      <c r="H71" s="77">
        <v>1666.7</v>
      </c>
      <c r="I71" s="77">
        <v>3342</v>
      </c>
      <c r="J71" s="77">
        <v>0</v>
      </c>
      <c r="K71" s="77">
        <v>205.648512888</v>
      </c>
      <c r="L71" s="78">
        <v>0</v>
      </c>
      <c r="M71" s="78">
        <v>1.7399999999999999E-2</v>
      </c>
      <c r="N71" s="78">
        <v>2.2000000000000001E-3</v>
      </c>
    </row>
    <row r="72" spans="2:14">
      <c r="B72" t="s">
        <v>2050</v>
      </c>
      <c r="C72" t="s">
        <v>2051</v>
      </c>
      <c r="D72" t="s">
        <v>1710</v>
      </c>
      <c r="E72" t="s">
        <v>2045</v>
      </c>
      <c r="F72" t="s">
        <v>1934</v>
      </c>
      <c r="G72" t="s">
        <v>106</v>
      </c>
      <c r="H72" s="77">
        <v>926.82</v>
      </c>
      <c r="I72" s="77">
        <v>10641</v>
      </c>
      <c r="J72" s="77">
        <v>0</v>
      </c>
      <c r="K72" s="77">
        <v>364.1158066104</v>
      </c>
      <c r="L72" s="78">
        <v>0</v>
      </c>
      <c r="M72" s="78">
        <v>3.0800000000000001E-2</v>
      </c>
      <c r="N72" s="78">
        <v>3.8999999999999998E-3</v>
      </c>
    </row>
    <row r="73" spans="2:14">
      <c r="B73" t="s">
        <v>2052</v>
      </c>
      <c r="C73" t="s">
        <v>2053</v>
      </c>
      <c r="D73" t="s">
        <v>1710</v>
      </c>
      <c r="E73" t="s">
        <v>2045</v>
      </c>
      <c r="F73" t="s">
        <v>1934</v>
      </c>
      <c r="G73" t="s">
        <v>106</v>
      </c>
      <c r="H73" s="77">
        <v>896.8</v>
      </c>
      <c r="I73" s="77">
        <v>3620</v>
      </c>
      <c r="J73" s="77">
        <v>0</v>
      </c>
      <c r="K73" s="77">
        <v>119.85767872</v>
      </c>
      <c r="L73" s="78">
        <v>0</v>
      </c>
      <c r="M73" s="78">
        <v>1.01E-2</v>
      </c>
      <c r="N73" s="78">
        <v>1.2999999999999999E-3</v>
      </c>
    </row>
    <row r="74" spans="2:14">
      <c r="B74" t="s">
        <v>2054</v>
      </c>
      <c r="C74" t="s">
        <v>2055</v>
      </c>
      <c r="D74" t="s">
        <v>123</v>
      </c>
      <c r="E74" t="s">
        <v>2045</v>
      </c>
      <c r="F74" t="s">
        <v>1934</v>
      </c>
      <c r="G74" t="s">
        <v>110</v>
      </c>
      <c r="H74" s="77">
        <v>115.65</v>
      </c>
      <c r="I74" s="77">
        <v>22410</v>
      </c>
      <c r="J74" s="77">
        <v>0</v>
      </c>
      <c r="K74" s="77">
        <v>104.534293311</v>
      </c>
      <c r="L74" s="78">
        <v>1E-4</v>
      </c>
      <c r="M74" s="78">
        <v>8.8000000000000005E-3</v>
      </c>
      <c r="N74" s="78">
        <v>1.1000000000000001E-3</v>
      </c>
    </row>
    <row r="75" spans="2:14">
      <c r="B75" t="s">
        <v>2056</v>
      </c>
      <c r="C75" t="s">
        <v>2057</v>
      </c>
      <c r="D75" t="s">
        <v>123</v>
      </c>
      <c r="E75" t="s">
        <v>2045</v>
      </c>
      <c r="F75" t="s">
        <v>1934</v>
      </c>
      <c r="G75" t="s">
        <v>110</v>
      </c>
      <c r="H75" s="77">
        <v>329.45</v>
      </c>
      <c r="I75" s="77">
        <v>19662</v>
      </c>
      <c r="J75" s="77">
        <v>0</v>
      </c>
      <c r="K75" s="77">
        <v>261.26936973059998</v>
      </c>
      <c r="L75" s="78">
        <v>1E-4</v>
      </c>
      <c r="M75" s="78">
        <v>2.2100000000000002E-2</v>
      </c>
      <c r="N75" s="78">
        <v>2.8E-3</v>
      </c>
    </row>
    <row r="76" spans="2:14">
      <c r="B76" t="s">
        <v>2058</v>
      </c>
      <c r="C76" t="s">
        <v>2059</v>
      </c>
      <c r="D76" t="s">
        <v>1843</v>
      </c>
      <c r="E76" t="s">
        <v>2045</v>
      </c>
      <c r="F76" t="s">
        <v>1934</v>
      </c>
      <c r="G76" t="s">
        <v>106</v>
      </c>
      <c r="H76" s="77">
        <v>1704.67</v>
      </c>
      <c r="I76" s="77">
        <v>2960</v>
      </c>
      <c r="J76" s="77">
        <v>0</v>
      </c>
      <c r="K76" s="77">
        <v>186.291792544</v>
      </c>
      <c r="L76" s="78">
        <v>1E-4</v>
      </c>
      <c r="M76" s="78">
        <v>1.5699999999999999E-2</v>
      </c>
      <c r="N76" s="78">
        <v>2E-3</v>
      </c>
    </row>
    <row r="77" spans="2:14">
      <c r="B77" t="s">
        <v>2060</v>
      </c>
      <c r="C77" t="s">
        <v>2061</v>
      </c>
      <c r="D77" t="s">
        <v>1710</v>
      </c>
      <c r="E77" t="s">
        <v>2045</v>
      </c>
      <c r="F77" t="s">
        <v>1934</v>
      </c>
      <c r="G77" t="s">
        <v>106</v>
      </c>
      <c r="H77" s="77">
        <v>456.91</v>
      </c>
      <c r="I77" s="77">
        <v>17114</v>
      </c>
      <c r="J77" s="77">
        <v>0</v>
      </c>
      <c r="K77" s="77">
        <v>288.69807176080002</v>
      </c>
      <c r="L77" s="78">
        <v>0</v>
      </c>
      <c r="M77" s="78">
        <v>2.4400000000000002E-2</v>
      </c>
      <c r="N77" s="78">
        <v>3.0999999999999999E-3</v>
      </c>
    </row>
    <row r="78" spans="2:14">
      <c r="B78" t="s">
        <v>2062</v>
      </c>
      <c r="C78" t="s">
        <v>2063</v>
      </c>
      <c r="D78" t="s">
        <v>1710</v>
      </c>
      <c r="E78" t="s">
        <v>2064</v>
      </c>
      <c r="F78" t="s">
        <v>1934</v>
      </c>
      <c r="G78" t="s">
        <v>106</v>
      </c>
      <c r="H78" s="77">
        <v>158.97999999999999</v>
      </c>
      <c r="I78" s="77">
        <v>14992</v>
      </c>
      <c r="J78" s="77">
        <v>0</v>
      </c>
      <c r="K78" s="77">
        <v>87.996167667199998</v>
      </c>
      <c r="L78" s="78">
        <v>0</v>
      </c>
      <c r="M78" s="78">
        <v>7.4000000000000003E-3</v>
      </c>
      <c r="N78" s="78">
        <v>8.9999999999999998E-4</v>
      </c>
    </row>
    <row r="79" spans="2:14">
      <c r="B79" t="s">
        <v>2065</v>
      </c>
      <c r="C79" t="s">
        <v>2066</v>
      </c>
      <c r="D79" t="s">
        <v>107</v>
      </c>
      <c r="E79" t="s">
        <v>2067</v>
      </c>
      <c r="F79" t="s">
        <v>1934</v>
      </c>
      <c r="G79" t="s">
        <v>120</v>
      </c>
      <c r="H79" s="77">
        <v>965.13</v>
      </c>
      <c r="I79" s="77">
        <v>8997</v>
      </c>
      <c r="J79" s="77">
        <v>0</v>
      </c>
      <c r="K79" s="77">
        <v>212.61866210046</v>
      </c>
      <c r="L79" s="78">
        <v>0</v>
      </c>
      <c r="M79" s="78">
        <v>1.7999999999999999E-2</v>
      </c>
      <c r="N79" s="78">
        <v>2.3E-3</v>
      </c>
    </row>
    <row r="80" spans="2:14">
      <c r="B80" s="79" t="s">
        <v>2068</v>
      </c>
      <c r="D80" s="16"/>
      <c r="E80" s="16"/>
      <c r="F80" s="16"/>
      <c r="G80" s="16"/>
      <c r="H80" s="81">
        <v>570.75</v>
      </c>
      <c r="J80" s="81">
        <v>0</v>
      </c>
      <c r="K80" s="81">
        <v>188.51091714</v>
      </c>
      <c r="M80" s="80">
        <v>1.5900000000000001E-2</v>
      </c>
      <c r="N80" s="80">
        <v>2E-3</v>
      </c>
    </row>
    <row r="81" spans="2:14">
      <c r="B81" t="s">
        <v>2069</v>
      </c>
      <c r="C81" t="s">
        <v>2070</v>
      </c>
      <c r="D81" t="s">
        <v>1843</v>
      </c>
      <c r="E81" t="s">
        <v>1831</v>
      </c>
      <c r="F81" t="s">
        <v>1964</v>
      </c>
      <c r="G81" t="s">
        <v>106</v>
      </c>
      <c r="H81" s="77">
        <v>570.75</v>
      </c>
      <c r="I81" s="77">
        <v>8946</v>
      </c>
      <c r="J81" s="77">
        <v>0</v>
      </c>
      <c r="K81" s="77">
        <v>188.51091714</v>
      </c>
      <c r="L81" s="78">
        <v>0</v>
      </c>
      <c r="M81" s="78">
        <v>1.5900000000000001E-2</v>
      </c>
      <c r="N81" s="78">
        <v>2E-3</v>
      </c>
    </row>
    <row r="82" spans="2:14">
      <c r="B82" s="79" t="s">
        <v>873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211</v>
      </c>
      <c r="C83" t="s">
        <v>211</v>
      </c>
      <c r="D83" s="16"/>
      <c r="E83" s="16"/>
      <c r="F83" t="s">
        <v>211</v>
      </c>
      <c r="G83" t="s">
        <v>211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1972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211</v>
      </c>
      <c r="C85" t="s">
        <v>211</v>
      </c>
      <c r="D85" s="16"/>
      <c r="E85" s="16"/>
      <c r="F85" t="s">
        <v>211</v>
      </c>
      <c r="G85" t="s">
        <v>211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229</v>
      </c>
      <c r="D86" s="16"/>
      <c r="E86" s="16"/>
      <c r="F86" s="16"/>
      <c r="G86" s="16"/>
    </row>
    <row r="87" spans="2:14">
      <c r="B87" t="s">
        <v>327</v>
      </c>
      <c r="D87" s="16"/>
      <c r="E87" s="16"/>
      <c r="F87" s="16"/>
      <c r="G87" s="16"/>
    </row>
    <row r="88" spans="2:14">
      <c r="B88" t="s">
        <v>328</v>
      </c>
      <c r="D88" s="16"/>
      <c r="E88" s="16"/>
      <c r="F88" s="16"/>
      <c r="G88" s="16"/>
    </row>
    <row r="89" spans="2:14">
      <c r="B89" t="s">
        <v>329</v>
      </c>
      <c r="D89" s="16"/>
      <c r="E89" s="16"/>
      <c r="F89" s="16"/>
      <c r="G89" s="16"/>
    </row>
    <row r="90" spans="2:14">
      <c r="B90" t="s">
        <v>330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3501</v>
      </c>
    </row>
    <row r="3" spans="2:65" s="1" customFormat="1">
      <c r="B3" s="2" t="s">
        <v>2</v>
      </c>
      <c r="C3" s="26" t="s">
        <v>3502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17420.669999999998</v>
      </c>
      <c r="K11" s="7"/>
      <c r="L11" s="75">
        <v>1893.200465685956</v>
      </c>
      <c r="M11" s="7"/>
      <c r="N11" s="76">
        <v>1</v>
      </c>
      <c r="O11" s="76">
        <v>2.0299999999999999E-2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2071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2072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873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17420.669999999998</v>
      </c>
      <c r="L21" s="81">
        <v>1893.200465685956</v>
      </c>
      <c r="N21" s="80">
        <v>1</v>
      </c>
      <c r="O21" s="80">
        <v>2.0299999999999999E-2</v>
      </c>
    </row>
    <row r="22" spans="2:15">
      <c r="B22" s="79" t="s">
        <v>2071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2072</v>
      </c>
      <c r="C24" s="16"/>
      <c r="D24" s="16"/>
      <c r="E24" s="16"/>
      <c r="J24" s="81">
        <v>10534.69</v>
      </c>
      <c r="L24" s="81">
        <v>775.12487768955407</v>
      </c>
      <c r="N24" s="80">
        <v>0.40939999999999999</v>
      </c>
      <c r="O24" s="80">
        <v>8.3000000000000001E-3</v>
      </c>
    </row>
    <row r="25" spans="2:15">
      <c r="B25" t="s">
        <v>2073</v>
      </c>
      <c r="C25" t="s">
        <v>2074</v>
      </c>
      <c r="D25" t="s">
        <v>123</v>
      </c>
      <c r="E25" t="s">
        <v>2075</v>
      </c>
      <c r="F25" t="s">
        <v>1964</v>
      </c>
      <c r="G25" t="s">
        <v>882</v>
      </c>
      <c r="H25" t="s">
        <v>213</v>
      </c>
      <c r="I25" t="s">
        <v>110</v>
      </c>
      <c r="J25" s="77">
        <v>19.09</v>
      </c>
      <c r="K25" s="77">
        <v>102865.88780000004</v>
      </c>
      <c r="L25" s="77">
        <v>79.204270996646102</v>
      </c>
      <c r="M25" s="78">
        <v>5.3E-3</v>
      </c>
      <c r="N25" s="78">
        <v>4.1799999999999997E-2</v>
      </c>
      <c r="O25" s="78">
        <v>8.0000000000000004E-4</v>
      </c>
    </row>
    <row r="26" spans="2:15">
      <c r="B26" t="s">
        <v>2076</v>
      </c>
      <c r="C26" t="s">
        <v>2077</v>
      </c>
      <c r="D26" t="s">
        <v>123</v>
      </c>
      <c r="E26" t="s">
        <v>1979</v>
      </c>
      <c r="F26" t="s">
        <v>1964</v>
      </c>
      <c r="G26" t="s">
        <v>1090</v>
      </c>
      <c r="H26" t="s">
        <v>213</v>
      </c>
      <c r="I26" t="s">
        <v>106</v>
      </c>
      <c r="J26" s="77">
        <v>3.24</v>
      </c>
      <c r="K26" s="77">
        <v>1026095</v>
      </c>
      <c r="L26" s="77">
        <v>122.742304776</v>
      </c>
      <c r="M26" s="78">
        <v>0</v>
      </c>
      <c r="N26" s="78">
        <v>6.4799999999999996E-2</v>
      </c>
      <c r="O26" s="78">
        <v>1.2999999999999999E-3</v>
      </c>
    </row>
    <row r="27" spans="2:15">
      <c r="B27" t="s">
        <v>2078</v>
      </c>
      <c r="C27" t="s">
        <v>2079</v>
      </c>
      <c r="D27" t="s">
        <v>123</v>
      </c>
      <c r="E27" t="s">
        <v>2037</v>
      </c>
      <c r="F27" t="s">
        <v>1964</v>
      </c>
      <c r="G27" t="s">
        <v>1218</v>
      </c>
      <c r="H27" t="s">
        <v>213</v>
      </c>
      <c r="I27" t="s">
        <v>106</v>
      </c>
      <c r="J27" s="77">
        <v>118.32</v>
      </c>
      <c r="K27" s="77">
        <v>34601.82</v>
      </c>
      <c r="L27" s="77">
        <v>151.15370468140799</v>
      </c>
      <c r="M27" s="78">
        <v>0</v>
      </c>
      <c r="N27" s="78">
        <v>7.9799999999999996E-2</v>
      </c>
      <c r="O27" s="78">
        <v>1.6000000000000001E-3</v>
      </c>
    </row>
    <row r="28" spans="2:15">
      <c r="B28" t="s">
        <v>2080</v>
      </c>
      <c r="C28" t="s">
        <v>2081</v>
      </c>
      <c r="D28" t="s">
        <v>123</v>
      </c>
      <c r="E28" t="s">
        <v>2075</v>
      </c>
      <c r="F28" t="s">
        <v>1964</v>
      </c>
      <c r="G28" t="s">
        <v>2082</v>
      </c>
      <c r="H28" t="s">
        <v>213</v>
      </c>
      <c r="I28" t="s">
        <v>110</v>
      </c>
      <c r="J28" s="77">
        <v>18.350000000000001</v>
      </c>
      <c r="K28" s="77">
        <v>226145</v>
      </c>
      <c r="L28" s="77">
        <v>167.37645009049999</v>
      </c>
      <c r="M28" s="78">
        <v>0</v>
      </c>
      <c r="N28" s="78">
        <v>8.8400000000000006E-2</v>
      </c>
      <c r="O28" s="78">
        <v>1.8E-3</v>
      </c>
    </row>
    <row r="29" spans="2:15">
      <c r="B29" t="s">
        <v>2083</v>
      </c>
      <c r="C29" t="s">
        <v>2084</v>
      </c>
      <c r="D29" t="s">
        <v>123</v>
      </c>
      <c r="E29" t="s">
        <v>2085</v>
      </c>
      <c r="F29" t="s">
        <v>1964</v>
      </c>
      <c r="G29" t="s">
        <v>2082</v>
      </c>
      <c r="H29" t="s">
        <v>213</v>
      </c>
      <c r="I29" t="s">
        <v>106</v>
      </c>
      <c r="J29" s="77">
        <v>45.01</v>
      </c>
      <c r="K29" s="77">
        <v>116645.7</v>
      </c>
      <c r="L29" s="77">
        <v>193.83823157244001</v>
      </c>
      <c r="M29" s="78">
        <v>0</v>
      </c>
      <c r="N29" s="78">
        <v>0.1024</v>
      </c>
      <c r="O29" s="78">
        <v>2.0999999999999999E-3</v>
      </c>
    </row>
    <row r="30" spans="2:15">
      <c r="B30" t="s">
        <v>2086</v>
      </c>
      <c r="C30" t="s">
        <v>2087</v>
      </c>
      <c r="D30" t="s">
        <v>123</v>
      </c>
      <c r="E30" t="s">
        <v>2088</v>
      </c>
      <c r="F30" t="s">
        <v>1964</v>
      </c>
      <c r="G30" t="s">
        <v>2089</v>
      </c>
      <c r="H30" t="s">
        <v>213</v>
      </c>
      <c r="I30" t="s">
        <v>113</v>
      </c>
      <c r="J30" s="77">
        <v>10330.68</v>
      </c>
      <c r="K30" s="77">
        <v>126</v>
      </c>
      <c r="L30" s="77">
        <v>60.809915572560001</v>
      </c>
      <c r="M30" s="78">
        <v>0</v>
      </c>
      <c r="N30" s="78">
        <v>3.2099999999999997E-2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6885.98</v>
      </c>
      <c r="L31" s="81">
        <v>1118.075587996402</v>
      </c>
      <c r="N31" s="80">
        <v>0.59060000000000001</v>
      </c>
      <c r="O31" s="80">
        <v>1.2E-2</v>
      </c>
    </row>
    <row r="32" spans="2:15">
      <c r="B32" t="s">
        <v>2090</v>
      </c>
      <c r="C32" t="s">
        <v>2091</v>
      </c>
      <c r="D32" t="s">
        <v>123</v>
      </c>
      <c r="E32" t="s">
        <v>2092</v>
      </c>
      <c r="F32" t="s">
        <v>1934</v>
      </c>
      <c r="G32" t="s">
        <v>211</v>
      </c>
      <c r="H32" t="s">
        <v>212</v>
      </c>
      <c r="I32" t="s">
        <v>106</v>
      </c>
      <c r="J32" s="77">
        <v>67.569999999999993</v>
      </c>
      <c r="K32" s="77">
        <v>19790</v>
      </c>
      <c r="L32" s="77">
        <v>49.369804276000004</v>
      </c>
      <c r="M32" s="78">
        <v>0</v>
      </c>
      <c r="N32" s="78">
        <v>2.6100000000000002E-2</v>
      </c>
      <c r="O32" s="78">
        <v>5.0000000000000001E-4</v>
      </c>
    </row>
    <row r="33" spans="2:15">
      <c r="B33" t="s">
        <v>2093</v>
      </c>
      <c r="C33" t="s">
        <v>2094</v>
      </c>
      <c r="D33" t="s">
        <v>123</v>
      </c>
      <c r="E33" t="s">
        <v>2095</v>
      </c>
      <c r="F33" t="s">
        <v>1964</v>
      </c>
      <c r="G33" t="s">
        <v>211</v>
      </c>
      <c r="H33" t="s">
        <v>212</v>
      </c>
      <c r="I33" t="s">
        <v>113</v>
      </c>
      <c r="J33" s="77">
        <v>375.56</v>
      </c>
      <c r="K33" s="77">
        <v>16070.319999999978</v>
      </c>
      <c r="L33" s="77">
        <v>281.954351288086</v>
      </c>
      <c r="M33" s="78">
        <v>0</v>
      </c>
      <c r="N33" s="78">
        <v>0.1489</v>
      </c>
      <c r="O33" s="78">
        <v>3.0000000000000001E-3</v>
      </c>
    </row>
    <row r="34" spans="2:15">
      <c r="B34" t="s">
        <v>2096</v>
      </c>
      <c r="C34" t="s">
        <v>2097</v>
      </c>
      <c r="D34" t="s">
        <v>123</v>
      </c>
      <c r="E34" t="s">
        <v>2098</v>
      </c>
      <c r="F34" t="s">
        <v>1934</v>
      </c>
      <c r="G34" t="s">
        <v>211</v>
      </c>
      <c r="H34" t="s">
        <v>212</v>
      </c>
      <c r="I34" t="s">
        <v>106</v>
      </c>
      <c r="J34" s="77">
        <v>379.93</v>
      </c>
      <c r="K34" s="77">
        <v>3505</v>
      </c>
      <c r="L34" s="77">
        <v>49.164689678000002</v>
      </c>
      <c r="M34" s="78">
        <v>0</v>
      </c>
      <c r="N34" s="78">
        <v>2.5999999999999999E-2</v>
      </c>
      <c r="O34" s="78">
        <v>5.0000000000000001E-4</v>
      </c>
    </row>
    <row r="35" spans="2:15">
      <c r="B35" t="s">
        <v>2099</v>
      </c>
      <c r="C35" t="s">
        <v>2100</v>
      </c>
      <c r="D35" t="s">
        <v>2101</v>
      </c>
      <c r="E35" t="s">
        <v>1831</v>
      </c>
      <c r="F35" t="s">
        <v>1934</v>
      </c>
      <c r="G35" t="s">
        <v>211</v>
      </c>
      <c r="H35" t="s">
        <v>212</v>
      </c>
      <c r="I35" t="s">
        <v>106</v>
      </c>
      <c r="J35" s="77">
        <v>5034.59</v>
      </c>
      <c r="K35" s="77">
        <v>1479.4</v>
      </c>
      <c r="L35" s="77">
        <v>274.98652670631998</v>
      </c>
      <c r="M35" s="78">
        <v>0</v>
      </c>
      <c r="N35" s="78">
        <v>0.1452</v>
      </c>
      <c r="O35" s="78">
        <v>2.8999999999999998E-3</v>
      </c>
    </row>
    <row r="36" spans="2:15">
      <c r="B36" t="s">
        <v>2102</v>
      </c>
      <c r="C36" t="s">
        <v>2103</v>
      </c>
      <c r="D36" t="s">
        <v>2101</v>
      </c>
      <c r="E36" t="s">
        <v>2067</v>
      </c>
      <c r="F36" t="s">
        <v>1934</v>
      </c>
      <c r="G36" t="s">
        <v>211</v>
      </c>
      <c r="H36" t="s">
        <v>212</v>
      </c>
      <c r="I36" t="s">
        <v>106</v>
      </c>
      <c r="J36" s="77">
        <v>1028.33</v>
      </c>
      <c r="K36" s="77">
        <v>12184.61</v>
      </c>
      <c r="L36" s="77">
        <v>462.60021604799601</v>
      </c>
      <c r="M36" s="78">
        <v>0</v>
      </c>
      <c r="N36" s="78">
        <v>0.24429999999999999</v>
      </c>
      <c r="O36" s="78">
        <v>4.8999999999999998E-3</v>
      </c>
    </row>
    <row r="37" spans="2:15">
      <c r="B37" s="79" t="s">
        <v>873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I38" t="s">
        <v>211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229</v>
      </c>
      <c r="C39" s="16"/>
      <c r="D39" s="16"/>
      <c r="E39" s="16"/>
    </row>
    <row r="40" spans="2:15">
      <c r="B40" t="s">
        <v>327</v>
      </c>
      <c r="C40" s="16"/>
      <c r="D40" s="16"/>
      <c r="E40" s="16"/>
    </row>
    <row r="41" spans="2:15">
      <c r="B41" t="s">
        <v>328</v>
      </c>
      <c r="C41" s="16"/>
      <c r="D41" s="16"/>
      <c r="E41" s="16"/>
    </row>
    <row r="42" spans="2:15">
      <c r="B42" t="s">
        <v>329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3501</v>
      </c>
    </row>
    <row r="3" spans="2:60" s="1" customFormat="1">
      <c r="B3" s="2" t="s">
        <v>2</v>
      </c>
      <c r="C3" s="26" t="s">
        <v>3502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1692.72</v>
      </c>
      <c r="H11" s="7"/>
      <c r="I11" s="75">
        <v>1.827477095448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1438.39</v>
      </c>
      <c r="I12" s="81">
        <v>1.6829249799999999</v>
      </c>
      <c r="K12" s="80">
        <v>0.92090000000000005</v>
      </c>
      <c r="L12" s="80">
        <v>0</v>
      </c>
    </row>
    <row r="13" spans="2:60">
      <c r="B13" s="79" t="s">
        <v>2104</v>
      </c>
      <c r="D13" s="16"/>
      <c r="E13" s="16"/>
      <c r="G13" s="81">
        <v>1438.39</v>
      </c>
      <c r="I13" s="81">
        <v>1.6829249799999999</v>
      </c>
      <c r="K13" s="80">
        <v>0.92090000000000005</v>
      </c>
      <c r="L13" s="80">
        <v>0</v>
      </c>
    </row>
    <row r="14" spans="2:60">
      <c r="B14" t="s">
        <v>2105</v>
      </c>
      <c r="C14" t="s">
        <v>2106</v>
      </c>
      <c r="D14" t="s">
        <v>100</v>
      </c>
      <c r="E14" t="s">
        <v>112</v>
      </c>
      <c r="F14" t="s">
        <v>102</v>
      </c>
      <c r="G14" s="77">
        <v>105.62</v>
      </c>
      <c r="H14" s="77">
        <v>1500</v>
      </c>
      <c r="I14" s="77">
        <v>1.5843</v>
      </c>
      <c r="J14" s="78">
        <v>1E-4</v>
      </c>
      <c r="K14" s="78">
        <v>0.8669</v>
      </c>
      <c r="L14" s="78">
        <v>0</v>
      </c>
    </row>
    <row r="15" spans="2:60">
      <c r="B15" t="s">
        <v>2107</v>
      </c>
      <c r="C15" t="s">
        <v>2108</v>
      </c>
      <c r="D15" t="s">
        <v>100</v>
      </c>
      <c r="E15" t="s">
        <v>129</v>
      </c>
      <c r="F15" t="s">
        <v>102</v>
      </c>
      <c r="G15" s="77">
        <v>1332.77</v>
      </c>
      <c r="H15" s="77">
        <v>7.4</v>
      </c>
      <c r="I15" s="77">
        <v>9.8624980000000001E-2</v>
      </c>
      <c r="J15" s="78">
        <v>1E-4</v>
      </c>
      <c r="K15" s="78">
        <v>5.3999999999999999E-2</v>
      </c>
      <c r="L15" s="78">
        <v>0</v>
      </c>
    </row>
    <row r="16" spans="2:60">
      <c r="B16" s="79" t="s">
        <v>227</v>
      </c>
      <c r="D16" s="16"/>
      <c r="E16" s="16"/>
      <c r="G16" s="81">
        <v>254.33</v>
      </c>
      <c r="I16" s="81">
        <v>0.14455211544800001</v>
      </c>
      <c r="K16" s="80">
        <v>7.9100000000000004E-2</v>
      </c>
      <c r="L16" s="80">
        <v>0</v>
      </c>
    </row>
    <row r="17" spans="2:12">
      <c r="B17" s="79" t="s">
        <v>2109</v>
      </c>
      <c r="D17" s="16"/>
      <c r="E17" s="16"/>
      <c r="G17" s="81">
        <v>254.33</v>
      </c>
      <c r="I17" s="81">
        <v>0.14455211544800001</v>
      </c>
      <c r="K17" s="80">
        <v>7.9100000000000004E-2</v>
      </c>
      <c r="L17" s="80">
        <v>0</v>
      </c>
    </row>
    <row r="18" spans="2:12">
      <c r="B18" t="s">
        <v>2110</v>
      </c>
      <c r="C18" t="s">
        <v>2111</v>
      </c>
      <c r="D18" t="s">
        <v>1714</v>
      </c>
      <c r="E18" t="s">
        <v>980</v>
      </c>
      <c r="F18" t="s">
        <v>106</v>
      </c>
      <c r="G18" s="77">
        <v>201.17</v>
      </c>
      <c r="H18" s="77">
        <v>16.82</v>
      </c>
      <c r="I18" s="77">
        <v>0.124925443448</v>
      </c>
      <c r="J18" s="78">
        <v>0</v>
      </c>
      <c r="K18" s="78">
        <v>6.8400000000000002E-2</v>
      </c>
      <c r="L18" s="78">
        <v>0</v>
      </c>
    </row>
    <row r="19" spans="2:12">
      <c r="B19" t="s">
        <v>2112</v>
      </c>
      <c r="C19" t="s">
        <v>2113</v>
      </c>
      <c r="D19" t="s">
        <v>1710</v>
      </c>
      <c r="E19" t="s">
        <v>1086</v>
      </c>
      <c r="F19" t="s">
        <v>106</v>
      </c>
      <c r="G19" s="77">
        <v>53.16</v>
      </c>
      <c r="H19" s="77">
        <v>10</v>
      </c>
      <c r="I19" s="77">
        <v>1.9626672000000001E-2</v>
      </c>
      <c r="J19" s="78">
        <v>0</v>
      </c>
      <c r="K19" s="78">
        <v>1.0699999999999999E-2</v>
      </c>
      <c r="L19" s="78">
        <v>0</v>
      </c>
    </row>
    <row r="20" spans="2:12">
      <c r="B20" t="s">
        <v>229</v>
      </c>
      <c r="D20" s="16"/>
      <c r="E20" s="16"/>
    </row>
    <row r="21" spans="2:12">
      <c r="B21" t="s">
        <v>327</v>
      </c>
      <c r="D21" s="16"/>
      <c r="E21" s="16"/>
    </row>
    <row r="22" spans="2:12">
      <c r="B22" t="s">
        <v>328</v>
      </c>
      <c r="D22" s="16"/>
      <c r="E22" s="16"/>
    </row>
    <row r="23" spans="2:12">
      <c r="B23" t="s">
        <v>329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2023-09-07T12:23:43Z</dcterms:modified>
</cp:coreProperties>
</file>